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Thesis\"/>
    </mc:Choice>
  </mc:AlternateContent>
  <xr:revisionPtr revIDLastSave="0" documentId="13_ncr:1_{7F6DCBA0-B276-4CDF-8ACD-F826DCDE9538}" xr6:coauthVersionLast="44" xr6:coauthVersionMax="44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qPCR Data (2)" sheetId="4" r:id="rId1"/>
    <sheet name="Experiment 2(Fish Density) Data" sheetId="1" r:id="rId2"/>
    <sheet name="qPCR Data" sheetId="2" r:id="rId3"/>
    <sheet name="qPCR Runs" sheetId="3" r:id="rId4"/>
    <sheet name="Sheet1" sheetId="7" r:id="rId5"/>
    <sheet name="eDNA Templates" sheetId="6" r:id="rId6"/>
  </sheets>
  <definedNames>
    <definedName name="_xlnm._FilterDatabase" localSheetId="1" hidden="1">'Experiment 2(Fish Density) Data'!$A$1:$AS$194</definedName>
    <definedName name="_xlnm._FilterDatabase" localSheetId="2" hidden="1">'qPCR Data'!$A$1:$T$1545</definedName>
    <definedName name="_xlnm._FilterDatabase" localSheetId="0" hidden="1">'qPCR Data (2)'!$A$1:$T$1289</definedName>
    <definedName name="_xlnm._FilterDatabase" localSheetId="3" hidden="1">'qPCR Runs'!$A$2:$CI$2</definedName>
    <definedName name="_xlnm._FilterDatabase" localSheetId="4" hidden="1">Sheet1!$A$1:$H$1</definedName>
    <definedName name="_xlnm.Print_Area" localSheetId="5">'eDNA Templates'!$R$308:$AG$360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4" i="1" l="1"/>
  <c r="R163" i="1"/>
  <c r="R189" i="1"/>
  <c r="R175" i="1"/>
  <c r="R183" i="1"/>
  <c r="R185" i="1"/>
  <c r="R170" i="1"/>
  <c r="R192" i="1"/>
  <c r="R178" i="1"/>
  <c r="R181" i="1"/>
  <c r="R186" i="1"/>
  <c r="R168" i="1"/>
  <c r="R171" i="1"/>
  <c r="R187" i="1"/>
  <c r="R172" i="1"/>
  <c r="R188" i="1"/>
  <c r="R179" i="1"/>
  <c r="R182" i="1"/>
  <c r="R184" i="1"/>
  <c r="R167" i="1"/>
  <c r="R191" i="1"/>
  <c r="R166" i="1"/>
  <c r="R169" i="1"/>
  <c r="R164" i="1"/>
  <c r="R173" i="1"/>
  <c r="R180" i="1"/>
  <c r="R190" i="1"/>
  <c r="R165" i="1"/>
  <c r="R176" i="1"/>
  <c r="R194" i="1"/>
  <c r="R193" i="1"/>
  <c r="R177" i="1"/>
  <c r="P1403" i="2"/>
  <c r="P1404" i="2"/>
  <c r="P1405" i="2"/>
  <c r="P1406" i="2"/>
  <c r="P1407" i="2"/>
  <c r="P1408" i="2"/>
  <c r="P1409" i="2"/>
  <c r="P1378" i="2"/>
  <c r="P1379" i="2"/>
  <c r="P1380" i="2"/>
  <c r="P1381" i="2"/>
  <c r="P1382" i="2"/>
  <c r="P1383" i="2"/>
  <c r="P1384" i="2"/>
  <c r="P1385" i="2"/>
  <c r="P1290" i="2"/>
  <c r="P1291" i="2"/>
  <c r="P1292" i="2"/>
  <c r="P1293" i="2"/>
  <c r="P1294" i="2"/>
  <c r="P1295" i="2"/>
  <c r="P1296" i="2"/>
  <c r="P1297" i="2"/>
  <c r="P1498" i="2"/>
  <c r="P1499" i="2"/>
  <c r="P1500" i="2"/>
  <c r="P1501" i="2"/>
  <c r="P1502" i="2"/>
  <c r="P1503" i="2"/>
  <c r="P1504" i="2"/>
  <c r="P1505" i="2"/>
  <c r="P1386" i="2"/>
  <c r="P1387" i="2"/>
  <c r="P1388" i="2"/>
  <c r="P1389" i="2"/>
  <c r="P1390" i="2"/>
  <c r="P1391" i="2"/>
  <c r="P1392" i="2"/>
  <c r="P1393" i="2"/>
  <c r="P1450" i="2"/>
  <c r="P1451" i="2"/>
  <c r="P1452" i="2"/>
  <c r="P1453" i="2"/>
  <c r="P1454" i="2"/>
  <c r="P1455" i="2"/>
  <c r="P1456" i="2"/>
  <c r="P1457" i="2"/>
  <c r="P1466" i="2"/>
  <c r="P1467" i="2"/>
  <c r="P1468" i="2"/>
  <c r="P1469" i="2"/>
  <c r="P1470" i="2"/>
  <c r="P1471" i="2"/>
  <c r="P1472" i="2"/>
  <c r="P1473" i="2"/>
  <c r="P1346" i="2"/>
  <c r="P1347" i="2"/>
  <c r="P1348" i="2"/>
  <c r="P1349" i="2"/>
  <c r="P1350" i="2"/>
  <c r="P1351" i="2"/>
  <c r="P1352" i="2"/>
  <c r="P1353" i="2"/>
  <c r="P1522" i="2"/>
  <c r="P1523" i="2"/>
  <c r="P1524" i="2"/>
  <c r="P1525" i="2"/>
  <c r="P1526" i="2"/>
  <c r="P1527" i="2"/>
  <c r="P1528" i="2"/>
  <c r="P1529" i="2"/>
  <c r="P1410" i="2"/>
  <c r="P1411" i="2"/>
  <c r="P1412" i="2"/>
  <c r="P1413" i="2"/>
  <c r="P1414" i="2"/>
  <c r="P1415" i="2"/>
  <c r="P1416" i="2"/>
  <c r="P1417" i="2"/>
  <c r="P1434" i="2"/>
  <c r="P1435" i="2"/>
  <c r="P1436" i="2"/>
  <c r="P1437" i="2"/>
  <c r="P1438" i="2"/>
  <c r="P1439" i="2"/>
  <c r="P1440" i="2"/>
  <c r="P1441" i="2"/>
  <c r="P1474" i="2"/>
  <c r="P1475" i="2"/>
  <c r="P1476" i="2"/>
  <c r="P1477" i="2"/>
  <c r="P1478" i="2"/>
  <c r="P1479" i="2"/>
  <c r="P1480" i="2"/>
  <c r="P1481" i="2"/>
  <c r="P1330" i="2"/>
  <c r="P1331" i="2"/>
  <c r="P1332" i="2"/>
  <c r="P1333" i="2"/>
  <c r="P1334" i="2"/>
  <c r="P1335" i="2"/>
  <c r="P1336" i="2"/>
  <c r="P1337" i="2"/>
  <c r="P1354" i="2"/>
  <c r="P1355" i="2"/>
  <c r="P1356" i="2"/>
  <c r="P1357" i="2"/>
  <c r="P1358" i="2"/>
  <c r="P1359" i="2"/>
  <c r="P1360" i="2"/>
  <c r="P1361" i="2"/>
  <c r="P1482" i="2"/>
  <c r="P1483" i="2"/>
  <c r="P1484" i="2"/>
  <c r="P1485" i="2"/>
  <c r="P1486" i="2"/>
  <c r="P1487" i="2"/>
  <c r="P1488" i="2"/>
  <c r="P1489" i="2"/>
  <c r="P1362" i="2"/>
  <c r="P1363" i="2"/>
  <c r="P1364" i="2"/>
  <c r="P1365" i="2"/>
  <c r="P1366" i="2"/>
  <c r="P1367" i="2"/>
  <c r="P1368" i="2"/>
  <c r="P1369" i="2"/>
  <c r="P1490" i="2"/>
  <c r="P1491" i="2"/>
  <c r="P1492" i="2"/>
  <c r="P1493" i="2"/>
  <c r="P1494" i="2"/>
  <c r="P1495" i="2"/>
  <c r="P1496" i="2"/>
  <c r="P1497" i="2"/>
  <c r="P1418" i="2"/>
  <c r="P1419" i="2"/>
  <c r="P1420" i="2"/>
  <c r="P1421" i="2"/>
  <c r="P1422" i="2"/>
  <c r="P1423" i="2"/>
  <c r="P1424" i="2"/>
  <c r="P1425" i="2"/>
  <c r="P1442" i="2"/>
  <c r="P1443" i="2"/>
  <c r="P1444" i="2"/>
  <c r="P1445" i="2"/>
  <c r="P1446" i="2"/>
  <c r="P1447" i="2"/>
  <c r="P1448" i="2"/>
  <c r="P1449" i="2"/>
  <c r="P1458" i="2"/>
  <c r="P1459" i="2"/>
  <c r="P1460" i="2"/>
  <c r="P1461" i="2"/>
  <c r="P1462" i="2"/>
  <c r="P1463" i="2"/>
  <c r="P1464" i="2"/>
  <c r="P1465" i="2"/>
  <c r="P1322" i="2"/>
  <c r="P1323" i="2"/>
  <c r="P1324" i="2"/>
  <c r="P1325" i="2"/>
  <c r="P1326" i="2"/>
  <c r="P1327" i="2"/>
  <c r="P1328" i="2"/>
  <c r="P1329" i="2"/>
  <c r="P1514" i="2"/>
  <c r="P1515" i="2"/>
  <c r="P1516" i="2"/>
  <c r="P1517" i="2"/>
  <c r="P1518" i="2"/>
  <c r="P1519" i="2"/>
  <c r="P1520" i="2"/>
  <c r="P1521" i="2"/>
  <c r="P1314" i="2"/>
  <c r="P1315" i="2"/>
  <c r="P1316" i="2"/>
  <c r="P1317" i="2"/>
  <c r="P1318" i="2"/>
  <c r="P1319" i="2"/>
  <c r="P1320" i="2"/>
  <c r="P1321" i="2"/>
  <c r="P1338" i="2"/>
  <c r="P1339" i="2"/>
  <c r="P1340" i="2"/>
  <c r="P1341" i="2"/>
  <c r="P1342" i="2"/>
  <c r="P1343" i="2"/>
  <c r="P1344" i="2"/>
  <c r="P1345" i="2"/>
  <c r="P1298" i="2"/>
  <c r="P1299" i="2"/>
  <c r="P1300" i="2"/>
  <c r="P1301" i="2"/>
  <c r="P1302" i="2"/>
  <c r="P1303" i="2"/>
  <c r="P1304" i="2"/>
  <c r="P1305" i="2"/>
  <c r="P1370" i="2"/>
  <c r="P1371" i="2"/>
  <c r="P1372" i="2"/>
  <c r="P1373" i="2"/>
  <c r="P1374" i="2"/>
  <c r="P1375" i="2"/>
  <c r="P1376" i="2"/>
  <c r="P1377" i="2"/>
  <c r="P1426" i="2"/>
  <c r="P1427" i="2"/>
  <c r="P1428" i="2"/>
  <c r="P1429" i="2"/>
  <c r="P1430" i="2"/>
  <c r="P1431" i="2"/>
  <c r="P1432" i="2"/>
  <c r="P1433" i="2"/>
  <c r="P1506" i="2"/>
  <c r="P1507" i="2"/>
  <c r="P1508" i="2"/>
  <c r="P1509" i="2"/>
  <c r="P1510" i="2"/>
  <c r="P1511" i="2"/>
  <c r="P1512" i="2"/>
  <c r="P1513" i="2"/>
  <c r="P1306" i="2"/>
  <c r="P1307" i="2"/>
  <c r="P1308" i="2"/>
  <c r="P1309" i="2"/>
  <c r="P1310" i="2"/>
  <c r="P1311" i="2"/>
  <c r="P1312" i="2"/>
  <c r="P1313" i="2"/>
  <c r="P1394" i="2"/>
  <c r="P1395" i="2"/>
  <c r="P1396" i="2"/>
  <c r="P1397" i="2"/>
  <c r="P1398" i="2"/>
  <c r="P1399" i="2"/>
  <c r="P1400" i="2"/>
  <c r="P1401" i="2"/>
  <c r="P1538" i="2"/>
  <c r="P1539" i="2"/>
  <c r="P1540" i="2"/>
  <c r="P1541" i="2"/>
  <c r="P1542" i="2"/>
  <c r="P1543" i="2"/>
  <c r="P1544" i="2"/>
  <c r="P1545" i="2"/>
  <c r="P1530" i="2"/>
  <c r="P1531" i="2"/>
  <c r="P1532" i="2"/>
  <c r="P1533" i="2"/>
  <c r="P1534" i="2"/>
  <c r="P1535" i="2"/>
  <c r="P1536" i="2"/>
  <c r="P1537" i="2"/>
  <c r="P1402" i="2"/>
  <c r="Q1402" i="2" s="1"/>
  <c r="O1403" i="2"/>
  <c r="O1404" i="2"/>
  <c r="O1405" i="2"/>
  <c r="O1406" i="2"/>
  <c r="O1407" i="2"/>
  <c r="O1408" i="2"/>
  <c r="O1409" i="2"/>
  <c r="O1378" i="2"/>
  <c r="O1379" i="2"/>
  <c r="O1380" i="2"/>
  <c r="O1381" i="2"/>
  <c r="O1382" i="2"/>
  <c r="O1383" i="2"/>
  <c r="O1384" i="2"/>
  <c r="O1385" i="2"/>
  <c r="O1290" i="2"/>
  <c r="O1291" i="2"/>
  <c r="O1292" i="2"/>
  <c r="O1293" i="2"/>
  <c r="O1294" i="2"/>
  <c r="O1295" i="2"/>
  <c r="O1296" i="2"/>
  <c r="O1297" i="2"/>
  <c r="O1498" i="2"/>
  <c r="O1499" i="2"/>
  <c r="O1500" i="2"/>
  <c r="O1501" i="2"/>
  <c r="O1502" i="2"/>
  <c r="O1503" i="2"/>
  <c r="O1504" i="2"/>
  <c r="O1505" i="2"/>
  <c r="O1386" i="2"/>
  <c r="R1386" i="2" s="1"/>
  <c r="O1387" i="2"/>
  <c r="O1388" i="2"/>
  <c r="O1389" i="2"/>
  <c r="O1390" i="2"/>
  <c r="O1391" i="2"/>
  <c r="O1392" i="2"/>
  <c r="O1393" i="2"/>
  <c r="O1450" i="2"/>
  <c r="O1451" i="2"/>
  <c r="O1452" i="2"/>
  <c r="O1453" i="2"/>
  <c r="O1454" i="2"/>
  <c r="O1455" i="2"/>
  <c r="O1456" i="2"/>
  <c r="O1457" i="2"/>
  <c r="O1466" i="2"/>
  <c r="R1466" i="2" s="1"/>
  <c r="O1467" i="2"/>
  <c r="O1468" i="2"/>
  <c r="O1469" i="2"/>
  <c r="O1470" i="2"/>
  <c r="O1471" i="2"/>
  <c r="O1472" i="2"/>
  <c r="O1473" i="2"/>
  <c r="O1346" i="2"/>
  <c r="O1347" i="2"/>
  <c r="O1348" i="2"/>
  <c r="O1349" i="2"/>
  <c r="O1350" i="2"/>
  <c r="O1351" i="2"/>
  <c r="O1352" i="2"/>
  <c r="O1353" i="2"/>
  <c r="O1522" i="2"/>
  <c r="R1522" i="2" s="1"/>
  <c r="O1523" i="2"/>
  <c r="O1524" i="2"/>
  <c r="O1525" i="2"/>
  <c r="O1526" i="2"/>
  <c r="O1527" i="2"/>
  <c r="O1528" i="2"/>
  <c r="O1529" i="2"/>
  <c r="O1410" i="2"/>
  <c r="R1410" i="2" s="1"/>
  <c r="O1411" i="2"/>
  <c r="O1412" i="2"/>
  <c r="O1413" i="2"/>
  <c r="O1414" i="2"/>
  <c r="O1415" i="2"/>
  <c r="O1416" i="2"/>
  <c r="O1417" i="2"/>
  <c r="O1434" i="2"/>
  <c r="O1435" i="2"/>
  <c r="O1436" i="2"/>
  <c r="O1437" i="2"/>
  <c r="O1438" i="2"/>
  <c r="O1439" i="2"/>
  <c r="O1440" i="2"/>
  <c r="O1441" i="2"/>
  <c r="O1474" i="2"/>
  <c r="R1474" i="2" s="1"/>
  <c r="O1475" i="2"/>
  <c r="O1476" i="2"/>
  <c r="O1477" i="2"/>
  <c r="O1478" i="2"/>
  <c r="O1479" i="2"/>
  <c r="O1480" i="2"/>
  <c r="O1481" i="2"/>
  <c r="O1330" i="2"/>
  <c r="R1330" i="2" s="1"/>
  <c r="O1331" i="2"/>
  <c r="O1332" i="2"/>
  <c r="O1333" i="2"/>
  <c r="O1334" i="2"/>
  <c r="O1335" i="2"/>
  <c r="O1336" i="2"/>
  <c r="O1337" i="2"/>
  <c r="O1354" i="2"/>
  <c r="R1354" i="2" s="1"/>
  <c r="O1355" i="2"/>
  <c r="O1356" i="2"/>
  <c r="O1357" i="2"/>
  <c r="O1358" i="2"/>
  <c r="O1359" i="2"/>
  <c r="O1360" i="2"/>
  <c r="O1361" i="2"/>
  <c r="O1482" i="2"/>
  <c r="R1482" i="2" s="1"/>
  <c r="O1483" i="2"/>
  <c r="O1484" i="2"/>
  <c r="O1485" i="2"/>
  <c r="O1486" i="2"/>
  <c r="O1487" i="2"/>
  <c r="O1488" i="2"/>
  <c r="O1489" i="2"/>
  <c r="O1362" i="2"/>
  <c r="R1362" i="2" s="1"/>
  <c r="O1363" i="2"/>
  <c r="O1364" i="2"/>
  <c r="O1365" i="2"/>
  <c r="O1366" i="2"/>
  <c r="O1367" i="2"/>
  <c r="O1368" i="2"/>
  <c r="O1369" i="2"/>
  <c r="O1490" i="2"/>
  <c r="R1490" i="2" s="1"/>
  <c r="O1491" i="2"/>
  <c r="O1492" i="2"/>
  <c r="O1493" i="2"/>
  <c r="O1494" i="2"/>
  <c r="O1495" i="2"/>
  <c r="O1496" i="2"/>
  <c r="O1497" i="2"/>
  <c r="O1418" i="2"/>
  <c r="O1419" i="2"/>
  <c r="O1420" i="2"/>
  <c r="O1421" i="2"/>
  <c r="O1422" i="2"/>
  <c r="O1423" i="2"/>
  <c r="O1424" i="2"/>
  <c r="O1425" i="2"/>
  <c r="O1442" i="2"/>
  <c r="R1442" i="2" s="1"/>
  <c r="O1443" i="2"/>
  <c r="O1444" i="2"/>
  <c r="O1445" i="2"/>
  <c r="O1446" i="2"/>
  <c r="O1447" i="2"/>
  <c r="O1448" i="2"/>
  <c r="O1449" i="2"/>
  <c r="O1458" i="2"/>
  <c r="R1458" i="2" s="1"/>
  <c r="O1459" i="2"/>
  <c r="O1460" i="2"/>
  <c r="O1461" i="2"/>
  <c r="O1462" i="2"/>
  <c r="O1463" i="2"/>
  <c r="O1464" i="2"/>
  <c r="O1465" i="2"/>
  <c r="O1322" i="2"/>
  <c r="R1322" i="2" s="1"/>
  <c r="O1323" i="2"/>
  <c r="O1324" i="2"/>
  <c r="O1325" i="2"/>
  <c r="O1326" i="2"/>
  <c r="O1327" i="2"/>
  <c r="O1328" i="2"/>
  <c r="O1329" i="2"/>
  <c r="O1514" i="2"/>
  <c r="R1514" i="2" s="1"/>
  <c r="O1515" i="2"/>
  <c r="O1516" i="2"/>
  <c r="O1517" i="2"/>
  <c r="O1518" i="2"/>
  <c r="O1519" i="2"/>
  <c r="O1520" i="2"/>
  <c r="O1521" i="2"/>
  <c r="O1314" i="2"/>
  <c r="R1314" i="2" s="1"/>
  <c r="O1315" i="2"/>
  <c r="O1316" i="2"/>
  <c r="O1317" i="2"/>
  <c r="O1318" i="2"/>
  <c r="O1319" i="2"/>
  <c r="O1320" i="2"/>
  <c r="O1321" i="2"/>
  <c r="O1338" i="2"/>
  <c r="O1339" i="2"/>
  <c r="O1340" i="2"/>
  <c r="O1341" i="2"/>
  <c r="O1342" i="2"/>
  <c r="O1343" i="2"/>
  <c r="O1344" i="2"/>
  <c r="O1345" i="2"/>
  <c r="O1298" i="2"/>
  <c r="O1299" i="2"/>
  <c r="O1300" i="2"/>
  <c r="O1301" i="2"/>
  <c r="O1302" i="2"/>
  <c r="O1303" i="2"/>
  <c r="O1304" i="2"/>
  <c r="O1305" i="2"/>
  <c r="O1370" i="2"/>
  <c r="O1371" i="2"/>
  <c r="O1372" i="2"/>
  <c r="O1373" i="2"/>
  <c r="O1374" i="2"/>
  <c r="O1375" i="2"/>
  <c r="O1376" i="2"/>
  <c r="O1377" i="2"/>
  <c r="O1426" i="2"/>
  <c r="R1426" i="2" s="1"/>
  <c r="O1427" i="2"/>
  <c r="O1428" i="2"/>
  <c r="O1429" i="2"/>
  <c r="O1430" i="2"/>
  <c r="O1431" i="2"/>
  <c r="O1432" i="2"/>
  <c r="O1433" i="2"/>
  <c r="O1506" i="2"/>
  <c r="O1507" i="2"/>
  <c r="O1508" i="2"/>
  <c r="O1509" i="2"/>
  <c r="O1510" i="2"/>
  <c r="O1511" i="2"/>
  <c r="O1512" i="2"/>
  <c r="O1513" i="2"/>
  <c r="O1306" i="2"/>
  <c r="R1306" i="2" s="1"/>
  <c r="O1307" i="2"/>
  <c r="O1308" i="2"/>
  <c r="O1309" i="2"/>
  <c r="O1310" i="2"/>
  <c r="O1311" i="2"/>
  <c r="O1312" i="2"/>
  <c r="O1313" i="2"/>
  <c r="O1394" i="2"/>
  <c r="R1394" i="2" s="1"/>
  <c r="O1395" i="2"/>
  <c r="O1396" i="2"/>
  <c r="O1397" i="2"/>
  <c r="O1398" i="2"/>
  <c r="O1399" i="2"/>
  <c r="O1400" i="2"/>
  <c r="O1401" i="2"/>
  <c r="O1538" i="2"/>
  <c r="R1538" i="2" s="1"/>
  <c r="O1539" i="2"/>
  <c r="O1540" i="2"/>
  <c r="O1541" i="2"/>
  <c r="O1542" i="2"/>
  <c r="O1543" i="2"/>
  <c r="O1544" i="2"/>
  <c r="O1545" i="2"/>
  <c r="O1530" i="2"/>
  <c r="R1530" i="2" s="1"/>
  <c r="O1531" i="2"/>
  <c r="O1532" i="2"/>
  <c r="O1533" i="2"/>
  <c r="O1534" i="2"/>
  <c r="O1535" i="2"/>
  <c r="O1536" i="2"/>
  <c r="O1537" i="2"/>
  <c r="O1402" i="2"/>
  <c r="R1402" i="2" s="1"/>
  <c r="R1378" i="2" l="1"/>
  <c r="R1370" i="2"/>
  <c r="R1338" i="2"/>
  <c r="R1418" i="2"/>
  <c r="R1434" i="2"/>
  <c r="R1290" i="2"/>
  <c r="R1346" i="2"/>
  <c r="R1450" i="2"/>
  <c r="R1498" i="2"/>
  <c r="R1506" i="2"/>
  <c r="R1298" i="2"/>
  <c r="Q1306" i="2"/>
  <c r="Q1514" i="2"/>
  <c r="Q1490" i="2"/>
  <c r="Q1346" i="2"/>
  <c r="Q1466" i="2"/>
  <c r="Q1506" i="2"/>
  <c r="Q1370" i="2"/>
  <c r="Q1322" i="2"/>
  <c r="Q1362" i="2"/>
  <c r="Q1330" i="2"/>
  <c r="Q1522" i="2"/>
  <c r="Q1386" i="2"/>
  <c r="Q1482" i="2"/>
  <c r="Q1354" i="2"/>
  <c r="Q1434" i="2"/>
  <c r="Q1290" i="2"/>
  <c r="Q1426" i="2"/>
  <c r="Q1298" i="2"/>
  <c r="Q1338" i="2"/>
  <c r="Q1314" i="2"/>
  <c r="S1530" i="2"/>
  <c r="S1394" i="2"/>
  <c r="S1418" i="2"/>
  <c r="S1482" i="2"/>
  <c r="S1474" i="2"/>
  <c r="S1346" i="2"/>
  <c r="S1450" i="2"/>
  <c r="S1386" i="2"/>
  <c r="S1290" i="2"/>
  <c r="Q1530" i="2"/>
  <c r="Q1538" i="2"/>
  <c r="Q1394" i="2"/>
  <c r="Q1442" i="2"/>
  <c r="S1298" i="2"/>
  <c r="S1442" i="2"/>
  <c r="S1506" i="2"/>
  <c r="S1338" i="2"/>
  <c r="S1514" i="2"/>
  <c r="S1306" i="2"/>
  <c r="S1370" i="2"/>
  <c r="S1322" i="2"/>
  <c r="S1522" i="2"/>
  <c r="Q1418" i="2"/>
  <c r="Q1474" i="2"/>
  <c r="Q1410" i="2"/>
  <c r="Q1450" i="2"/>
  <c r="Q1498" i="2"/>
  <c r="Q1378" i="2"/>
  <c r="S1402" i="2"/>
  <c r="S1538" i="2"/>
  <c r="S1426" i="2"/>
  <c r="S1314" i="2"/>
  <c r="S1362" i="2"/>
  <c r="S1410" i="2"/>
  <c r="S1466" i="2"/>
  <c r="S1498" i="2"/>
  <c r="S1458" i="2"/>
  <c r="S1490" i="2"/>
  <c r="S1354" i="2"/>
  <c r="S1330" i="2"/>
  <c r="S1434" i="2"/>
  <c r="S1378" i="2"/>
  <c r="Q1458" i="2"/>
  <c r="AG295" i="6"/>
  <c r="AG294" i="6"/>
  <c r="AG293" i="6"/>
  <c r="AG292" i="6"/>
  <c r="AG291" i="6"/>
  <c r="AG277" i="6"/>
  <c r="AG276" i="6"/>
  <c r="AG275" i="6"/>
  <c r="AG274" i="6"/>
  <c r="AG273" i="6"/>
  <c r="AG259" i="6"/>
  <c r="AG258" i="6"/>
  <c r="AG257" i="6"/>
  <c r="AG256" i="6"/>
  <c r="AG255" i="6"/>
  <c r="AG241" i="6"/>
  <c r="AG240" i="6"/>
  <c r="AG239" i="6"/>
  <c r="AG238" i="6"/>
  <c r="AG237" i="6"/>
  <c r="AG223" i="6"/>
  <c r="AG222" i="6"/>
  <c r="AG221" i="6"/>
  <c r="AG220" i="6"/>
  <c r="AG219" i="6"/>
  <c r="AG205" i="6"/>
  <c r="AG204" i="6"/>
  <c r="AG203" i="6"/>
  <c r="AG202" i="6"/>
  <c r="AG201" i="6"/>
  <c r="AG187" i="6"/>
  <c r="AG186" i="6"/>
  <c r="AG185" i="6"/>
  <c r="AG184" i="6"/>
  <c r="AG183" i="6"/>
  <c r="AG169" i="6"/>
  <c r="AG168" i="6"/>
  <c r="AG167" i="6"/>
  <c r="AG166" i="6"/>
  <c r="AG165" i="6"/>
  <c r="AG151" i="6"/>
  <c r="AG150" i="6"/>
  <c r="AG149" i="6"/>
  <c r="AG148" i="6"/>
  <c r="AG147" i="6"/>
  <c r="AG133" i="6"/>
  <c r="P133" i="6"/>
  <c r="AG132" i="6"/>
  <c r="P132" i="6"/>
  <c r="AG131" i="6"/>
  <c r="P131" i="6"/>
  <c r="AG130" i="6"/>
  <c r="P130" i="6"/>
  <c r="AG129" i="6"/>
  <c r="P129" i="6"/>
  <c r="AG115" i="6"/>
  <c r="P115" i="6"/>
  <c r="AG114" i="6"/>
  <c r="P114" i="6"/>
  <c r="AG113" i="6"/>
  <c r="P113" i="6"/>
  <c r="AG112" i="6"/>
  <c r="P112" i="6"/>
  <c r="AG111" i="6"/>
  <c r="P111" i="6"/>
  <c r="AG97" i="6"/>
  <c r="P97" i="6"/>
  <c r="AG96" i="6"/>
  <c r="P96" i="6"/>
  <c r="AG95" i="6"/>
  <c r="P95" i="6"/>
  <c r="AG94" i="6"/>
  <c r="P94" i="6"/>
  <c r="AG93" i="6"/>
  <c r="P93" i="6"/>
  <c r="AG79" i="6"/>
  <c r="P79" i="6"/>
  <c r="AG78" i="6"/>
  <c r="P78" i="6"/>
  <c r="AG77" i="6"/>
  <c r="P77" i="6"/>
  <c r="AG76" i="6"/>
  <c r="P76" i="6"/>
  <c r="AG75" i="6"/>
  <c r="P75" i="6"/>
  <c r="AG61" i="6"/>
  <c r="P61" i="6"/>
  <c r="AG60" i="6"/>
  <c r="P60" i="6"/>
  <c r="AG59" i="6"/>
  <c r="P59" i="6"/>
  <c r="AG58" i="6"/>
  <c r="P58" i="6"/>
  <c r="AG57" i="6"/>
  <c r="P57" i="6"/>
  <c r="AG43" i="6"/>
  <c r="P43" i="6"/>
  <c r="AG42" i="6"/>
  <c r="P42" i="6"/>
  <c r="AG41" i="6"/>
  <c r="P41" i="6"/>
  <c r="AG40" i="6"/>
  <c r="P40" i="6"/>
  <c r="AG39" i="6"/>
  <c r="P39" i="6"/>
  <c r="AG25" i="6"/>
  <c r="P25" i="6"/>
  <c r="AG24" i="6"/>
  <c r="P24" i="6"/>
  <c r="AG23" i="6"/>
  <c r="P23" i="6"/>
  <c r="AG22" i="6"/>
  <c r="P22" i="6"/>
  <c r="AG21" i="6"/>
  <c r="P21" i="6"/>
  <c r="AG7" i="6"/>
  <c r="P7" i="6"/>
  <c r="AG6" i="6"/>
  <c r="P6" i="6"/>
  <c r="AG5" i="6"/>
  <c r="P5" i="6"/>
  <c r="AG4" i="6"/>
  <c r="P4" i="6"/>
  <c r="AG3" i="6"/>
  <c r="P3" i="6"/>
  <c r="I1298" i="2" l="1"/>
  <c r="I1299" i="2"/>
  <c r="I1300" i="2"/>
  <c r="I1301" i="2"/>
  <c r="I1306" i="2"/>
  <c r="I1307" i="2"/>
  <c r="I1308" i="2"/>
  <c r="I1309" i="2"/>
  <c r="I1314" i="2"/>
  <c r="I1315" i="2"/>
  <c r="I1316" i="2"/>
  <c r="I1317" i="2"/>
  <c r="I1322" i="2"/>
  <c r="I1323" i="2"/>
  <c r="I1324" i="2"/>
  <c r="I1325" i="2"/>
  <c r="I1330" i="2"/>
  <c r="I1331" i="2"/>
  <c r="I1332" i="2"/>
  <c r="I1333" i="2"/>
  <c r="I1338" i="2"/>
  <c r="I1339" i="2"/>
  <c r="I1340" i="2"/>
  <c r="I1341" i="2"/>
  <c r="I1346" i="2"/>
  <c r="I1347" i="2"/>
  <c r="I1348" i="2"/>
  <c r="I1349" i="2"/>
  <c r="I1354" i="2"/>
  <c r="I1355" i="2"/>
  <c r="I1356" i="2"/>
  <c r="I1357" i="2"/>
  <c r="I1362" i="2"/>
  <c r="I1363" i="2"/>
  <c r="I1364" i="2"/>
  <c r="I1365" i="2"/>
  <c r="I1370" i="2"/>
  <c r="I1371" i="2"/>
  <c r="I1372" i="2"/>
  <c r="I1373" i="2"/>
  <c r="I1378" i="2"/>
  <c r="I1379" i="2"/>
  <c r="I1380" i="2"/>
  <c r="I1381" i="2"/>
  <c r="I1386" i="2"/>
  <c r="I1387" i="2"/>
  <c r="I1388" i="2"/>
  <c r="I1389" i="2"/>
  <c r="I1394" i="2"/>
  <c r="I1395" i="2"/>
  <c r="I1396" i="2"/>
  <c r="I1397" i="2"/>
  <c r="I1402" i="2"/>
  <c r="I1403" i="2"/>
  <c r="I1404" i="2"/>
  <c r="I1405" i="2"/>
  <c r="I1410" i="2"/>
  <c r="I1411" i="2"/>
  <c r="I1412" i="2"/>
  <c r="I1413" i="2"/>
  <c r="I1418" i="2"/>
  <c r="I1419" i="2"/>
  <c r="I1420" i="2"/>
  <c r="I1421" i="2"/>
  <c r="I1426" i="2"/>
  <c r="I1427" i="2"/>
  <c r="I1428" i="2"/>
  <c r="I1429" i="2"/>
  <c r="I1434" i="2"/>
  <c r="I1435" i="2"/>
  <c r="I1436" i="2"/>
  <c r="I1437" i="2"/>
  <c r="I1442" i="2"/>
  <c r="I1443" i="2"/>
  <c r="I1444" i="2"/>
  <c r="I1445" i="2"/>
  <c r="I1450" i="2"/>
  <c r="I1451" i="2"/>
  <c r="I1452" i="2"/>
  <c r="I1453" i="2"/>
  <c r="I1458" i="2"/>
  <c r="I1459" i="2"/>
  <c r="I1460" i="2"/>
  <c r="I1461" i="2"/>
  <c r="I1466" i="2"/>
  <c r="I1467" i="2"/>
  <c r="I1468" i="2"/>
  <c r="I1469" i="2"/>
  <c r="I1474" i="2"/>
  <c r="I1475" i="2"/>
  <c r="I1476" i="2"/>
  <c r="I1477" i="2"/>
  <c r="I1482" i="2"/>
  <c r="I1483" i="2"/>
  <c r="I1484" i="2"/>
  <c r="I1485" i="2"/>
  <c r="I1490" i="2"/>
  <c r="I1491" i="2"/>
  <c r="I1492" i="2"/>
  <c r="I1493" i="2"/>
  <c r="I1498" i="2"/>
  <c r="I1499" i="2"/>
  <c r="I1500" i="2"/>
  <c r="I1501" i="2"/>
  <c r="I1506" i="2"/>
  <c r="I1507" i="2"/>
  <c r="I1508" i="2"/>
  <c r="I1509" i="2"/>
  <c r="I1514" i="2"/>
  <c r="I1515" i="2"/>
  <c r="I1516" i="2"/>
  <c r="I1517" i="2"/>
  <c r="I1522" i="2"/>
  <c r="I1523" i="2"/>
  <c r="I1524" i="2"/>
  <c r="I1525" i="2"/>
  <c r="I1530" i="2"/>
  <c r="I1531" i="2"/>
  <c r="I1532" i="2"/>
  <c r="I1533" i="2"/>
  <c r="I1538" i="2"/>
  <c r="I1539" i="2"/>
  <c r="I1540" i="2"/>
  <c r="I1541" i="2"/>
  <c r="I1291" i="2"/>
  <c r="I1292" i="2"/>
  <c r="I1293" i="2"/>
  <c r="I1290" i="2"/>
  <c r="J1346" i="2" l="1"/>
  <c r="J1410" i="2"/>
  <c r="J1370" i="2"/>
  <c r="J1394" i="2"/>
  <c r="J1306" i="2"/>
  <c r="J1386" i="2"/>
  <c r="J1378" i="2"/>
  <c r="J1538" i="2"/>
  <c r="J1442" i="2"/>
  <c r="J1290" i="2"/>
  <c r="J1506" i="2"/>
  <c r="J1362" i="2"/>
  <c r="J1338" i="2"/>
  <c r="J1434" i="2"/>
  <c r="J1330" i="2"/>
  <c r="J1322" i="2"/>
  <c r="J1314" i="2"/>
  <c r="J1530" i="2"/>
  <c r="J1474" i="2"/>
  <c r="J1354" i="2"/>
  <c r="J1298" i="2"/>
  <c r="J1426" i="2"/>
  <c r="J1418" i="2"/>
  <c r="J1402" i="2"/>
  <c r="J1498" i="2"/>
  <c r="J1522" i="2"/>
  <c r="J1514" i="2"/>
  <c r="J1482" i="2"/>
  <c r="J1450" i="2"/>
  <c r="J1490" i="2"/>
  <c r="J1466" i="2"/>
  <c r="J14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Helbing Lab</author>
    <author>chelbing</author>
  </authors>
  <commentList>
    <comment ref="O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Helbing Lab:</t>
        </r>
        <r>
          <rPr>
            <sz val="9"/>
            <color indexed="81"/>
            <rFont val="Tahoma"/>
            <family val="2"/>
          </rPr>
          <t xml:space="preserve">
Does not account for N/A's in average - don't use</t>
        </r>
      </text>
    </comment>
    <comment ref="E2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Helbing Lab: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E8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Helbing Lab:</t>
        </r>
        <r>
          <rPr>
            <sz val="9"/>
            <color indexed="81"/>
            <rFont val="Tahoma"/>
            <family val="2"/>
          </rPr>
          <t xml:space="preserve">
missing
</t>
        </r>
      </text>
    </comment>
    <comment ref="L129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chelbing:</t>
        </r>
        <r>
          <rPr>
            <sz val="9"/>
            <color indexed="81"/>
            <rFont val="Tahoma"/>
            <family val="2"/>
          </rPr>
          <t xml:space="preserve">
Borderline Ct values</t>
        </r>
      </text>
    </comment>
  </commentList>
</comments>
</file>

<file path=xl/sharedStrings.xml><?xml version="1.0" encoding="utf-8"?>
<sst xmlns="http://schemas.openxmlformats.org/spreadsheetml/2006/main" count="28630" uniqueCount="448">
  <si>
    <t>Master Sort</t>
  </si>
  <si>
    <t>Location name</t>
  </si>
  <si>
    <t>Site ID</t>
  </si>
  <si>
    <t>Sample replicate</t>
  </si>
  <si>
    <t>Lab Code</t>
  </si>
  <si>
    <t>Collection date</t>
  </si>
  <si>
    <t>Collected by</t>
  </si>
  <si>
    <t>Collection Time</t>
  </si>
  <si>
    <t>Test for (TT)</t>
  </si>
  <si>
    <t xml:space="preserve">Known (TT) </t>
  </si>
  <si>
    <t>DPN</t>
  </si>
  <si>
    <t>Amplifiable DNA Frequency</t>
  </si>
  <si>
    <t>Amplifiable DNA Call</t>
  </si>
  <si>
    <t>ONKI Frequency</t>
  </si>
  <si>
    <t>Lab Call</t>
  </si>
  <si>
    <t>Biol Call</t>
  </si>
  <si>
    <t>Filter Date</t>
  </si>
  <si>
    <t>Filtered by</t>
  </si>
  <si>
    <t>Comments</t>
  </si>
  <si>
    <t>Goldstream Hatchery Exp 2</t>
  </si>
  <si>
    <t>32 Fish, Tank 24</t>
  </si>
  <si>
    <t>32.24.5</t>
  </si>
  <si>
    <t>JM</t>
  </si>
  <si>
    <t>ONKI</t>
  </si>
  <si>
    <t>Y</t>
  </si>
  <si>
    <t>PI</t>
  </si>
  <si>
    <t>8 Fish, Tank 20</t>
  </si>
  <si>
    <t>08.20.2</t>
  </si>
  <si>
    <t>1 Fish, Tank 21</t>
  </si>
  <si>
    <t>01.21.3</t>
  </si>
  <si>
    <t>32 Fish, Tank 20</t>
  </si>
  <si>
    <t>32.20.1</t>
  </si>
  <si>
    <t>65 Fish, Tank 24</t>
  </si>
  <si>
    <t>65.24.2</t>
  </si>
  <si>
    <t>65 Fish, Tank 19</t>
  </si>
  <si>
    <t>65.19.2</t>
  </si>
  <si>
    <t>2 Fish, Tank 21</t>
  </si>
  <si>
    <t>02.21.1</t>
  </si>
  <si>
    <t>4 Fish, Tank 20</t>
  </si>
  <si>
    <t>04.20.2</t>
  </si>
  <si>
    <t>08.20.1</t>
  </si>
  <si>
    <t>4 Fish, Tank 21</t>
  </si>
  <si>
    <t>04.21.4</t>
  </si>
  <si>
    <t>32.24.2</t>
  </si>
  <si>
    <t>4 Fish, Tank 24</t>
  </si>
  <si>
    <t>04.24.2</t>
  </si>
  <si>
    <t>8 Fish, Tank 19</t>
  </si>
  <si>
    <t>08.19.4</t>
  </si>
  <si>
    <t>65 Fish, Tank 20</t>
  </si>
  <si>
    <t>65.20.5</t>
  </si>
  <si>
    <t>04.20.5</t>
  </si>
  <si>
    <t>32 Fish, Tank 19</t>
  </si>
  <si>
    <t>32.19.3</t>
  </si>
  <si>
    <t>08.19.5</t>
  </si>
  <si>
    <t>65.24.1</t>
  </si>
  <si>
    <t>2 Fish, Tank 19</t>
  </si>
  <si>
    <t>02.19.4</t>
  </si>
  <si>
    <t>16 Fish, Tank 21</t>
  </si>
  <si>
    <t>16.21.1</t>
  </si>
  <si>
    <t>1 Fish, Tank 19</t>
  </si>
  <si>
    <t>01.19.4</t>
  </si>
  <si>
    <t>02.19.2</t>
  </si>
  <si>
    <t>65.20.2</t>
  </si>
  <si>
    <t>32.19.4</t>
  </si>
  <si>
    <t>16 Fish, Tank 20</t>
  </si>
  <si>
    <t>16.20.2</t>
  </si>
  <si>
    <t>08.19.2</t>
  </si>
  <si>
    <t>08.19.3</t>
  </si>
  <si>
    <t>1 Fish, Tank 24</t>
  </si>
  <si>
    <t>01.24.2</t>
  </si>
  <si>
    <t>65.19.5</t>
  </si>
  <si>
    <t>01.19.2</t>
  </si>
  <si>
    <t>32 Fish, Tank 21</t>
  </si>
  <si>
    <t>32.21.1</t>
  </si>
  <si>
    <t>0 Fish, Tank 1</t>
  </si>
  <si>
    <t>0.32.0.1</t>
  </si>
  <si>
    <t>N</t>
  </si>
  <si>
    <t>2 Fish, Tank 24</t>
  </si>
  <si>
    <t>02.24.4</t>
  </si>
  <si>
    <t>1 Fish, Tank 20</t>
  </si>
  <si>
    <t>01.20.5</t>
  </si>
  <si>
    <t>16 Fish, Tank 19</t>
  </si>
  <si>
    <t>16.19.2</t>
  </si>
  <si>
    <t>02.24.3</t>
  </si>
  <si>
    <t>02.24.2</t>
  </si>
  <si>
    <t>16.19.1</t>
  </si>
  <si>
    <t>01.24.1</t>
  </si>
  <si>
    <t>4 Fish, Tank 19</t>
  </si>
  <si>
    <t>04.19.2</t>
  </si>
  <si>
    <t>0.08.0.2</t>
  </si>
  <si>
    <t>02.19.3</t>
  </si>
  <si>
    <t>04.19.5</t>
  </si>
  <si>
    <t>02.19.5</t>
  </si>
  <si>
    <t>2 Fish, Tank 20</t>
  </si>
  <si>
    <t>02.20.3</t>
  </si>
  <si>
    <t>0.04.0.2</t>
  </si>
  <si>
    <t>16.19.5</t>
  </si>
  <si>
    <t>01.20.4</t>
  </si>
  <si>
    <t>32.24.3</t>
  </si>
  <si>
    <t>32.19.5</t>
  </si>
  <si>
    <t>0.65.0.3</t>
  </si>
  <si>
    <t>32.21.3</t>
  </si>
  <si>
    <t>0.02.0.1</t>
  </si>
  <si>
    <t>32.20.5</t>
  </si>
  <si>
    <t>01.24.3</t>
  </si>
  <si>
    <t>8 Fish, Tank 24</t>
  </si>
  <si>
    <t>08.24.5</t>
  </si>
  <si>
    <t>32.20.4</t>
  </si>
  <si>
    <t>02.21.4</t>
  </si>
  <si>
    <t>65.19.3</t>
  </si>
  <si>
    <t>65.24.3</t>
  </si>
  <si>
    <t>32.21.4</t>
  </si>
  <si>
    <t>08.19.1</t>
  </si>
  <si>
    <t>01.19.5</t>
  </si>
  <si>
    <t>8 Fish, Tank 21</t>
  </si>
  <si>
    <t>08.21.3</t>
  </si>
  <si>
    <t>0.02.0.2</t>
  </si>
  <si>
    <t>04.19.4</t>
  </si>
  <si>
    <t>65.19.1</t>
  </si>
  <si>
    <t>0.32.0.2</t>
  </si>
  <si>
    <t>08.21.1</t>
  </si>
  <si>
    <t>02.20.4</t>
  </si>
  <si>
    <t>04.21.5</t>
  </si>
  <si>
    <t>02.24.1</t>
  </si>
  <si>
    <t>02.20.2</t>
  </si>
  <si>
    <t>08.21.4</t>
  </si>
  <si>
    <t>16.20.1</t>
  </si>
  <si>
    <t>16.21.2</t>
  </si>
  <si>
    <t>04.24.3</t>
  </si>
  <si>
    <t>02.20.5</t>
  </si>
  <si>
    <t>02.21.3</t>
  </si>
  <si>
    <t>65 Fish, Tank 21</t>
  </si>
  <si>
    <t>65.21.2</t>
  </si>
  <si>
    <t>02.24.5</t>
  </si>
  <si>
    <t>08.20.3</t>
  </si>
  <si>
    <t>0.16.0.1</t>
  </si>
  <si>
    <t>01.20.3</t>
  </si>
  <si>
    <t>16.19.4</t>
  </si>
  <si>
    <t>65.21.1</t>
  </si>
  <si>
    <t>01.20.2</t>
  </si>
  <si>
    <t>16.21.3</t>
  </si>
  <si>
    <t>0.32.0.3</t>
  </si>
  <si>
    <t>04.21.3</t>
  </si>
  <si>
    <t>16 Fish, Tank 24</t>
  </si>
  <si>
    <t>16.24.1</t>
  </si>
  <si>
    <t>0.16.0.2</t>
  </si>
  <si>
    <t>0.02.0.3</t>
  </si>
  <si>
    <t>04.19.3</t>
  </si>
  <si>
    <t>65.21.4</t>
  </si>
  <si>
    <t>65.21.3</t>
  </si>
  <si>
    <t>16.21.5</t>
  </si>
  <si>
    <t>16.21.4</t>
  </si>
  <si>
    <t>32.24.1</t>
  </si>
  <si>
    <t>01.21.2</t>
  </si>
  <si>
    <t>0.04.0.3</t>
  </si>
  <si>
    <t>08.21.5</t>
  </si>
  <si>
    <t>16.24.4</t>
  </si>
  <si>
    <t>0.16.0.3</t>
  </si>
  <si>
    <t>08.21.2</t>
  </si>
  <si>
    <t>32.21.2</t>
  </si>
  <si>
    <t>08.20.4</t>
  </si>
  <si>
    <t>16.24.2</t>
  </si>
  <si>
    <t>04.20.3</t>
  </si>
  <si>
    <t>0.65.0.1</t>
  </si>
  <si>
    <t>04.21.1</t>
  </si>
  <si>
    <t>02.21.2</t>
  </si>
  <si>
    <t>01.20.1</t>
  </si>
  <si>
    <t>01.19.1</t>
  </si>
  <si>
    <t>0.04.0.1</t>
  </si>
  <si>
    <t>08.20.5</t>
  </si>
  <si>
    <t>32.24.4</t>
  </si>
  <si>
    <t>65.20.4</t>
  </si>
  <si>
    <t>01.21.4</t>
  </si>
  <si>
    <t>65.20.3</t>
  </si>
  <si>
    <t>01.19.3</t>
  </si>
  <si>
    <t>16.24.3</t>
  </si>
  <si>
    <t>04.20.4</t>
  </si>
  <si>
    <t>04.24.1</t>
  </si>
  <si>
    <t>04.20.1</t>
  </si>
  <si>
    <t>32.21.5</t>
  </si>
  <si>
    <t>0.65.0.2</t>
  </si>
  <si>
    <t>04.24.5</t>
  </si>
  <si>
    <t>0.01.0.2</t>
  </si>
  <si>
    <t>01.21.5</t>
  </si>
  <si>
    <t>08.24.4</t>
  </si>
  <si>
    <t>0.01.0.3</t>
  </si>
  <si>
    <t>02.19.1</t>
  </si>
  <si>
    <t>0.08.0.1</t>
  </si>
  <si>
    <t>65.21.5</t>
  </si>
  <si>
    <t>32.20.2</t>
  </si>
  <si>
    <t>08.24.2</t>
  </si>
  <si>
    <t>04.19.1</t>
  </si>
  <si>
    <t>65.19.4</t>
  </si>
  <si>
    <t>16.20.4</t>
  </si>
  <si>
    <t>32.19.2</t>
  </si>
  <si>
    <t>04.24.4</t>
  </si>
  <si>
    <t>32.19.1</t>
  </si>
  <si>
    <t>0.01.0.1</t>
  </si>
  <si>
    <t>16.20.3</t>
  </si>
  <si>
    <t>01.21.1</t>
  </si>
  <si>
    <t>65.20.1</t>
  </si>
  <si>
    <t>16.24.5</t>
  </si>
  <si>
    <t>08.24.1</t>
  </si>
  <si>
    <t>04.21.2</t>
  </si>
  <si>
    <t>16.20.5</t>
  </si>
  <si>
    <t>01.24.5</t>
  </si>
  <si>
    <t>65.24.4</t>
  </si>
  <si>
    <t>02.20.1</t>
  </si>
  <si>
    <t>01.24.4</t>
  </si>
  <si>
    <t>65.24.5</t>
  </si>
  <si>
    <t>02.21.5</t>
  </si>
  <si>
    <t>16.19.3</t>
  </si>
  <si>
    <t>08.24.3</t>
  </si>
  <si>
    <t>32.20.3</t>
  </si>
  <si>
    <t>0.08.0.3</t>
  </si>
  <si>
    <t>Laboratory Report of qPCR run controls performed for the eDNA assay</t>
  </si>
  <si>
    <t>Sort Code</t>
  </si>
  <si>
    <t>qPCR Run</t>
  </si>
  <si>
    <t>Well</t>
  </si>
  <si>
    <t>Amplifiable DNA</t>
  </si>
  <si>
    <t>Score</t>
  </si>
  <si>
    <t>Frequency</t>
  </si>
  <si>
    <t>Spacer</t>
  </si>
  <si>
    <t>Assay Plate Run Controls</t>
  </si>
  <si>
    <t>Primer Set</t>
  </si>
  <si>
    <t>qPCR run</t>
  </si>
  <si>
    <t>Positive Control Ct</t>
  </si>
  <si>
    <t>Negative Control Ct</t>
  </si>
  <si>
    <t>Detection Frequency</t>
  </si>
  <si>
    <t>TargetSpecies</t>
  </si>
  <si>
    <t>PlateSort</t>
  </si>
  <si>
    <t>SampleSort</t>
  </si>
  <si>
    <t>Ct</t>
  </si>
  <si>
    <t>072418JMR1F</t>
  </si>
  <si>
    <t>072418JMR1G</t>
  </si>
  <si>
    <t>072418JMR2F</t>
  </si>
  <si>
    <t>072418JMR2G</t>
  </si>
  <si>
    <t>072418JMR3F</t>
  </si>
  <si>
    <t>072418JMR3G</t>
  </si>
  <si>
    <t>072418JMR4F</t>
  </si>
  <si>
    <t>072418JMR4G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</si>
  <si>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</si>
  <si>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</si>
  <si>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</si>
  <si>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</si>
  <si>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</si>
  <si>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</si>
  <si>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</si>
  <si>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</si>
  <si>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</si>
  <si>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</si>
  <si>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</si>
  <si>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</si>
  <si>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</si>
  <si>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</si>
  <si>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</si>
  <si>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</si>
  <si>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</si>
  <si>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</si>
  <si>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</si>
  <si>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</si>
  <si>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</si>
  <si>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</si>
  <si>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</si>
  <si>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</si>
  <si>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</si>
  <si>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</si>
  <si>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</si>
  <si>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</si>
  <si>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</si>
  <si>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</si>
  <si>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</si>
  <si>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</si>
  <si>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</si>
  <si>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</si>
  <si>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</si>
  <si>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</si>
  <si>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</si>
  <si>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</si>
  <si>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</si>
  <si>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</si>
  <si>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</si>
  <si>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</si>
  <si>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</si>
  <si>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</si>
  <si>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</si>
  <si>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</si>
  <si>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</si>
  <si>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</si>
  <si>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</si>
  <si>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</si>
  <si>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</si>
  <si>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</si>
  <si>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</si>
  <si>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</si>
  <si>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</si>
  <si>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</si>
  <si>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</si>
  <si>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</si>
  <si>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</si>
  <si>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</si>
  <si>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</si>
  <si>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</si>
  <si>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</si>
  <si>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</si>
  <si>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</si>
  <si>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</si>
  <si>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</si>
  <si>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</si>
  <si>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</si>
  <si>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</si>
  <si>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</si>
  <si>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</si>
  <si>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</si>
  <si>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</si>
  <si>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</si>
  <si>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</si>
  <si>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</si>
  <si>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</si>
  <si>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</si>
  <si>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</si>
  <si>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</si>
  <si>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</si>
  <si>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</si>
  <si>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</si>
  <si>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</si>
  <si>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</si>
  <si>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</si>
  <si>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</si>
  <si>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</si>
  <si>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</si>
  <si>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eONKI4</t>
  </si>
  <si>
    <t>E12</t>
  </si>
  <si>
    <t>F12</t>
  </si>
  <si>
    <t>G12</t>
  </si>
  <si>
    <t>H12</t>
  </si>
  <si>
    <t>072518JMR1F</t>
  </si>
  <si>
    <t>072518JMR1G</t>
  </si>
  <si>
    <t>072518JMR1H</t>
  </si>
  <si>
    <t>072518JMR2F</t>
  </si>
  <si>
    <t>072518JMR2G</t>
  </si>
  <si>
    <t>072518JMR2H</t>
  </si>
  <si>
    <t>072518JMR3F</t>
  </si>
  <si>
    <t>072518JMR3G</t>
  </si>
  <si>
    <t>072518JMR3H</t>
  </si>
  <si>
    <t>072518JMR4F</t>
  </si>
  <si>
    <t>072518JMR4G</t>
  </si>
  <si>
    <t>072518JMR4H</t>
  </si>
  <si>
    <t>072618JMR1F</t>
  </si>
  <si>
    <t>072618JMR1G</t>
  </si>
  <si>
    <t>072618JMR1H</t>
  </si>
  <si>
    <t>072618JMR2F</t>
  </si>
  <si>
    <t>072618JMR2G</t>
  </si>
  <si>
    <t>N/A</t>
  </si>
  <si>
    <t>Mean Ct</t>
  </si>
  <si>
    <t>SD</t>
  </si>
  <si>
    <t>ePlant5</t>
  </si>
  <si>
    <t>0/8</t>
  </si>
  <si>
    <t>adjusted Ct</t>
  </si>
  <si>
    <t>Transformed Ct</t>
  </si>
  <si>
    <t>Mean Adjusted Ct</t>
  </si>
  <si>
    <t>qPCR Run2</t>
  </si>
  <si>
    <t>Well3</t>
  </si>
  <si>
    <t>Score4</t>
  </si>
  <si>
    <t>Frequency5</t>
  </si>
  <si>
    <t>Adjusted Ct  (N/A=50)</t>
  </si>
  <si>
    <t>Transformed Ct (50.001-Ct)</t>
  </si>
  <si>
    <t>Mean Transformed Ct</t>
  </si>
  <si>
    <t>Transformed Ct StDev</t>
  </si>
  <si>
    <t xml:space="preserve">      </t>
  </si>
  <si>
    <t>☻</t>
  </si>
  <si>
    <t>0 Fish, Tank 2</t>
  </si>
  <si>
    <t>0 Fish, Tank 3</t>
  </si>
  <si>
    <t>0 Fish, Tank 4</t>
  </si>
  <si>
    <t>0 Fish, Tank 19</t>
  </si>
  <si>
    <t>0 Fish, Tank 20</t>
  </si>
  <si>
    <t>0 Fish, Tank 21</t>
  </si>
  <si>
    <t>0 Fish, Tank 24</t>
  </si>
  <si>
    <t>070519MJA1F</t>
  </si>
  <si>
    <t>070519MJA1G</t>
  </si>
  <si>
    <t>Master Mix for</t>
  </si>
  <si>
    <t>rxns:</t>
  </si>
  <si>
    <t>A</t>
  </si>
  <si>
    <t>NTC</t>
  </si>
  <si>
    <t>+</t>
  </si>
  <si>
    <t>Reagent</t>
  </si>
  <si>
    <t>15 ul rxn</t>
  </si>
  <si>
    <t>total</t>
  </si>
  <si>
    <t>B</t>
  </si>
  <si>
    <t>10x Multiplex Buffer</t>
  </si>
  <si>
    <t>C</t>
  </si>
  <si>
    <t>10mM dNTPs</t>
  </si>
  <si>
    <t>D</t>
  </si>
  <si>
    <t>DEPC-H2O</t>
  </si>
  <si>
    <t>E</t>
  </si>
  <si>
    <t>Primer/Probe Mix (10uM)</t>
  </si>
  <si>
    <t>F</t>
  </si>
  <si>
    <t xml:space="preserve">Taq (5 units/uL) </t>
  </si>
  <si>
    <t>G</t>
  </si>
  <si>
    <t>aliquot 13.0ul of the mix to each tube and add 2.0uL gDNA</t>
  </si>
  <si>
    <t>H</t>
  </si>
  <si>
    <t>Title:</t>
  </si>
  <si>
    <t>EcoFish Jeff Samples ePlant</t>
  </si>
  <si>
    <t>Thermocycle Program:</t>
  </si>
  <si>
    <t>:</t>
  </si>
  <si>
    <t>Tissue:</t>
  </si>
  <si>
    <t>Cycles</t>
  </si>
  <si>
    <t>Time</t>
  </si>
  <si>
    <t>Temp</t>
  </si>
  <si>
    <t xml:space="preserve">Immolase Taq Lot# </t>
  </si>
  <si>
    <t>Date:</t>
  </si>
  <si>
    <t>072418</t>
  </si>
  <si>
    <t>1X</t>
  </si>
  <si>
    <t>9m</t>
  </si>
  <si>
    <t>95°C</t>
  </si>
  <si>
    <t>072518</t>
  </si>
  <si>
    <t>QPCR Run:</t>
  </si>
  <si>
    <t>15s</t>
  </si>
  <si>
    <t>dNTPs:</t>
  </si>
  <si>
    <t>Primers w/ Probe:</t>
  </si>
  <si>
    <t>50X</t>
  </si>
  <si>
    <t>30s</t>
  </si>
  <si>
    <t>64°C</t>
  </si>
  <si>
    <t>Primer/Probe Mix:</t>
  </si>
  <si>
    <t>Gene Target:</t>
  </si>
  <si>
    <t>72°C</t>
  </si>
  <si>
    <t>Machine:</t>
  </si>
  <si>
    <t>hold</t>
  </si>
  <si>
    <t>25°C</t>
  </si>
  <si>
    <t>072618</t>
  </si>
  <si>
    <t>Project:</t>
  </si>
  <si>
    <t>EcoFish Density negatives</t>
  </si>
  <si>
    <t>Filter</t>
  </si>
  <si>
    <t>IM718103B</t>
  </si>
  <si>
    <t>0119MJA</t>
  </si>
  <si>
    <t>CL23S</t>
  </si>
  <si>
    <t>0419MJA</t>
  </si>
  <si>
    <t>-</t>
  </si>
  <si>
    <t>gBLock20</t>
  </si>
  <si>
    <t>Cq</t>
  </si>
  <si>
    <t>a</t>
  </si>
  <si>
    <t>b</t>
  </si>
  <si>
    <t>070819MJA1F</t>
  </si>
  <si>
    <t>070819MJA1G</t>
  </si>
  <si>
    <t>070819MJA1H</t>
  </si>
  <si>
    <t>These samples are pre-fish negative controls from the small tanks used in pilot experiments. They can factor into a general hatchery background signal, but not specifically to the density experiment.</t>
  </si>
  <si>
    <t>Density experiment pre-fish negative controls, tank level. 5x 2L samples from each Tank 19, 20, 21, 24.</t>
  </si>
  <si>
    <t>Wednesday, August 12,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</si>
</sst>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[$-10409]hh:mm"/>
    <numFmt numFmtId="166" formatCode="000000"/>
    <numFmt numFmtId="167" formatCode="?#/4"/>
    <numFmt numFmtId="168" formatCode="#/8"/>
    <numFmt numFmtId="169" formatCode="###0.00;\-###0.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.25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2"/>
      <color theme="1"/>
      <name val="Calibri"/>
      <family val="2"/>
      <scheme val="minor"/>
    </font>
    <font>
      <u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8" fillId="0" borderId="0"/>
    <xf numFmtId="0" fontId="19" fillId="0" borderId="0"/>
    <xf numFmtId="0" fontId="19" fillId="0" borderId="0"/>
    <xf numFmtId="0" fontId="17" fillId="0" borderId="0"/>
    <xf numFmtId="0" fontId="23" fillId="0" borderId="0"/>
    <xf numFmtId="0" fontId="25" fillId="0" borderId="0"/>
  </cellStyleXfs>
  <cellXfs count="2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top"/>
    </xf>
    <xf numFmtId="164" fontId="4" fillId="6" borderId="0" xfId="0" applyNumberFormat="1" applyFont="1" applyFill="1" applyAlignment="1">
      <alignment horizontal="center"/>
    </xf>
    <xf numFmtId="20" fontId="4" fillId="6" borderId="0" xfId="0" applyNumberFormat="1" applyFont="1" applyFill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164" fontId="4" fillId="6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top"/>
    </xf>
    <xf numFmtId="164" fontId="4" fillId="0" borderId="0" xfId="0" applyNumberFormat="1" applyFont="1" applyFill="1" applyAlignment="1">
      <alignment horizontal="center"/>
    </xf>
    <xf numFmtId="20" fontId="4" fillId="0" borderId="0" xfId="0" applyNumberFormat="1" applyFon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left"/>
    </xf>
    <xf numFmtId="165" fontId="9" fillId="7" borderId="0" xfId="1" applyNumberFormat="1" applyFont="1" applyFill="1" applyBorder="1" applyAlignment="1">
      <alignment horizontal="left" vertical="center"/>
    </xf>
    <xf numFmtId="166" fontId="10" fillId="7" borderId="0" xfId="0" applyNumberFormat="1" applyFont="1" applyFill="1" applyBorder="1" applyAlignment="1">
      <alignment horizontal="left"/>
    </xf>
    <xf numFmtId="49" fontId="10" fillId="7" borderId="0" xfId="0" applyNumberFormat="1" applyFont="1" applyFill="1" applyBorder="1" applyAlignment="1">
      <alignment horizontal="left"/>
    </xf>
    <xf numFmtId="164" fontId="10" fillId="7" borderId="0" xfId="0" applyNumberFormat="1" applyFont="1" applyFill="1" applyBorder="1" applyAlignment="1">
      <alignment horizontal="left"/>
    </xf>
    <xf numFmtId="49" fontId="10" fillId="7" borderId="0" xfId="0" applyNumberFormat="1" applyFont="1" applyFill="1" applyAlignment="1">
      <alignment horizontal="left"/>
    </xf>
    <xf numFmtId="20" fontId="10" fillId="7" borderId="0" xfId="0" applyNumberFormat="1" applyFont="1" applyFill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10" fillId="7" borderId="0" xfId="0" applyFont="1" applyFill="1" applyAlignment="1">
      <alignment horizontal="center" vertical="top"/>
    </xf>
    <xf numFmtId="165" fontId="9" fillId="7" borderId="0" xfId="1" applyNumberFormat="1" applyFont="1" applyFill="1" applyBorder="1" applyAlignment="1">
      <alignment horizontal="center" vertical="center"/>
    </xf>
    <xf numFmtId="166" fontId="10" fillId="7" borderId="0" xfId="0" applyNumberFormat="1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164" fontId="10" fillId="7" borderId="0" xfId="0" applyNumberFormat="1" applyFont="1" applyFill="1" applyBorder="1" applyAlignment="1">
      <alignment horizontal="center"/>
    </xf>
    <xf numFmtId="49" fontId="10" fillId="7" borderId="0" xfId="0" applyNumberFormat="1" applyFont="1" applyFill="1" applyAlignment="1">
      <alignment horizontal="center"/>
    </xf>
    <xf numFmtId="20" fontId="10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20" fontId="10" fillId="7" borderId="0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applyNumberFormat="1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49" fontId="12" fillId="6" borderId="8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13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7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6" borderId="9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49" fontId="0" fillId="6" borderId="8" xfId="0" applyNumberForma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4" fillId="0" borderId="8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9" xfId="0" applyNumberFormat="1" applyFont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6" borderId="8" xfId="0" applyFill="1" applyBorder="1" applyAlignment="1">
      <alignment horizontal="center"/>
    </xf>
    <xf numFmtId="2" fontId="11" fillId="9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8" fontId="0" fillId="0" borderId="0" xfId="0" applyNumberFormat="1" applyFont="1"/>
    <xf numFmtId="2" fontId="0" fillId="0" borderId="0" xfId="0" applyNumberFormat="1" applyFont="1"/>
    <xf numFmtId="0" fontId="0" fillId="6" borderId="0" xfId="0" applyFill="1" applyAlignment="1">
      <alignment horizontal="center"/>
    </xf>
    <xf numFmtId="167" fontId="4" fillId="6" borderId="5" xfId="0" applyNumberFormat="1" applyFont="1" applyFill="1" applyBorder="1" applyAlignment="1">
      <alignment horizontal="center"/>
    </xf>
    <xf numFmtId="167" fontId="4" fillId="0" borderId="5" xfId="0" applyNumberFormat="1" applyFont="1" applyFill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168" fontId="4" fillId="6" borderId="0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8" fontId="4" fillId="6" borderId="5" xfId="0" applyNumberFormat="1" applyFont="1" applyFill="1" applyBorder="1" applyAlignment="1">
      <alignment horizontal="center"/>
    </xf>
    <xf numFmtId="168" fontId="4" fillId="0" borderId="5" xfId="0" applyNumberFormat="1" applyFont="1" applyFill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/>
    </xf>
    <xf numFmtId="49" fontId="16" fillId="0" borderId="0" xfId="0" applyNumberFormat="1" applyFont="1" applyFill="1" applyBorder="1" applyAlignment="1" applyProtection="1">
      <alignment vertical="center"/>
    </xf>
    <xf numFmtId="169" fontId="16" fillId="0" borderId="0" xfId="0" applyNumberFormat="1" applyFont="1" applyFill="1" applyBorder="1" applyAlignment="1" applyProtection="1">
      <alignment vertical="center"/>
    </xf>
    <xf numFmtId="2" fontId="0" fillId="0" borderId="0" xfId="0" applyNumberFormat="1" applyFill="1" applyBorder="1" applyAlignment="1">
      <alignment horizontal="center"/>
    </xf>
    <xf numFmtId="0" fontId="20" fillId="7" borderId="14" xfId="2" applyFont="1" applyFill="1" applyBorder="1" applyAlignment="1">
      <alignment horizontal="center"/>
    </xf>
    <xf numFmtId="0" fontId="20" fillId="7" borderId="15" xfId="2" applyFont="1" applyFill="1" applyBorder="1" applyAlignment="1">
      <alignment horizontal="center"/>
    </xf>
    <xf numFmtId="0" fontId="20" fillId="7" borderId="2" xfId="2" applyFont="1" applyFill="1" applyBorder="1" applyAlignment="1">
      <alignment horizontal="center"/>
    </xf>
    <xf numFmtId="0" fontId="20" fillId="7" borderId="7" xfId="2" applyFont="1" applyFill="1" applyBorder="1"/>
    <xf numFmtId="0" fontId="20" fillId="7" borderId="16" xfId="2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1" fontId="20" fillId="0" borderId="16" xfId="3" applyNumberFormat="1" applyFont="1" applyFill="1" applyBorder="1" applyAlignment="1">
      <alignment horizontal="center" vertical="center"/>
    </xf>
    <xf numFmtId="0" fontId="20" fillId="7" borderId="17" xfId="2" applyFont="1" applyFill="1" applyBorder="1" applyAlignment="1">
      <alignment horizontal="center"/>
    </xf>
    <xf numFmtId="0" fontId="20" fillId="7" borderId="18" xfId="2" applyFont="1" applyFill="1" applyBorder="1" applyAlignment="1">
      <alignment horizontal="center"/>
    </xf>
    <xf numFmtId="0" fontId="20" fillId="7" borderId="19" xfId="2" applyFont="1" applyFill="1" applyBorder="1" applyAlignment="1">
      <alignment horizontal="center"/>
    </xf>
    <xf numFmtId="0" fontId="20" fillId="7" borderId="13" xfId="2" applyFont="1" applyFill="1" applyBorder="1" applyAlignment="1">
      <alignment horizontal="center"/>
    </xf>
    <xf numFmtId="0" fontId="21" fillId="0" borderId="9" xfId="0" applyFont="1" applyFill="1" applyBorder="1" applyAlignment="1">
      <alignment horizontal="left" vertical="center"/>
    </xf>
    <xf numFmtId="0" fontId="21" fillId="0" borderId="0" xfId="4" applyFont="1" applyFill="1" applyBorder="1" applyAlignment="1">
      <alignment horizontal="center" vertical="center"/>
    </xf>
    <xf numFmtId="0" fontId="20" fillId="0" borderId="8" xfId="2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left" vertical="center"/>
    </xf>
    <xf numFmtId="0" fontId="21" fillId="0" borderId="10" xfId="4" applyFont="1" applyFill="1" applyBorder="1" applyAlignment="1">
      <alignment horizontal="center" vertical="center"/>
    </xf>
    <xf numFmtId="0" fontId="20" fillId="0" borderId="11" xfId="2" applyFont="1" applyFill="1" applyBorder="1" applyAlignment="1">
      <alignment horizontal="center" vertical="center"/>
    </xf>
    <xf numFmtId="0" fontId="20" fillId="7" borderId="20" xfId="2" applyFont="1" applyFill="1" applyBorder="1" applyAlignment="1">
      <alignment horizontal="center"/>
    </xf>
    <xf numFmtId="0" fontId="22" fillId="0" borderId="0" xfId="2" applyFont="1" applyFill="1" applyAlignment="1">
      <alignment horizontal="center"/>
    </xf>
    <xf numFmtId="0" fontId="18" fillId="0" borderId="0" xfId="0" applyFont="1" applyFill="1"/>
    <xf numFmtId="0" fontId="20" fillId="7" borderId="2" xfId="2" applyFont="1" applyFill="1" applyBorder="1" applyAlignment="1"/>
    <xf numFmtId="0" fontId="20" fillId="0" borderId="2" xfId="5" applyFont="1" applyFill="1" applyBorder="1" applyAlignment="1">
      <alignment horizontal="left"/>
    </xf>
    <xf numFmtId="0" fontId="20" fillId="0" borderId="15" xfId="2" applyFont="1" applyFill="1" applyBorder="1" applyAlignment="1">
      <alignment horizontal="left"/>
    </xf>
    <xf numFmtId="0" fontId="24" fillId="0" borderId="7" xfId="2" applyFont="1" applyFill="1" applyBorder="1" applyAlignment="1">
      <alignment horizontal="center"/>
    </xf>
    <xf numFmtId="0" fontId="20" fillId="0" borderId="0" xfId="2" applyFont="1" applyFill="1" applyBorder="1" applyAlignment="1">
      <alignment horizontal="center"/>
    </xf>
    <xf numFmtId="0" fontId="20" fillId="7" borderId="2" xfId="2" applyFont="1" applyFill="1" applyBorder="1" applyAlignment="1">
      <alignment horizontal="left"/>
    </xf>
    <xf numFmtId="0" fontId="20" fillId="7" borderId="7" xfId="2" applyFont="1" applyFill="1" applyBorder="1" applyAlignment="1">
      <alignment horizontal="center"/>
    </xf>
    <xf numFmtId="0" fontId="20" fillId="7" borderId="21" xfId="2" applyFont="1" applyFill="1" applyBorder="1" applyAlignment="1">
      <alignment horizontal="right"/>
    </xf>
    <xf numFmtId="0" fontId="20" fillId="7" borderId="1" xfId="2" applyFont="1" applyFill="1" applyBorder="1"/>
    <xf numFmtId="0" fontId="20" fillId="7" borderId="22" xfId="2" applyFont="1" applyFill="1" applyBorder="1"/>
    <xf numFmtId="0" fontId="20" fillId="7" borderId="9" xfId="2" applyFont="1" applyFill="1" applyBorder="1" applyAlignment="1"/>
    <xf numFmtId="0" fontId="20" fillId="7" borderId="0" xfId="2" applyFont="1" applyFill="1" applyBorder="1" applyAlignment="1">
      <alignment horizontal="center"/>
    </xf>
    <xf numFmtId="0" fontId="20" fillId="0" borderId="9" xfId="2" applyFont="1" applyFill="1" applyBorder="1" applyAlignment="1">
      <alignment horizontal="left"/>
    </xf>
    <xf numFmtId="0" fontId="20" fillId="0" borderId="0" xfId="2" applyFont="1" applyFill="1" applyBorder="1" applyAlignment="1">
      <alignment horizontal="left"/>
    </xf>
    <xf numFmtId="0" fontId="20" fillId="0" borderId="8" xfId="2" applyFont="1" applyFill="1" applyBorder="1" applyAlignment="1">
      <alignment horizontal="left"/>
    </xf>
    <xf numFmtId="0" fontId="20" fillId="0" borderId="0" xfId="2" applyFont="1" applyFill="1" applyAlignment="1">
      <alignment horizontal="center"/>
    </xf>
    <xf numFmtId="0" fontId="20" fillId="7" borderId="12" xfId="2" applyFont="1" applyFill="1" applyBorder="1" applyAlignment="1">
      <alignment horizontal="center"/>
    </xf>
    <xf numFmtId="0" fontId="20" fillId="7" borderId="10" xfId="2" applyFont="1" applyFill="1" applyBorder="1" applyAlignment="1">
      <alignment horizontal="center"/>
    </xf>
    <xf numFmtId="0" fontId="20" fillId="7" borderId="11" xfId="2" applyFont="1" applyFill="1" applyBorder="1" applyAlignment="1">
      <alignment horizontal="center"/>
    </xf>
    <xf numFmtId="0" fontId="20" fillId="0" borderId="9" xfId="2" applyFont="1" applyFill="1" applyBorder="1"/>
    <xf numFmtId="49" fontId="20" fillId="0" borderId="0" xfId="2" applyNumberFormat="1" applyFont="1" applyFill="1" applyBorder="1" applyAlignment="1">
      <alignment horizontal="left"/>
    </xf>
    <xf numFmtId="0" fontId="21" fillId="0" borderId="7" xfId="5" applyFont="1" applyFill="1" applyBorder="1" applyAlignment="1">
      <alignment horizontal="left"/>
    </xf>
    <xf numFmtId="49" fontId="20" fillId="0" borderId="9" xfId="2" applyNumberFormat="1" applyFont="1" applyFill="1" applyBorder="1" applyAlignment="1">
      <alignment horizontal="left"/>
    </xf>
    <xf numFmtId="0" fontId="20" fillId="0" borderId="21" xfId="2" applyFont="1" applyFill="1" applyBorder="1" applyAlignment="1">
      <alignment horizontal="center"/>
    </xf>
    <xf numFmtId="0" fontId="20" fillId="0" borderId="1" xfId="2" applyFont="1" applyFill="1" applyBorder="1" applyAlignment="1">
      <alignment horizontal="center"/>
    </xf>
    <xf numFmtId="0" fontId="20" fillId="0" borderId="22" xfId="2" applyFont="1" applyFill="1" applyBorder="1" applyAlignment="1">
      <alignment horizontal="center"/>
    </xf>
    <xf numFmtId="0" fontId="20" fillId="0" borderId="0" xfId="2" applyFont="1" applyFill="1" applyBorder="1"/>
    <xf numFmtId="0" fontId="20" fillId="0" borderId="2" xfId="2" applyFont="1" applyFill="1" applyBorder="1" applyAlignment="1">
      <alignment horizontal="center"/>
    </xf>
    <xf numFmtId="0" fontId="20" fillId="0" borderId="15" xfId="2" applyFont="1" applyFill="1" applyBorder="1" applyAlignment="1">
      <alignment horizontal="center"/>
    </xf>
    <xf numFmtId="0" fontId="20" fillId="0" borderId="7" xfId="2" applyFont="1" applyFill="1" applyBorder="1" applyAlignment="1">
      <alignment horizontal="center"/>
    </xf>
    <xf numFmtId="1" fontId="20" fillId="0" borderId="9" xfId="2" applyNumberFormat="1" applyFont="1" applyFill="1" applyBorder="1"/>
    <xf numFmtId="0" fontId="21" fillId="0" borderId="9" xfId="5" applyFont="1" applyFill="1" applyBorder="1" applyAlignment="1">
      <alignment horizontal="left"/>
    </xf>
    <xf numFmtId="0" fontId="26" fillId="0" borderId="0" xfId="6" applyFont="1" applyFill="1" applyBorder="1" applyAlignment="1">
      <alignment horizontal="left"/>
    </xf>
    <xf numFmtId="0" fontId="20" fillId="0" borderId="0" xfId="4" applyFont="1" applyFill="1" applyBorder="1"/>
    <xf numFmtId="0" fontId="21" fillId="0" borderId="0" xfId="4" applyFont="1" applyFill="1" applyBorder="1" applyAlignment="1"/>
    <xf numFmtId="0" fontId="20" fillId="0" borderId="9" xfId="2" applyFont="1" applyFill="1" applyBorder="1" applyAlignment="1">
      <alignment horizontal="center"/>
    </xf>
    <xf numFmtId="0" fontId="20" fillId="0" borderId="8" xfId="2" applyFont="1" applyFill="1" applyBorder="1" applyAlignment="1">
      <alignment horizontal="center"/>
    </xf>
    <xf numFmtId="1" fontId="20" fillId="0" borderId="0" xfId="2" applyNumberFormat="1" applyFont="1" applyFill="1" applyBorder="1" applyAlignment="1">
      <alignment horizontal="left"/>
    </xf>
    <xf numFmtId="0" fontId="21" fillId="0" borderId="9" xfId="5" applyFont="1" applyFill="1" applyBorder="1"/>
    <xf numFmtId="0" fontId="20" fillId="0" borderId="12" xfId="2" applyFont="1" applyFill="1" applyBorder="1" applyAlignment="1">
      <alignment horizontal="center"/>
    </xf>
    <xf numFmtId="0" fontId="20" fillId="0" borderId="10" xfId="2" applyFont="1" applyFill="1" applyBorder="1" applyAlignment="1">
      <alignment horizontal="center"/>
    </xf>
    <xf numFmtId="0" fontId="20" fillId="0" borderId="11" xfId="2" applyFont="1" applyFill="1" applyBorder="1" applyAlignment="1">
      <alignment horizontal="center"/>
    </xf>
    <xf numFmtId="49" fontId="20" fillId="0" borderId="9" xfId="2" applyNumberFormat="1" applyFont="1" applyFill="1" applyBorder="1"/>
    <xf numFmtId="0" fontId="20" fillId="7" borderId="12" xfId="2" applyFont="1" applyFill="1" applyBorder="1" applyAlignment="1"/>
    <xf numFmtId="0" fontId="27" fillId="0" borderId="12" xfId="2" applyFont="1" applyFill="1" applyBorder="1" applyAlignment="1">
      <alignment horizontal="left"/>
    </xf>
    <xf numFmtId="0" fontId="20" fillId="0" borderId="12" xfId="2" applyFont="1" applyFill="1" applyBorder="1"/>
    <xf numFmtId="0" fontId="20" fillId="0" borderId="10" xfId="2" applyFont="1" applyFill="1" applyBorder="1"/>
    <xf numFmtId="49" fontId="20" fillId="0" borderId="11" xfId="2" applyNumberFormat="1" applyFont="1" applyFill="1" applyBorder="1" applyAlignment="1">
      <alignment horizontal="left"/>
    </xf>
    <xf numFmtId="0" fontId="20" fillId="0" borderId="0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21" fillId="0" borderId="12" xfId="5" applyFont="1" applyFill="1" applyBorder="1" applyAlignment="1">
      <alignment horizontal="left"/>
    </xf>
    <xf numFmtId="0" fontId="26" fillId="0" borderId="10" xfId="6" applyFont="1" applyFill="1" applyBorder="1" applyAlignment="1">
      <alignment horizontal="left"/>
    </xf>
    <xf numFmtId="0" fontId="20" fillId="0" borderId="10" xfId="4" applyFont="1" applyFill="1" applyBorder="1"/>
    <xf numFmtId="0" fontId="20" fillId="0" borderId="10" xfId="2" applyFont="1" applyFill="1" applyBorder="1" applyAlignment="1">
      <alignment horizontal="left"/>
    </xf>
    <xf numFmtId="0" fontId="21" fillId="0" borderId="10" xfId="4" applyFont="1" applyFill="1" applyBorder="1" applyAlignment="1"/>
    <xf numFmtId="0" fontId="20" fillId="0" borderId="11" xfId="2" applyFont="1" applyFill="1" applyBorder="1" applyAlignment="1">
      <alignment horizontal="left"/>
    </xf>
    <xf numFmtId="0" fontId="0" fillId="0" borderId="0" xfId="0" applyBorder="1"/>
    <xf numFmtId="0" fontId="20" fillId="0" borderId="0" xfId="2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2" fontId="0" fillId="0" borderId="0" xfId="0" applyNumberFormat="1" applyFill="1" applyAlignment="1">
      <alignment horizontal="center"/>
    </xf>
    <xf numFmtId="169" fontId="16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top"/>
    </xf>
    <xf numFmtId="20" fontId="4" fillId="11" borderId="0" xfId="0" applyNumberFormat="1" applyFont="1" applyFill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167" fontId="4" fillId="11" borderId="5" xfId="0" applyNumberFormat="1" applyFont="1" applyFill="1" applyBorder="1" applyAlignment="1">
      <alignment horizontal="center"/>
    </xf>
    <xf numFmtId="168" fontId="4" fillId="11" borderId="0" xfId="0" applyNumberFormat="1" applyFont="1" applyFill="1" applyBorder="1" applyAlignment="1">
      <alignment horizontal="center"/>
    </xf>
    <xf numFmtId="2" fontId="4" fillId="11" borderId="0" xfId="0" applyNumberFormat="1" applyFont="1" applyFill="1" applyAlignment="1">
      <alignment horizontal="center"/>
    </xf>
    <xf numFmtId="164" fontId="4" fillId="11" borderId="9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vertical="top"/>
    </xf>
    <xf numFmtId="20" fontId="4" fillId="12" borderId="0" xfId="0" applyNumberFormat="1" applyFont="1" applyFill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167" fontId="4" fillId="12" borderId="5" xfId="0" applyNumberFormat="1" applyFont="1" applyFill="1" applyBorder="1" applyAlignment="1">
      <alignment horizontal="center"/>
    </xf>
    <xf numFmtId="168" fontId="4" fillId="12" borderId="0" xfId="0" applyNumberFormat="1" applyFont="1" applyFill="1" applyBorder="1" applyAlignment="1">
      <alignment horizontal="center"/>
    </xf>
    <xf numFmtId="2" fontId="4" fillId="12" borderId="0" xfId="0" applyNumberFormat="1" applyFont="1" applyFill="1" applyAlignment="1">
      <alignment horizontal="center"/>
    </xf>
    <xf numFmtId="164" fontId="4" fillId="12" borderId="9" xfId="0" applyNumberFormat="1" applyFont="1" applyFill="1" applyBorder="1" applyAlignment="1">
      <alignment horizontal="center"/>
    </xf>
    <xf numFmtId="164" fontId="4" fillId="11" borderId="16" xfId="0" applyNumberFormat="1" applyFont="1" applyFill="1" applyBorder="1" applyAlignment="1">
      <alignment horizontal="left" vertical="center" wrapText="1"/>
    </xf>
    <xf numFmtId="164" fontId="4" fillId="11" borderId="14" xfId="0" applyNumberFormat="1" applyFont="1" applyFill="1" applyBorder="1" applyAlignment="1">
      <alignment horizontal="left" vertical="center" wrapText="1"/>
    </xf>
    <xf numFmtId="164" fontId="4" fillId="6" borderId="16" xfId="0" applyNumberFormat="1" applyFont="1" applyFill="1" applyBorder="1" applyAlignment="1">
      <alignment horizontal="center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0" xfId="2" applyFont="1" applyFill="1" applyBorder="1" applyAlignment="1">
      <alignment horizontal="left" vertical="center" wrapText="1"/>
    </xf>
    <xf numFmtId="0" fontId="20" fillId="0" borderId="8" xfId="2" applyFont="1" applyFill="1" applyBorder="1" applyAlignment="1">
      <alignment horizontal="left" vertical="center" wrapText="1"/>
    </xf>
    <xf numFmtId="0" fontId="21" fillId="0" borderId="12" xfId="0" applyFont="1" applyFill="1" applyBorder="1" applyAlignment="1"/>
    <xf numFmtId="0" fontId="21" fillId="0" borderId="10" xfId="0" applyFont="1" applyFill="1" applyBorder="1" applyAlignment="1"/>
    <xf numFmtId="0" fontId="21" fillId="0" borderId="11" xfId="0" applyFont="1" applyFill="1" applyBorder="1" applyAlignment="1"/>
  </cellXfs>
  <cellStyles count="7">
    <cellStyle name="Normal" xfId="0" builtinId="0"/>
    <cellStyle name="Normal 119 2 2" xfId="4" xr:uid="{00000000-0005-0000-0000-000001000000}"/>
    <cellStyle name="Normal 17" xfId="5" xr:uid="{00000000-0005-0000-0000-000002000000}"/>
    <cellStyle name="Normal 2_c-fin 031510AC1 temp" xfId="3" xr:uid="{00000000-0005-0000-0000-000003000000}"/>
    <cellStyle name="Normal 4" xfId="1" xr:uid="{00000000-0005-0000-0000-000004000000}"/>
    <cellStyle name="Normal 85 2 2" xfId="2" xr:uid="{00000000-0005-0000-0000-000005000000}"/>
    <cellStyle name="Normal_TAXISS Road Map 040212" xfId="6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196</xdr:row>
      <xdr:rowOff>161925</xdr:rowOff>
    </xdr:from>
    <xdr:to>
      <xdr:col>20</xdr:col>
      <xdr:colOff>0</xdr:colOff>
      <xdr:row>206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020050" y="27860625"/>
          <a:ext cx="4438650" cy="149542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Biologist</a:t>
          </a:r>
          <a:r>
            <a:rPr lang="en-CA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Status Assignation-RULES</a:t>
          </a:r>
          <a:r>
            <a:rPr lang="en-CA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endParaRPr lang="en-CA">
            <a:effectLst/>
          </a:endParaRPr>
        </a:p>
        <a:p>
          <a:endParaRPr lang="en-CA" sz="1100" b="1" u="sng"/>
        </a:p>
        <a:p>
          <a:r>
            <a:rPr lang="en-CA" sz="1100"/>
            <a:t>-Site = </a:t>
          </a:r>
          <a:r>
            <a:rPr lang="en-CA" sz="1100" b="1"/>
            <a:t>Yes</a:t>
          </a:r>
          <a:r>
            <a:rPr lang="en-CA" sz="1100"/>
            <a:t>, if lab call is Yes  (3/8 or higher) for at least 1 replicate; </a:t>
          </a:r>
        </a:p>
        <a:p>
          <a:r>
            <a:rPr lang="en-CA" sz="1100"/>
            <a:t>-Site = </a:t>
          </a:r>
          <a:r>
            <a:rPr lang="en-CA" sz="1100" b="1"/>
            <a:t>Suspected</a:t>
          </a:r>
          <a:r>
            <a:rPr lang="en-CA" sz="1100"/>
            <a:t> (S) if result is 2/8 for all 3 replicates , 2/8 for 2 replicates and 1/8 or 0/8 for third.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/>
            <a:t>-Site = </a:t>
          </a:r>
          <a:r>
            <a:rPr lang="en-CA" sz="1100" b="1"/>
            <a:t>No</a:t>
          </a:r>
          <a:r>
            <a:rPr lang="en-CA" sz="1100"/>
            <a:t> if result</a:t>
          </a:r>
          <a:r>
            <a:rPr lang="en-CA" sz="1100" baseline="0"/>
            <a:t> is 0/8 or 1/8 (no higher) for all replicates. Also no if site is 2/8 for only one replicate regardless of the other two replicates.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result is 2/8 for one and 1/8 or 0/8 for the other replicates 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CA">
            <a:effectLst/>
          </a:endParaRPr>
        </a:p>
        <a:p>
          <a:endParaRPr lang="en-CA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197</xdr:row>
          <xdr:rowOff>9525</xdr:rowOff>
        </xdr:from>
        <xdr:to>
          <xdr:col>8</xdr:col>
          <xdr:colOff>0</xdr:colOff>
          <xdr:row>199</xdr:row>
          <xdr:rowOff>95251</xdr:rowOff>
        </xdr:to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pSpPr/>
          </xdr:nvGrpSpPr>
          <xdr:grpSpPr>
            <a:xfrm>
              <a:off x="9525" y="33080325"/>
              <a:ext cx="7581900" cy="409576"/>
              <a:chOff x="3419475" y="3248004"/>
              <a:chExt cx="5829301" cy="428642"/>
            </a:xfrm>
          </xdr:grpSpPr>
          <xdr:sp macro="" textlink="">
            <xdr:nvSpPr>
              <xdr:cNvPr id="1025" name="Check Box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100-000001040000}"/>
                  </a:ext>
                </a:extLst>
              </xdr:cNvPr>
              <xdr:cNvSpPr/>
            </xdr:nvSpPr>
            <xdr:spPr bwMode="auto">
              <a:xfrm>
                <a:off x="3419476" y="3248004"/>
                <a:ext cx="5829300" cy="200024"/>
              </a:xfrm>
              <a:prstGeom prst="rect">
                <a:avLst/>
              </a:prstGeom>
              <a:solidFill>
                <a:srgbClr val="99CC00" mc:Ignorable="a14" a14:legacySpreadsheetColorIndex="5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qPCR Positive Controls  for correct assembly of assay reactions were successful for all technical plate runs</a:t>
                </a:r>
              </a:p>
            </xdr:txBody>
          </xdr:sp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100-000002040000}"/>
                  </a:ext>
                </a:extLst>
              </xdr:cNvPr>
              <xdr:cNvSpPr/>
            </xdr:nvSpPr>
            <xdr:spPr bwMode="auto">
              <a:xfrm>
                <a:off x="3419475" y="3428993"/>
                <a:ext cx="5829300" cy="247653"/>
              </a:xfrm>
              <a:prstGeom prst="rect">
                <a:avLst/>
              </a:prstGeom>
              <a:solidFill>
                <a:srgbClr val="99CC00" mc:Ignorable="a14" a14:legacySpreadsheetColorIndex="5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qPCR Negative Controls  for detection of assay contamination were successful for all technical plate runs</a:t>
                </a:r>
              </a:p>
            </xdr:txBody>
          </xdr:sp>
        </xdr:grp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289" totalsRowShown="0" dataDxfId="20">
  <autoFilter ref="A1:T1289" xr:uid="{00000000-0009-0000-0100-000001000000}"/>
  <tableColumns count="20">
    <tableColumn id="1" xr3:uid="{00000000-0010-0000-0000-000001000000}" name="Sort Code" dataDxfId="19"/>
    <tableColumn id="2" xr3:uid="{00000000-0010-0000-0000-000002000000}" name="Site ID" dataDxfId="18"/>
    <tableColumn id="3" xr3:uid="{00000000-0010-0000-0000-000003000000}" name="Sample replicate" dataDxfId="17"/>
    <tableColumn id="4" xr3:uid="{00000000-0010-0000-0000-000004000000}" name="Lab Code" dataDxfId="16"/>
    <tableColumn id="5" xr3:uid="{00000000-0010-0000-0000-000005000000}" name="DPN" dataDxfId="15"/>
    <tableColumn id="6" xr3:uid="{00000000-0010-0000-0000-000006000000}" name="qPCR Run" dataDxfId="14"/>
    <tableColumn id="7" xr3:uid="{00000000-0010-0000-0000-000007000000}" name="Well" dataDxfId="13"/>
    <tableColumn id="8" xr3:uid="{00000000-0010-0000-0000-000008000000}" name="Amplifiable DNA" dataDxfId="12"/>
    <tableColumn id="9" xr3:uid="{00000000-0010-0000-0000-000009000000}" name="Score" dataDxfId="11"/>
    <tableColumn id="10" xr3:uid="{00000000-0010-0000-0000-00000A000000}" name="Frequency" dataDxfId="10"/>
    <tableColumn id="11" xr3:uid="{00000000-0010-0000-0000-00000B000000}" name="qPCR Run2" dataDxfId="9"/>
    <tableColumn id="12" xr3:uid="{00000000-0010-0000-0000-00000C000000}" name="Well3" dataDxfId="8"/>
    <tableColumn id="13" xr3:uid="{00000000-0010-0000-0000-00000D000000}" name="ONKI" dataDxfId="7"/>
    <tableColumn id="14" xr3:uid="{00000000-0010-0000-0000-00000E000000}" name="adjusted Ct" dataDxfId="6"/>
    <tableColumn id="15" xr3:uid="{00000000-0010-0000-0000-00000F000000}" name="Transformed Ct" dataDxfId="5"/>
    <tableColumn id="16" xr3:uid="{00000000-0010-0000-0000-000010000000}" name="Score4" dataDxfId="4"/>
    <tableColumn id="17" xr3:uid="{00000000-0010-0000-0000-000011000000}" name="Frequency5" dataDxfId="3"/>
    <tableColumn id="18" xr3:uid="{00000000-0010-0000-0000-000012000000}" name="Mean Adjusted Ct" dataDxfId="2"/>
    <tableColumn id="19" xr3:uid="{00000000-0010-0000-0000-000013000000}" name="SD" dataDxfId="1"/>
    <tableColumn id="20" xr3:uid="{00000000-0010-0000-0000-000014000000}" name="Spac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289"/>
  <sheetViews>
    <sheetView zoomScaleNormal="100"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J30" sqref="J30"/>
    </sheetView>
  </sheetViews>
  <sheetFormatPr defaultColWidth="9.140625" defaultRowHeight="15" x14ac:dyDescent="0.25"/>
  <cols>
    <col min="1" max="1" width="11.7109375" style="20" customWidth="1"/>
    <col min="2" max="2" width="14.7109375" style="20" bestFit="1" customWidth="1"/>
    <col min="3" max="3" width="18" style="20" customWidth="1"/>
    <col min="4" max="4" width="11.140625" style="20" customWidth="1"/>
    <col min="5" max="5" width="7" style="33" customWidth="1"/>
    <col min="6" max="6" width="12.5703125" style="96" bestFit="1" customWidth="1"/>
    <col min="7" max="7" width="7.42578125" style="94" customWidth="1"/>
    <col min="8" max="8" width="18" style="94" customWidth="1"/>
    <col min="9" max="9" width="8" style="94" customWidth="1"/>
    <col min="10" max="10" width="12.42578125" style="104" customWidth="1"/>
    <col min="11" max="11" width="14" style="105" bestFit="1" customWidth="1"/>
    <col min="12" max="12" width="8.42578125" style="104" customWidth="1"/>
    <col min="13" max="13" width="7.7109375" style="104" customWidth="1"/>
    <col min="14" max="14" width="13.140625" style="104" customWidth="1"/>
    <col min="15" max="15" width="16.7109375" style="104" customWidth="1"/>
    <col min="16" max="16" width="9" style="104" customWidth="1"/>
    <col min="17" max="17" width="13.42578125" style="104" customWidth="1"/>
    <col min="18" max="18" width="14.7109375" style="118" customWidth="1"/>
    <col min="19" max="19" width="7.85546875" style="118" bestFit="1" customWidth="1"/>
    <col min="20" max="20" width="9.140625" style="92"/>
    <col min="21" max="21" width="23.140625" style="20" bestFit="1" customWidth="1"/>
    <col min="22" max="22" width="12.85546875" style="20" bestFit="1" customWidth="1"/>
    <col min="23" max="23" width="5.140625" style="20" bestFit="1" customWidth="1"/>
    <col min="24" max="24" width="17.7109375" style="20" bestFit="1" customWidth="1"/>
    <col min="25" max="25" width="9.140625" style="20" customWidth="1"/>
    <col min="26" max="26" width="10.28515625" style="20" bestFit="1" customWidth="1"/>
    <col min="27" max="27" width="12.5703125" style="31" bestFit="1" customWidth="1"/>
    <col min="28" max="28" width="5.140625" style="20" bestFit="1" customWidth="1"/>
    <col min="29" max="29" width="18.5703125" style="20" bestFit="1" customWidth="1"/>
    <col min="30" max="30" width="5.85546875" style="20" bestFit="1" customWidth="1"/>
    <col min="31" max="31" width="19.7109375" style="20" bestFit="1" customWidth="1"/>
    <col min="32" max="38" width="9.140625" style="20"/>
    <col min="39" max="39" width="3" style="20" bestFit="1" customWidth="1"/>
    <col min="40" max="16384" width="9.140625" style="20"/>
  </cols>
  <sheetData>
    <row r="1" spans="1:39" ht="30" x14ac:dyDescent="0.25">
      <c r="A1" s="59" t="s">
        <v>216</v>
      </c>
      <c r="B1" s="59" t="s">
        <v>2</v>
      </c>
      <c r="C1" s="59" t="s">
        <v>3</v>
      </c>
      <c r="D1" s="59" t="s">
        <v>4</v>
      </c>
      <c r="E1" s="60" t="s">
        <v>10</v>
      </c>
      <c r="F1" s="61" t="s">
        <v>217</v>
      </c>
      <c r="G1" s="62" t="s">
        <v>218</v>
      </c>
      <c r="H1" s="62" t="s">
        <v>219</v>
      </c>
      <c r="I1" s="62" t="s">
        <v>220</v>
      </c>
      <c r="J1" s="63" t="s">
        <v>221</v>
      </c>
      <c r="K1" s="64" t="s">
        <v>361</v>
      </c>
      <c r="L1" s="65" t="s">
        <v>362</v>
      </c>
      <c r="M1" s="65" t="s">
        <v>23</v>
      </c>
      <c r="N1" s="65" t="s">
        <v>358</v>
      </c>
      <c r="O1" s="65" t="s">
        <v>359</v>
      </c>
      <c r="P1" s="65" t="s">
        <v>363</v>
      </c>
      <c r="Q1" s="66" t="s">
        <v>364</v>
      </c>
      <c r="R1" s="116" t="s">
        <v>360</v>
      </c>
      <c r="S1" s="116" t="s">
        <v>355</v>
      </c>
      <c r="T1" s="67" t="s">
        <v>222</v>
      </c>
      <c r="U1" s="68" t="s">
        <v>223</v>
      </c>
      <c r="V1" s="69"/>
      <c r="W1" s="69"/>
      <c r="X1" s="69"/>
      <c r="Y1" s="70"/>
      <c r="Z1" s="70"/>
      <c r="AA1" s="69"/>
      <c r="AB1" s="69"/>
      <c r="AC1" s="69"/>
      <c r="AD1" s="69"/>
      <c r="AE1" s="71"/>
    </row>
    <row r="2" spans="1:39" s="19" customFormat="1" x14ac:dyDescent="0.25">
      <c r="A2" s="72">
        <v>120</v>
      </c>
      <c r="B2" s="73" t="s">
        <v>20</v>
      </c>
      <c r="C2" s="74">
        <v>5</v>
      </c>
      <c r="D2" s="73" t="s">
        <v>21</v>
      </c>
      <c r="E2" s="75">
        <v>1</v>
      </c>
      <c r="F2" s="80" t="s">
        <v>233</v>
      </c>
      <c r="G2" s="89" t="s">
        <v>241</v>
      </c>
      <c r="H2" s="81">
        <v>16.13</v>
      </c>
      <c r="I2" s="77">
        <v>1</v>
      </c>
      <c r="J2" s="78">
        <v>1</v>
      </c>
      <c r="K2" s="80" t="s">
        <v>336</v>
      </c>
      <c r="L2" s="81" t="s">
        <v>241</v>
      </c>
      <c r="M2" s="81">
        <v>30.33</v>
      </c>
      <c r="N2" s="81">
        <v>30.33</v>
      </c>
      <c r="O2" s="81">
        <v>19.670999999999999</v>
      </c>
      <c r="P2" s="79">
        <v>1</v>
      </c>
      <c r="Q2" s="119">
        <v>1</v>
      </c>
      <c r="R2" s="120">
        <v>19.692249999999998</v>
      </c>
      <c r="S2" s="120">
        <v>0.14606826315117152</v>
      </c>
      <c r="T2" s="75">
        <v>1</v>
      </c>
      <c r="U2" s="82" t="s">
        <v>224</v>
      </c>
      <c r="V2" s="83" t="s">
        <v>225</v>
      </c>
      <c r="W2" s="83" t="s">
        <v>218</v>
      </c>
      <c r="X2" s="84" t="s">
        <v>226</v>
      </c>
      <c r="Y2" s="85"/>
      <c r="Z2" s="82" t="s">
        <v>224</v>
      </c>
      <c r="AA2" s="83" t="s">
        <v>225</v>
      </c>
      <c r="AB2" s="83" t="s">
        <v>218</v>
      </c>
      <c r="AC2" s="84" t="s">
        <v>227</v>
      </c>
      <c r="AD2" s="84" t="s">
        <v>220</v>
      </c>
      <c r="AE2" s="86" t="s">
        <v>228</v>
      </c>
      <c r="AM2" s="87">
        <v>1</v>
      </c>
    </row>
    <row r="3" spans="1:39" s="19" customFormat="1" x14ac:dyDescent="0.25">
      <c r="A3" s="20">
        <v>120</v>
      </c>
      <c r="B3" s="20" t="s">
        <v>20</v>
      </c>
      <c r="C3" s="20">
        <v>5</v>
      </c>
      <c r="D3" s="20" t="s">
        <v>21</v>
      </c>
      <c r="E3" s="33"/>
      <c r="F3" s="80" t="s">
        <v>233</v>
      </c>
      <c r="G3" s="89" t="s">
        <v>253</v>
      </c>
      <c r="H3" s="81">
        <v>16.149999999999999</v>
      </c>
      <c r="I3" s="77">
        <v>1</v>
      </c>
      <c r="J3" s="78"/>
      <c r="K3" s="80" t="s">
        <v>336</v>
      </c>
      <c r="L3" s="81" t="s">
        <v>253</v>
      </c>
      <c r="M3" s="81">
        <v>30.22</v>
      </c>
      <c r="N3" s="81">
        <v>30.22</v>
      </c>
      <c r="O3" s="81">
        <v>19.780999999999999</v>
      </c>
      <c r="P3" s="79">
        <v>1</v>
      </c>
      <c r="Q3" s="78"/>
      <c r="R3" s="117"/>
      <c r="S3" s="117"/>
      <c r="T3" s="75">
        <v>1</v>
      </c>
      <c r="U3" s="91" t="s">
        <v>356</v>
      </c>
      <c r="V3" s="89" t="s">
        <v>233</v>
      </c>
      <c r="W3" s="89" t="s">
        <v>252</v>
      </c>
      <c r="X3" s="81">
        <v>23.88</v>
      </c>
      <c r="Y3" s="90"/>
      <c r="Z3" s="91" t="s">
        <v>356</v>
      </c>
      <c r="AA3" s="89" t="s">
        <v>233</v>
      </c>
      <c r="AB3" s="89" t="s">
        <v>251</v>
      </c>
      <c r="AC3" s="81">
        <v>34.450000000000003</v>
      </c>
      <c r="AD3" s="92">
        <v>0</v>
      </c>
      <c r="AE3" s="93" t="s">
        <v>357</v>
      </c>
      <c r="AM3" s="87">
        <v>1</v>
      </c>
    </row>
    <row r="4" spans="1:39" s="19" customFormat="1" x14ac:dyDescent="0.25">
      <c r="A4" s="20">
        <v>120</v>
      </c>
      <c r="B4" s="20" t="s">
        <v>20</v>
      </c>
      <c r="C4" s="20">
        <v>5</v>
      </c>
      <c r="D4" s="20" t="s">
        <v>21</v>
      </c>
      <c r="E4" s="33"/>
      <c r="F4" s="80" t="s">
        <v>233</v>
      </c>
      <c r="G4" s="89" t="s">
        <v>265</v>
      </c>
      <c r="H4" s="81">
        <v>15.96</v>
      </c>
      <c r="I4" s="77">
        <v>1</v>
      </c>
      <c r="J4" s="104"/>
      <c r="K4" s="80" t="s">
        <v>336</v>
      </c>
      <c r="L4" s="81" t="s">
        <v>265</v>
      </c>
      <c r="M4" s="81">
        <v>30.11</v>
      </c>
      <c r="N4" s="81">
        <v>30.11</v>
      </c>
      <c r="O4" s="81">
        <v>19.890999999999998</v>
      </c>
      <c r="P4" s="79">
        <v>1</v>
      </c>
      <c r="Q4" s="104"/>
      <c r="R4" s="118"/>
      <c r="S4" s="118"/>
      <c r="T4" s="75">
        <v>1</v>
      </c>
      <c r="U4" s="91" t="s">
        <v>356</v>
      </c>
      <c r="V4" s="89" t="s">
        <v>233</v>
      </c>
      <c r="W4" s="89" t="s">
        <v>264</v>
      </c>
      <c r="X4" s="81">
        <v>23.53</v>
      </c>
      <c r="Y4" s="90"/>
      <c r="Z4" s="91" t="s">
        <v>356</v>
      </c>
      <c r="AA4" s="89" t="s">
        <v>233</v>
      </c>
      <c r="AB4" s="89" t="s">
        <v>263</v>
      </c>
      <c r="AC4" s="81">
        <v>34.39</v>
      </c>
      <c r="AD4" s="92">
        <v>0</v>
      </c>
      <c r="AE4" s="93"/>
      <c r="AF4" s="20"/>
      <c r="AG4" s="20"/>
      <c r="AH4" s="20"/>
      <c r="AI4" s="20"/>
      <c r="AJ4" s="20"/>
      <c r="AK4" s="20"/>
      <c r="AL4" s="20"/>
      <c r="AM4" s="87">
        <v>1</v>
      </c>
    </row>
    <row r="5" spans="1:39" s="19" customFormat="1" x14ac:dyDescent="0.25">
      <c r="A5" s="20">
        <v>120</v>
      </c>
      <c r="B5" s="20" t="s">
        <v>20</v>
      </c>
      <c r="C5" s="20">
        <v>5</v>
      </c>
      <c r="D5" s="20" t="s">
        <v>21</v>
      </c>
      <c r="E5" s="33"/>
      <c r="F5" s="80" t="s">
        <v>233</v>
      </c>
      <c r="G5" s="89" t="s">
        <v>276</v>
      </c>
      <c r="H5" s="81">
        <v>16.309999999999999</v>
      </c>
      <c r="I5" s="77">
        <v>1</v>
      </c>
      <c r="J5" s="104"/>
      <c r="K5" s="80" t="s">
        <v>336</v>
      </c>
      <c r="L5" s="81" t="s">
        <v>276</v>
      </c>
      <c r="M5" s="81">
        <v>30.39</v>
      </c>
      <c r="N5" s="81">
        <v>30.39</v>
      </c>
      <c r="O5" s="81">
        <v>19.610999999999997</v>
      </c>
      <c r="P5" s="79">
        <v>1</v>
      </c>
      <c r="Q5" s="104"/>
      <c r="R5" s="118"/>
      <c r="S5" s="118"/>
      <c r="T5" s="75">
        <v>1</v>
      </c>
      <c r="U5" s="91" t="s">
        <v>356</v>
      </c>
      <c r="V5" s="89" t="s">
        <v>234</v>
      </c>
      <c r="W5" s="89" t="s">
        <v>252</v>
      </c>
      <c r="X5" s="81">
        <v>23.64</v>
      </c>
      <c r="Y5" s="90"/>
      <c r="Z5" s="91" t="s">
        <v>356</v>
      </c>
      <c r="AA5" s="89" t="s">
        <v>233</v>
      </c>
      <c r="AB5" s="89" t="s">
        <v>275</v>
      </c>
      <c r="AC5" s="81">
        <v>35.15</v>
      </c>
      <c r="AD5" s="92">
        <v>0</v>
      </c>
      <c r="AE5" s="93"/>
      <c r="AF5" s="20"/>
      <c r="AG5" s="20"/>
      <c r="AH5" s="20"/>
      <c r="AI5" s="20"/>
      <c r="AJ5" s="20"/>
      <c r="AK5" s="20"/>
      <c r="AL5" s="20"/>
      <c r="AM5" s="87">
        <v>1</v>
      </c>
    </row>
    <row r="6" spans="1:39" s="19" customFormat="1" x14ac:dyDescent="0.25">
      <c r="A6" s="20">
        <v>120</v>
      </c>
      <c r="B6" s="20" t="s">
        <v>20</v>
      </c>
      <c r="C6" s="20">
        <v>5</v>
      </c>
      <c r="D6" s="20" t="s">
        <v>21</v>
      </c>
      <c r="E6" s="33"/>
      <c r="F6" s="80"/>
      <c r="G6" s="89"/>
      <c r="H6" s="81"/>
      <c r="I6" s="94"/>
      <c r="J6" s="104"/>
      <c r="K6" s="80" t="s">
        <v>336</v>
      </c>
      <c r="L6" s="81" t="s">
        <v>287</v>
      </c>
      <c r="M6" s="81">
        <v>30.12</v>
      </c>
      <c r="N6" s="81">
        <v>30.12</v>
      </c>
      <c r="O6" s="81">
        <v>19.880999999999997</v>
      </c>
      <c r="P6" s="79">
        <v>1</v>
      </c>
      <c r="Q6" s="104"/>
      <c r="R6" s="118"/>
      <c r="S6" s="118"/>
      <c r="T6" s="75">
        <v>1</v>
      </c>
      <c r="U6" s="91" t="s">
        <v>356</v>
      </c>
      <c r="V6" s="89" t="s">
        <v>234</v>
      </c>
      <c r="W6" s="89" t="s">
        <v>264</v>
      </c>
      <c r="X6" s="81">
        <v>23.67</v>
      </c>
      <c r="Y6" s="90"/>
      <c r="Z6" s="91" t="s">
        <v>356</v>
      </c>
      <c r="AA6" s="89" t="s">
        <v>233</v>
      </c>
      <c r="AB6" s="89" t="s">
        <v>286</v>
      </c>
      <c r="AC6" s="81">
        <v>34.340000000000003</v>
      </c>
      <c r="AD6" s="92">
        <v>0</v>
      </c>
      <c r="AE6" s="93"/>
      <c r="AF6" s="20"/>
      <c r="AG6" s="20"/>
      <c r="AH6" s="20"/>
      <c r="AI6" s="20"/>
      <c r="AJ6" s="20"/>
      <c r="AK6" s="20"/>
      <c r="AL6" s="20"/>
      <c r="AM6" s="87">
        <v>1</v>
      </c>
    </row>
    <row r="7" spans="1:39" s="19" customFormat="1" x14ac:dyDescent="0.25">
      <c r="A7" s="20">
        <v>120</v>
      </c>
      <c r="B7" s="20" t="s">
        <v>20</v>
      </c>
      <c r="C7" s="20">
        <v>5</v>
      </c>
      <c r="D7" s="20" t="s">
        <v>21</v>
      </c>
      <c r="E7" s="33"/>
      <c r="F7" s="80"/>
      <c r="G7" s="89"/>
      <c r="H7" s="81"/>
      <c r="I7" s="94"/>
      <c r="J7" s="104"/>
      <c r="K7" s="80" t="s">
        <v>336</v>
      </c>
      <c r="L7" s="81" t="s">
        <v>298</v>
      </c>
      <c r="M7" s="81">
        <v>30.58</v>
      </c>
      <c r="N7" s="81">
        <v>30.58</v>
      </c>
      <c r="O7" s="81">
        <v>19.420999999999999</v>
      </c>
      <c r="P7" s="79">
        <v>1</v>
      </c>
      <c r="Q7" s="104"/>
      <c r="R7" s="118"/>
      <c r="S7" s="118"/>
      <c r="T7" s="75">
        <v>1</v>
      </c>
      <c r="U7" s="91" t="s">
        <v>356</v>
      </c>
      <c r="V7" s="89" t="s">
        <v>235</v>
      </c>
      <c r="W7" s="89" t="s">
        <v>252</v>
      </c>
      <c r="X7" s="81">
        <v>23.9</v>
      </c>
      <c r="Y7" s="97"/>
      <c r="Z7" s="91" t="s">
        <v>356</v>
      </c>
      <c r="AA7" s="89" t="s">
        <v>233</v>
      </c>
      <c r="AB7" s="89" t="s">
        <v>297</v>
      </c>
      <c r="AC7" s="81">
        <v>35.020000000000003</v>
      </c>
      <c r="AD7" s="92">
        <v>0</v>
      </c>
      <c r="AE7" s="98"/>
      <c r="AF7" s="20"/>
      <c r="AG7" s="20"/>
      <c r="AH7" s="20"/>
      <c r="AI7" s="20"/>
      <c r="AJ7" s="20"/>
      <c r="AK7" s="20"/>
      <c r="AL7" s="20"/>
      <c r="AM7" s="87">
        <v>1</v>
      </c>
    </row>
    <row r="8" spans="1:39" s="19" customFormat="1" x14ac:dyDescent="0.25">
      <c r="A8" s="20">
        <v>120</v>
      </c>
      <c r="B8" s="20" t="s">
        <v>20</v>
      </c>
      <c r="C8" s="20">
        <v>5</v>
      </c>
      <c r="D8" s="20" t="s">
        <v>21</v>
      </c>
      <c r="E8" s="33"/>
      <c r="F8" s="80"/>
      <c r="G8" s="92"/>
      <c r="H8" s="92"/>
      <c r="I8" s="94"/>
      <c r="J8" s="104"/>
      <c r="K8" s="80" t="s">
        <v>336</v>
      </c>
      <c r="L8" s="81" t="s">
        <v>309</v>
      </c>
      <c r="M8" s="81">
        <v>30.39</v>
      </c>
      <c r="N8" s="81">
        <v>30.39</v>
      </c>
      <c r="O8" s="81">
        <v>19.610999999999997</v>
      </c>
      <c r="P8" s="79">
        <v>1</v>
      </c>
      <c r="Q8" s="104"/>
      <c r="R8" s="118"/>
      <c r="S8" s="118"/>
      <c r="T8" s="75">
        <v>1</v>
      </c>
      <c r="U8" s="91" t="s">
        <v>356</v>
      </c>
      <c r="V8" s="89" t="s">
        <v>235</v>
      </c>
      <c r="W8" s="89" t="s">
        <v>264</v>
      </c>
      <c r="X8" s="81">
        <v>23.81</v>
      </c>
      <c r="Y8" s="97"/>
      <c r="Z8" s="91" t="s">
        <v>356</v>
      </c>
      <c r="AA8" s="89" t="s">
        <v>233</v>
      </c>
      <c r="AB8" s="89" t="s">
        <v>308</v>
      </c>
      <c r="AC8" s="81">
        <v>34.49</v>
      </c>
      <c r="AD8" s="92">
        <v>0</v>
      </c>
      <c r="AE8" s="98"/>
      <c r="AF8" s="20"/>
      <c r="AG8" s="20"/>
      <c r="AH8" s="20"/>
      <c r="AI8" s="20"/>
      <c r="AJ8" s="20"/>
      <c r="AK8" s="20"/>
      <c r="AL8" s="20"/>
      <c r="AM8" s="87">
        <v>1</v>
      </c>
    </row>
    <row r="9" spans="1:39" s="19" customFormat="1" x14ac:dyDescent="0.25">
      <c r="A9" s="20">
        <v>120</v>
      </c>
      <c r="B9" s="20" t="s">
        <v>20</v>
      </c>
      <c r="C9" s="20">
        <v>5</v>
      </c>
      <c r="D9" s="20" t="s">
        <v>21</v>
      </c>
      <c r="E9" s="33"/>
      <c r="F9" s="80"/>
      <c r="G9" s="91"/>
      <c r="H9" s="91"/>
      <c r="I9" s="94"/>
      <c r="J9" s="104"/>
      <c r="K9" s="80" t="s">
        <v>336</v>
      </c>
      <c r="L9" s="81" t="s">
        <v>320</v>
      </c>
      <c r="M9" s="81">
        <v>30.33</v>
      </c>
      <c r="N9" s="81">
        <v>30.33</v>
      </c>
      <c r="O9" s="81">
        <v>19.670999999999999</v>
      </c>
      <c r="P9" s="79">
        <v>1</v>
      </c>
      <c r="Q9" s="104"/>
      <c r="R9" s="118"/>
      <c r="S9" s="118"/>
      <c r="T9" s="75">
        <v>1</v>
      </c>
      <c r="U9" s="91" t="s">
        <v>356</v>
      </c>
      <c r="V9" s="89" t="s">
        <v>236</v>
      </c>
      <c r="W9" s="89" t="s">
        <v>252</v>
      </c>
      <c r="X9" s="81">
        <v>23.95</v>
      </c>
      <c r="Y9" s="97"/>
      <c r="Z9" s="91" t="s">
        <v>356</v>
      </c>
      <c r="AA9" s="89" t="s">
        <v>233</v>
      </c>
      <c r="AB9" s="89" t="s">
        <v>319</v>
      </c>
      <c r="AC9" s="81">
        <v>33.549999999999997</v>
      </c>
      <c r="AD9" s="92">
        <v>0</v>
      </c>
      <c r="AE9" s="98"/>
      <c r="AF9" s="20"/>
      <c r="AG9" s="20"/>
      <c r="AH9" s="20"/>
      <c r="AI9" s="20"/>
      <c r="AJ9" s="20"/>
      <c r="AK9" s="20"/>
      <c r="AL9" s="20"/>
      <c r="AM9" s="87">
        <v>1</v>
      </c>
    </row>
    <row r="10" spans="1:39" s="19" customFormat="1" x14ac:dyDescent="0.25">
      <c r="A10" s="72">
        <v>67</v>
      </c>
      <c r="B10" s="72" t="s">
        <v>26</v>
      </c>
      <c r="C10" s="72">
        <v>2</v>
      </c>
      <c r="D10" s="72" t="s">
        <v>27</v>
      </c>
      <c r="E10" s="75">
        <v>2</v>
      </c>
      <c r="F10" s="80" t="s">
        <v>233</v>
      </c>
      <c r="G10" s="89" t="s">
        <v>242</v>
      </c>
      <c r="H10" s="81">
        <v>16.53</v>
      </c>
      <c r="I10" s="77">
        <v>1</v>
      </c>
      <c r="J10" s="78">
        <v>1</v>
      </c>
      <c r="K10" s="80" t="s">
        <v>336</v>
      </c>
      <c r="L10" s="81" t="s">
        <v>242</v>
      </c>
      <c r="M10" s="81">
        <v>32.299999999999997</v>
      </c>
      <c r="N10" s="81">
        <v>32.299999999999997</v>
      </c>
      <c r="O10" s="81">
        <v>17.701000000000001</v>
      </c>
      <c r="P10" s="79">
        <v>1</v>
      </c>
      <c r="Q10" s="119">
        <v>1</v>
      </c>
      <c r="R10" s="120">
        <v>18.038499999999999</v>
      </c>
      <c r="S10" s="120">
        <v>0.18779976038323276</v>
      </c>
      <c r="T10" s="75">
        <v>2</v>
      </c>
      <c r="U10" s="91" t="s">
        <v>356</v>
      </c>
      <c r="V10" s="89" t="s">
        <v>236</v>
      </c>
      <c r="W10" s="89" t="s">
        <v>264</v>
      </c>
      <c r="X10" s="81">
        <v>24.04</v>
      </c>
      <c r="Y10" s="97"/>
      <c r="Z10" s="91" t="s">
        <v>356</v>
      </c>
      <c r="AA10" s="89" t="s">
        <v>233</v>
      </c>
      <c r="AB10" s="89" t="s">
        <v>330</v>
      </c>
      <c r="AC10" s="81">
        <v>35.090000000000003</v>
      </c>
      <c r="AD10" s="92">
        <v>0</v>
      </c>
      <c r="AE10" s="98"/>
      <c r="AM10" s="87">
        <v>2</v>
      </c>
    </row>
    <row r="11" spans="1:39" s="19" customFormat="1" x14ac:dyDescent="0.25">
      <c r="A11" s="20">
        <v>67</v>
      </c>
      <c r="B11" s="20" t="s">
        <v>26</v>
      </c>
      <c r="C11" s="20">
        <v>2</v>
      </c>
      <c r="D11" s="20" t="s">
        <v>27</v>
      </c>
      <c r="E11" s="33"/>
      <c r="F11" s="80" t="s">
        <v>233</v>
      </c>
      <c r="G11" s="89" t="s">
        <v>254</v>
      </c>
      <c r="H11" s="81">
        <v>16.850000000000001</v>
      </c>
      <c r="I11" s="77">
        <v>1</v>
      </c>
      <c r="J11" s="78"/>
      <c r="K11" s="80" t="s">
        <v>336</v>
      </c>
      <c r="L11" s="81" t="s">
        <v>254</v>
      </c>
      <c r="M11" s="81">
        <v>32.06</v>
      </c>
      <c r="N11" s="81">
        <v>32.06</v>
      </c>
      <c r="O11" s="81">
        <v>17.940999999999995</v>
      </c>
      <c r="P11" s="79">
        <v>1</v>
      </c>
      <c r="Q11" s="78"/>
      <c r="R11" s="117"/>
      <c r="S11" s="117"/>
      <c r="T11" s="75">
        <v>2</v>
      </c>
      <c r="U11" s="91" t="s">
        <v>356</v>
      </c>
      <c r="V11" s="89" t="s">
        <v>237</v>
      </c>
      <c r="W11" s="89" t="s">
        <v>252</v>
      </c>
      <c r="X11" s="81">
        <v>23.44</v>
      </c>
      <c r="Y11" s="97"/>
      <c r="Z11" s="91" t="s">
        <v>356</v>
      </c>
      <c r="AA11" s="89" t="s">
        <v>234</v>
      </c>
      <c r="AB11" s="89" t="s">
        <v>251</v>
      </c>
      <c r="AC11" s="81">
        <v>34.33</v>
      </c>
      <c r="AD11" s="92">
        <v>0</v>
      </c>
      <c r="AE11" s="93" t="s">
        <v>357</v>
      </c>
      <c r="AF11" s="23"/>
      <c r="AG11" s="23"/>
      <c r="AH11" s="23"/>
      <c r="AI11" s="23"/>
      <c r="AJ11" s="23"/>
      <c r="AK11" s="23"/>
      <c r="AL11" s="23"/>
      <c r="AM11" s="87">
        <v>2</v>
      </c>
    </row>
    <row r="12" spans="1:39" s="19" customFormat="1" x14ac:dyDescent="0.25">
      <c r="A12" s="20">
        <v>67</v>
      </c>
      <c r="B12" s="20" t="s">
        <v>26</v>
      </c>
      <c r="C12" s="20">
        <v>2</v>
      </c>
      <c r="D12" s="20" t="s">
        <v>27</v>
      </c>
      <c r="E12" s="33"/>
      <c r="F12" s="80" t="s">
        <v>233</v>
      </c>
      <c r="G12" s="89" t="s">
        <v>266</v>
      </c>
      <c r="H12" s="81">
        <v>16.510000000000002</v>
      </c>
      <c r="I12" s="77">
        <v>1</v>
      </c>
      <c r="J12" s="104"/>
      <c r="K12" s="80" t="s">
        <v>336</v>
      </c>
      <c r="L12" s="81" t="s">
        <v>266</v>
      </c>
      <c r="M12" s="81">
        <v>31.6</v>
      </c>
      <c r="N12" s="81">
        <v>31.6</v>
      </c>
      <c r="O12" s="81">
        <v>18.400999999999996</v>
      </c>
      <c r="P12" s="79">
        <v>1</v>
      </c>
      <c r="Q12" s="104"/>
      <c r="R12" s="118"/>
      <c r="S12" s="118"/>
      <c r="T12" s="75">
        <v>2</v>
      </c>
      <c r="U12" s="91" t="s">
        <v>356</v>
      </c>
      <c r="V12" s="89" t="s">
        <v>237</v>
      </c>
      <c r="W12" s="89" t="s">
        <v>264</v>
      </c>
      <c r="X12" s="81">
        <v>23.3</v>
      </c>
      <c r="Y12" s="97"/>
      <c r="Z12" s="91" t="s">
        <v>356</v>
      </c>
      <c r="AA12" s="89" t="s">
        <v>234</v>
      </c>
      <c r="AB12" s="89" t="s">
        <v>263</v>
      </c>
      <c r="AC12" s="81">
        <v>34.56</v>
      </c>
      <c r="AD12" s="92">
        <v>0</v>
      </c>
      <c r="AE12" s="93"/>
      <c r="AF12" s="20"/>
      <c r="AG12" s="20"/>
      <c r="AH12" s="20"/>
      <c r="AI12" s="20"/>
      <c r="AJ12" s="20"/>
      <c r="AK12" s="20"/>
      <c r="AL12" s="20"/>
      <c r="AM12" s="87">
        <v>2</v>
      </c>
    </row>
    <row r="13" spans="1:39" s="19" customFormat="1" x14ac:dyDescent="0.25">
      <c r="A13" s="20">
        <v>67</v>
      </c>
      <c r="B13" s="20" t="s">
        <v>26</v>
      </c>
      <c r="C13" s="20">
        <v>2</v>
      </c>
      <c r="D13" s="20" t="s">
        <v>27</v>
      </c>
      <c r="E13" s="33"/>
      <c r="F13" s="80" t="s">
        <v>233</v>
      </c>
      <c r="G13" s="89" t="s">
        <v>277</v>
      </c>
      <c r="H13" s="81">
        <v>16.63</v>
      </c>
      <c r="I13" s="77">
        <v>1</v>
      </c>
      <c r="J13" s="104"/>
      <c r="K13" s="80" t="s">
        <v>336</v>
      </c>
      <c r="L13" s="81" t="s">
        <v>277</v>
      </c>
      <c r="M13" s="81">
        <v>31.9</v>
      </c>
      <c r="N13" s="81">
        <v>31.9</v>
      </c>
      <c r="O13" s="81">
        <v>18.100999999999999</v>
      </c>
      <c r="P13" s="79">
        <v>1</v>
      </c>
      <c r="Q13" s="104"/>
      <c r="R13" s="118"/>
      <c r="S13" s="118"/>
      <c r="T13" s="75">
        <v>2</v>
      </c>
      <c r="U13" s="91" t="s">
        <v>356</v>
      </c>
      <c r="V13" s="89" t="s">
        <v>238</v>
      </c>
      <c r="W13" s="92" t="s">
        <v>252</v>
      </c>
      <c r="X13" s="92">
        <v>23.56</v>
      </c>
      <c r="Y13" s="97"/>
      <c r="Z13" s="91" t="s">
        <v>356</v>
      </c>
      <c r="AA13" s="89" t="s">
        <v>234</v>
      </c>
      <c r="AB13" s="89" t="s">
        <v>275</v>
      </c>
      <c r="AC13" s="81">
        <v>34.57</v>
      </c>
      <c r="AD13" s="92">
        <v>0</v>
      </c>
      <c r="AE13" s="93"/>
      <c r="AF13" s="20"/>
      <c r="AG13" s="20"/>
      <c r="AH13" s="20"/>
      <c r="AI13" s="20"/>
      <c r="AJ13" s="20"/>
      <c r="AK13" s="20"/>
      <c r="AL13" s="20"/>
      <c r="AM13" s="87">
        <v>2</v>
      </c>
    </row>
    <row r="14" spans="1:39" s="19" customFormat="1" x14ac:dyDescent="0.25">
      <c r="A14" s="20">
        <v>67</v>
      </c>
      <c r="B14" s="20" t="s">
        <v>26</v>
      </c>
      <c r="C14" s="20">
        <v>2</v>
      </c>
      <c r="D14" s="20" t="s">
        <v>27</v>
      </c>
      <c r="E14" s="33"/>
      <c r="F14" s="88"/>
      <c r="G14" s="89"/>
      <c r="H14" s="89"/>
      <c r="I14" s="94"/>
      <c r="J14" s="104"/>
      <c r="K14" s="80" t="s">
        <v>336</v>
      </c>
      <c r="L14" s="81" t="s">
        <v>288</v>
      </c>
      <c r="M14" s="81">
        <v>31.99</v>
      </c>
      <c r="N14" s="81">
        <v>31.99</v>
      </c>
      <c r="O14" s="81">
        <v>18.010999999999999</v>
      </c>
      <c r="P14" s="79">
        <v>1</v>
      </c>
      <c r="Q14" s="104"/>
      <c r="R14" s="118"/>
      <c r="S14" s="118"/>
      <c r="T14" s="75">
        <v>2</v>
      </c>
      <c r="U14" s="91" t="s">
        <v>356</v>
      </c>
      <c r="V14" s="89" t="s">
        <v>238</v>
      </c>
      <c r="W14" s="92" t="s">
        <v>264</v>
      </c>
      <c r="X14" s="92">
        <v>23.38</v>
      </c>
      <c r="Y14" s="97"/>
      <c r="Z14" s="91" t="s">
        <v>356</v>
      </c>
      <c r="AA14" s="89" t="s">
        <v>234</v>
      </c>
      <c r="AB14" s="89" t="s">
        <v>286</v>
      </c>
      <c r="AC14" s="81">
        <v>34.31</v>
      </c>
      <c r="AD14" s="92">
        <v>0</v>
      </c>
      <c r="AE14" s="93"/>
      <c r="AF14" s="20"/>
      <c r="AG14" s="20"/>
      <c r="AH14" s="20"/>
      <c r="AI14" s="20"/>
      <c r="AJ14" s="20"/>
      <c r="AK14" s="20"/>
      <c r="AL14" s="20"/>
      <c r="AM14" s="87">
        <v>2</v>
      </c>
    </row>
    <row r="15" spans="1:39" s="19" customFormat="1" x14ac:dyDescent="0.25">
      <c r="A15" s="20">
        <v>67</v>
      </c>
      <c r="B15" s="20" t="s">
        <v>26</v>
      </c>
      <c r="C15" s="20">
        <v>2</v>
      </c>
      <c r="D15" s="20" t="s">
        <v>27</v>
      </c>
      <c r="E15" s="33"/>
      <c r="F15" s="88"/>
      <c r="G15" s="89"/>
      <c r="H15" s="89"/>
      <c r="I15" s="94"/>
      <c r="J15" s="104"/>
      <c r="K15" s="80" t="s">
        <v>336</v>
      </c>
      <c r="L15" s="81" t="s">
        <v>299</v>
      </c>
      <c r="M15" s="81">
        <v>31.96</v>
      </c>
      <c r="N15" s="81">
        <v>31.96</v>
      </c>
      <c r="O15" s="81">
        <v>18.040999999999997</v>
      </c>
      <c r="P15" s="79">
        <v>1</v>
      </c>
      <c r="Q15" s="104"/>
      <c r="R15" s="118"/>
      <c r="S15" s="118"/>
      <c r="T15" s="75">
        <v>2</v>
      </c>
      <c r="U15" s="91" t="s">
        <v>356</v>
      </c>
      <c r="V15" s="89" t="s">
        <v>239</v>
      </c>
      <c r="W15" s="89" t="s">
        <v>252</v>
      </c>
      <c r="X15" s="81">
        <v>23.96</v>
      </c>
      <c r="Y15" s="97"/>
      <c r="Z15" s="91" t="s">
        <v>356</v>
      </c>
      <c r="AA15" s="89" t="s">
        <v>234</v>
      </c>
      <c r="AB15" s="89" t="s">
        <v>297</v>
      </c>
      <c r="AC15" s="81">
        <v>35.11</v>
      </c>
      <c r="AD15" s="92">
        <v>0</v>
      </c>
      <c r="AE15" s="98"/>
      <c r="AF15" s="20"/>
      <c r="AG15" s="20"/>
      <c r="AH15" s="20"/>
      <c r="AI15" s="20"/>
      <c r="AJ15" s="20"/>
      <c r="AK15" s="20"/>
      <c r="AL15" s="20"/>
      <c r="AM15" s="87">
        <v>2</v>
      </c>
    </row>
    <row r="16" spans="1:39" s="19" customFormat="1" x14ac:dyDescent="0.25">
      <c r="A16" s="20">
        <v>67</v>
      </c>
      <c r="B16" s="20" t="s">
        <v>26</v>
      </c>
      <c r="C16" s="20">
        <v>2</v>
      </c>
      <c r="D16" s="20" t="s">
        <v>27</v>
      </c>
      <c r="E16" s="33"/>
      <c r="F16" s="88"/>
      <c r="G16" s="89"/>
      <c r="H16" s="89"/>
      <c r="I16" s="94"/>
      <c r="J16" s="104"/>
      <c r="K16" s="80" t="s">
        <v>336</v>
      </c>
      <c r="L16" s="81" t="s">
        <v>310</v>
      </c>
      <c r="M16" s="81">
        <v>32.049999999999997</v>
      </c>
      <c r="N16" s="81">
        <v>32.049999999999997</v>
      </c>
      <c r="O16" s="81">
        <v>17.951000000000001</v>
      </c>
      <c r="P16" s="79">
        <v>1</v>
      </c>
      <c r="Q16" s="104"/>
      <c r="R16" s="118"/>
      <c r="S16" s="118"/>
      <c r="T16" s="75">
        <v>2</v>
      </c>
      <c r="U16" s="91" t="s">
        <v>356</v>
      </c>
      <c r="V16" s="89" t="s">
        <v>239</v>
      </c>
      <c r="W16" s="89" t="s">
        <v>264</v>
      </c>
      <c r="X16" s="81">
        <v>23.74</v>
      </c>
      <c r="Y16" s="97"/>
      <c r="Z16" s="91" t="s">
        <v>356</v>
      </c>
      <c r="AA16" s="89" t="s">
        <v>234</v>
      </c>
      <c r="AB16" s="89" t="s">
        <v>308</v>
      </c>
      <c r="AC16" s="81">
        <v>34.03</v>
      </c>
      <c r="AD16" s="92">
        <v>0</v>
      </c>
      <c r="AE16" s="98"/>
      <c r="AF16" s="20"/>
      <c r="AG16" s="20"/>
      <c r="AH16" s="20"/>
      <c r="AI16" s="20"/>
      <c r="AJ16" s="20"/>
      <c r="AK16" s="20"/>
      <c r="AL16" s="20"/>
      <c r="AM16" s="87">
        <v>2</v>
      </c>
    </row>
    <row r="17" spans="1:39" s="19" customFormat="1" x14ac:dyDescent="0.25">
      <c r="A17" s="20">
        <v>67</v>
      </c>
      <c r="B17" s="20" t="s">
        <v>26</v>
      </c>
      <c r="C17" s="20">
        <v>2</v>
      </c>
      <c r="D17" s="20" t="s">
        <v>27</v>
      </c>
      <c r="E17" s="33"/>
      <c r="F17" s="88"/>
      <c r="G17" s="89"/>
      <c r="H17" s="89"/>
      <c r="I17" s="94"/>
      <c r="J17" s="104"/>
      <c r="K17" s="80" t="s">
        <v>336</v>
      </c>
      <c r="L17" s="81" t="s">
        <v>321</v>
      </c>
      <c r="M17" s="81">
        <v>31.84</v>
      </c>
      <c r="N17" s="81">
        <v>31.84</v>
      </c>
      <c r="O17" s="81">
        <v>18.160999999999998</v>
      </c>
      <c r="P17" s="79">
        <v>1</v>
      </c>
      <c r="Q17" s="104"/>
      <c r="R17" s="118"/>
      <c r="S17" s="118"/>
      <c r="T17" s="75">
        <v>2</v>
      </c>
      <c r="U17" s="91" t="s">
        <v>356</v>
      </c>
      <c r="V17" s="89" t="s">
        <v>240</v>
      </c>
      <c r="W17" s="89" t="s">
        <v>252</v>
      </c>
      <c r="X17" s="81">
        <v>24.29</v>
      </c>
      <c r="Y17" s="97"/>
      <c r="Z17" s="91" t="s">
        <v>356</v>
      </c>
      <c r="AA17" s="89" t="s">
        <v>234</v>
      </c>
      <c r="AB17" s="89" t="s">
        <v>319</v>
      </c>
      <c r="AC17" s="81">
        <v>34.58</v>
      </c>
      <c r="AD17" s="92">
        <v>0</v>
      </c>
      <c r="AE17" s="98"/>
      <c r="AF17" s="20"/>
      <c r="AG17" s="20"/>
      <c r="AH17" s="20"/>
      <c r="AI17" s="20"/>
      <c r="AJ17" s="20"/>
      <c r="AK17" s="20"/>
      <c r="AL17" s="20"/>
      <c r="AM17" s="87">
        <v>2</v>
      </c>
    </row>
    <row r="18" spans="1:39" s="19" customFormat="1" x14ac:dyDescent="0.25">
      <c r="A18" s="94">
        <v>13</v>
      </c>
      <c r="B18" s="94" t="s">
        <v>28</v>
      </c>
      <c r="C18" s="94">
        <v>3</v>
      </c>
      <c r="D18" s="94" t="s">
        <v>29</v>
      </c>
      <c r="E18" s="95">
        <v>3</v>
      </c>
      <c r="F18" s="80" t="s">
        <v>233</v>
      </c>
      <c r="G18" s="89" t="s">
        <v>243</v>
      </c>
      <c r="H18" s="81">
        <v>15.52</v>
      </c>
      <c r="I18" s="77">
        <v>1</v>
      </c>
      <c r="J18" s="78">
        <v>1</v>
      </c>
      <c r="K18" s="80" t="s">
        <v>336</v>
      </c>
      <c r="L18" s="81" t="s">
        <v>243</v>
      </c>
      <c r="M18" s="81">
        <v>37.159999999999997</v>
      </c>
      <c r="N18" s="81">
        <v>37.159999999999997</v>
      </c>
      <c r="O18" s="81">
        <v>12.841000000000001</v>
      </c>
      <c r="P18" s="79">
        <v>1</v>
      </c>
      <c r="Q18" s="119">
        <v>1</v>
      </c>
      <c r="R18" s="120">
        <v>13.378499999999999</v>
      </c>
      <c r="S18" s="120">
        <v>0.51397349153433902</v>
      </c>
      <c r="T18" s="95">
        <v>3</v>
      </c>
      <c r="U18" s="91" t="s">
        <v>356</v>
      </c>
      <c r="V18" s="89" t="s">
        <v>240</v>
      </c>
      <c r="W18" s="89" t="s">
        <v>264</v>
      </c>
      <c r="X18" s="81">
        <v>23.94</v>
      </c>
      <c r="Y18" s="97"/>
      <c r="Z18" s="91" t="s">
        <v>356</v>
      </c>
      <c r="AA18" s="89" t="s">
        <v>234</v>
      </c>
      <c r="AB18" s="89" t="s">
        <v>330</v>
      </c>
      <c r="AC18" s="81">
        <v>35.369999999999997</v>
      </c>
      <c r="AD18" s="92">
        <v>0</v>
      </c>
      <c r="AE18" s="98"/>
      <c r="AM18" s="87">
        <v>3</v>
      </c>
    </row>
    <row r="19" spans="1:39" s="19" customFormat="1" x14ac:dyDescent="0.25">
      <c r="A19" s="20">
        <v>13</v>
      </c>
      <c r="B19" s="20" t="s">
        <v>28</v>
      </c>
      <c r="C19" s="20">
        <v>3</v>
      </c>
      <c r="D19" s="20" t="s">
        <v>29</v>
      </c>
      <c r="E19" s="33"/>
      <c r="F19" s="80" t="s">
        <v>233</v>
      </c>
      <c r="G19" s="89" t="s">
        <v>255</v>
      </c>
      <c r="H19" s="81">
        <v>15.59</v>
      </c>
      <c r="I19" s="77">
        <v>1</v>
      </c>
      <c r="J19" s="78"/>
      <c r="K19" s="80" t="s">
        <v>336</v>
      </c>
      <c r="L19" s="81" t="s">
        <v>255</v>
      </c>
      <c r="M19" s="81">
        <v>36.32</v>
      </c>
      <c r="N19" s="81">
        <v>36.32</v>
      </c>
      <c r="O19" s="81">
        <v>13.680999999999997</v>
      </c>
      <c r="P19" s="79">
        <v>1</v>
      </c>
      <c r="Q19" s="78"/>
      <c r="R19" s="117"/>
      <c r="S19" s="117"/>
      <c r="T19" s="95">
        <v>3</v>
      </c>
      <c r="U19" s="77" t="s">
        <v>331</v>
      </c>
      <c r="V19" s="89" t="s">
        <v>336</v>
      </c>
      <c r="W19" s="89" t="s">
        <v>252</v>
      </c>
      <c r="X19" s="89">
        <v>31.1</v>
      </c>
      <c r="Y19" s="97"/>
      <c r="Z19" s="91" t="s">
        <v>356</v>
      </c>
      <c r="AA19" s="89" t="s">
        <v>235</v>
      </c>
      <c r="AB19" s="89" t="s">
        <v>251</v>
      </c>
      <c r="AC19" s="81">
        <v>38.32</v>
      </c>
      <c r="AD19" s="92">
        <v>0</v>
      </c>
      <c r="AE19" s="93" t="s">
        <v>357</v>
      </c>
      <c r="AF19" s="23"/>
      <c r="AG19" s="23"/>
      <c r="AH19" s="23"/>
      <c r="AI19" s="23"/>
      <c r="AJ19" s="23"/>
      <c r="AK19" s="23"/>
      <c r="AL19" s="23"/>
      <c r="AM19" s="87">
        <v>3</v>
      </c>
    </row>
    <row r="20" spans="1:39" s="19" customFormat="1" x14ac:dyDescent="0.25">
      <c r="A20" s="20">
        <v>13</v>
      </c>
      <c r="B20" s="20" t="s">
        <v>28</v>
      </c>
      <c r="C20" s="20">
        <v>3</v>
      </c>
      <c r="D20" s="20" t="s">
        <v>29</v>
      </c>
      <c r="E20" s="33"/>
      <c r="F20" s="80" t="s">
        <v>233</v>
      </c>
      <c r="G20" s="89" t="s">
        <v>267</v>
      </c>
      <c r="H20" s="81">
        <v>15.51</v>
      </c>
      <c r="I20" s="77">
        <v>1</v>
      </c>
      <c r="J20" s="104"/>
      <c r="K20" s="80" t="s">
        <v>336</v>
      </c>
      <c r="L20" s="81" t="s">
        <v>267</v>
      </c>
      <c r="M20" s="81">
        <v>36.22</v>
      </c>
      <c r="N20" s="81">
        <v>36.22</v>
      </c>
      <c r="O20" s="81">
        <v>13.780999999999999</v>
      </c>
      <c r="P20" s="79">
        <v>1</v>
      </c>
      <c r="Q20" s="104"/>
      <c r="R20" s="118"/>
      <c r="S20" s="118"/>
      <c r="T20" s="95">
        <v>3</v>
      </c>
      <c r="U20" s="77" t="s">
        <v>331</v>
      </c>
      <c r="V20" s="89" t="s">
        <v>336</v>
      </c>
      <c r="W20" s="89" t="s">
        <v>264</v>
      </c>
      <c r="X20" s="89">
        <v>31.58</v>
      </c>
      <c r="Y20" s="97"/>
      <c r="Z20" s="91" t="s">
        <v>356</v>
      </c>
      <c r="AA20" s="89" t="s">
        <v>235</v>
      </c>
      <c r="AB20" s="89" t="s">
        <v>263</v>
      </c>
      <c r="AC20" s="81">
        <v>38.74</v>
      </c>
      <c r="AD20" s="92">
        <v>0</v>
      </c>
      <c r="AE20" s="93"/>
      <c r="AF20" s="20"/>
      <c r="AG20" s="20"/>
      <c r="AH20" s="20"/>
      <c r="AI20" s="20"/>
      <c r="AJ20" s="20"/>
      <c r="AK20" s="20"/>
      <c r="AL20" s="20"/>
      <c r="AM20" s="87">
        <v>3</v>
      </c>
    </row>
    <row r="21" spans="1:39" s="19" customFormat="1" x14ac:dyDescent="0.25">
      <c r="A21" s="20">
        <v>13</v>
      </c>
      <c r="B21" s="20" t="s">
        <v>28</v>
      </c>
      <c r="C21" s="20">
        <v>3</v>
      </c>
      <c r="D21" s="20" t="s">
        <v>29</v>
      </c>
      <c r="E21" s="33"/>
      <c r="F21" s="80" t="s">
        <v>233</v>
      </c>
      <c r="G21" s="89" t="s">
        <v>278</v>
      </c>
      <c r="H21" s="81">
        <v>15.52</v>
      </c>
      <c r="I21" s="77">
        <v>1</v>
      </c>
      <c r="J21" s="104"/>
      <c r="K21" s="80" t="s">
        <v>336</v>
      </c>
      <c r="L21" s="81" t="s">
        <v>278</v>
      </c>
      <c r="M21" s="81">
        <v>37.26</v>
      </c>
      <c r="N21" s="81">
        <v>37.26</v>
      </c>
      <c r="O21" s="81">
        <v>12.741</v>
      </c>
      <c r="P21" s="79">
        <v>1</v>
      </c>
      <c r="Q21" s="104"/>
      <c r="R21" s="118"/>
      <c r="S21" s="118"/>
      <c r="T21" s="95">
        <v>3</v>
      </c>
      <c r="U21" s="77" t="s">
        <v>331</v>
      </c>
      <c r="V21" s="89" t="s">
        <v>337</v>
      </c>
      <c r="W21" s="89" t="s">
        <v>252</v>
      </c>
      <c r="X21" s="89">
        <v>30.68</v>
      </c>
      <c r="Y21" s="97"/>
      <c r="Z21" s="91" t="s">
        <v>356</v>
      </c>
      <c r="AA21" s="89" t="s">
        <v>235</v>
      </c>
      <c r="AB21" s="89" t="s">
        <v>275</v>
      </c>
      <c r="AC21" s="81">
        <v>37.130000000000003</v>
      </c>
      <c r="AD21" s="92">
        <v>0</v>
      </c>
      <c r="AE21" s="93"/>
      <c r="AF21" s="20"/>
      <c r="AG21" s="20"/>
      <c r="AH21" s="20"/>
      <c r="AI21" s="20"/>
      <c r="AJ21" s="20"/>
      <c r="AK21" s="20"/>
      <c r="AL21" s="20"/>
      <c r="AM21" s="87">
        <v>3</v>
      </c>
    </row>
    <row r="22" spans="1:39" s="19" customFormat="1" x14ac:dyDescent="0.25">
      <c r="A22" s="20">
        <v>13</v>
      </c>
      <c r="B22" s="20" t="s">
        <v>28</v>
      </c>
      <c r="C22" s="20">
        <v>3</v>
      </c>
      <c r="D22" s="20" t="s">
        <v>29</v>
      </c>
      <c r="E22" s="33"/>
      <c r="F22" s="88"/>
      <c r="G22" s="89"/>
      <c r="H22" s="89"/>
      <c r="I22" s="94"/>
      <c r="J22" s="104"/>
      <c r="K22" s="80" t="s">
        <v>336</v>
      </c>
      <c r="L22" s="81" t="s">
        <v>289</v>
      </c>
      <c r="M22" s="81">
        <v>36.01</v>
      </c>
      <c r="N22" s="81">
        <v>36.01</v>
      </c>
      <c r="O22" s="81">
        <v>13.991</v>
      </c>
      <c r="P22" s="79">
        <v>1</v>
      </c>
      <c r="Q22" s="104"/>
      <c r="R22" s="118"/>
      <c r="S22" s="118"/>
      <c r="T22" s="95">
        <v>3</v>
      </c>
      <c r="U22" s="77" t="s">
        <v>331</v>
      </c>
      <c r="V22" s="89" t="s">
        <v>337</v>
      </c>
      <c r="W22" s="89" t="s">
        <v>264</v>
      </c>
      <c r="X22" s="89">
        <v>31.42</v>
      </c>
      <c r="Y22" s="97"/>
      <c r="Z22" s="91" t="s">
        <v>356</v>
      </c>
      <c r="AA22" s="89" t="s">
        <v>235</v>
      </c>
      <c r="AB22" s="89" t="s">
        <v>286</v>
      </c>
      <c r="AC22" s="81">
        <v>34.08</v>
      </c>
      <c r="AD22" s="92">
        <v>0</v>
      </c>
      <c r="AE22" s="93"/>
      <c r="AF22" s="20"/>
      <c r="AG22" s="20"/>
      <c r="AH22" s="20"/>
      <c r="AI22" s="20"/>
      <c r="AJ22" s="20"/>
      <c r="AK22" s="20"/>
      <c r="AL22" s="20"/>
      <c r="AM22" s="87">
        <v>3</v>
      </c>
    </row>
    <row r="23" spans="1:39" s="19" customFormat="1" x14ac:dyDescent="0.25">
      <c r="A23" s="20">
        <v>13</v>
      </c>
      <c r="B23" s="20" t="s">
        <v>28</v>
      </c>
      <c r="C23" s="20">
        <v>3</v>
      </c>
      <c r="D23" s="20" t="s">
        <v>29</v>
      </c>
      <c r="E23" s="33"/>
      <c r="F23" s="88"/>
      <c r="G23" s="89"/>
      <c r="H23" s="89"/>
      <c r="I23" s="94"/>
      <c r="J23" s="104"/>
      <c r="K23" s="80" t="s">
        <v>336</v>
      </c>
      <c r="L23" s="81" t="s">
        <v>300</v>
      </c>
      <c r="M23" s="81">
        <v>35.96</v>
      </c>
      <c r="N23" s="81">
        <v>35.96</v>
      </c>
      <c r="O23" s="81">
        <v>14.040999999999997</v>
      </c>
      <c r="P23" s="79">
        <v>1</v>
      </c>
      <c r="Q23" s="104"/>
      <c r="R23" s="118"/>
      <c r="S23" s="118"/>
      <c r="T23" s="95">
        <v>3</v>
      </c>
      <c r="U23" s="77" t="s">
        <v>331</v>
      </c>
      <c r="V23" s="89" t="s">
        <v>338</v>
      </c>
      <c r="W23" s="89" t="s">
        <v>252</v>
      </c>
      <c r="X23" s="89">
        <v>30.25</v>
      </c>
      <c r="Y23" s="97"/>
      <c r="Z23" s="91" t="s">
        <v>356</v>
      </c>
      <c r="AA23" s="89" t="s">
        <v>235</v>
      </c>
      <c r="AB23" s="89" t="s">
        <v>297</v>
      </c>
      <c r="AC23" s="81">
        <v>36.549999999999997</v>
      </c>
      <c r="AD23" s="92">
        <v>0</v>
      </c>
      <c r="AE23" s="98"/>
      <c r="AF23" s="20"/>
      <c r="AG23" s="20"/>
      <c r="AH23" s="20"/>
      <c r="AI23" s="20"/>
      <c r="AJ23" s="20"/>
      <c r="AK23" s="20"/>
      <c r="AL23" s="20"/>
      <c r="AM23" s="87">
        <v>3</v>
      </c>
    </row>
    <row r="24" spans="1:39" s="19" customFormat="1" x14ac:dyDescent="0.25">
      <c r="A24" s="20">
        <v>13</v>
      </c>
      <c r="B24" s="20" t="s">
        <v>28</v>
      </c>
      <c r="C24" s="20">
        <v>3</v>
      </c>
      <c r="D24" s="20" t="s">
        <v>29</v>
      </c>
      <c r="E24" s="33"/>
      <c r="F24" s="88"/>
      <c r="G24" s="89"/>
      <c r="H24" s="89"/>
      <c r="I24" s="94"/>
      <c r="J24" s="104"/>
      <c r="K24" s="80" t="s">
        <v>336</v>
      </c>
      <c r="L24" s="81" t="s">
        <v>311</v>
      </c>
      <c r="M24" s="81">
        <v>37.14</v>
      </c>
      <c r="N24" s="81">
        <v>37.14</v>
      </c>
      <c r="O24" s="81">
        <v>12.860999999999997</v>
      </c>
      <c r="P24" s="79">
        <v>1</v>
      </c>
      <c r="Q24" s="104"/>
      <c r="R24" s="118"/>
      <c r="S24" s="118"/>
      <c r="T24" s="95">
        <v>3</v>
      </c>
      <c r="U24" s="77" t="s">
        <v>331</v>
      </c>
      <c r="V24" s="89" t="s">
        <v>338</v>
      </c>
      <c r="W24" s="89" t="s">
        <v>264</v>
      </c>
      <c r="X24" s="89">
        <v>30.28</v>
      </c>
      <c r="Y24" s="97"/>
      <c r="Z24" s="91" t="s">
        <v>356</v>
      </c>
      <c r="AA24" s="89" t="s">
        <v>235</v>
      </c>
      <c r="AB24" s="89" t="s">
        <v>308</v>
      </c>
      <c r="AC24" s="81">
        <v>37.36</v>
      </c>
      <c r="AD24" s="92">
        <v>0</v>
      </c>
      <c r="AE24" s="98"/>
      <c r="AF24" s="20"/>
      <c r="AG24" s="20"/>
      <c r="AH24" s="20"/>
      <c r="AI24" s="20"/>
      <c r="AJ24" s="20"/>
      <c r="AK24" s="20"/>
      <c r="AL24" s="20"/>
      <c r="AM24" s="87">
        <v>3</v>
      </c>
    </row>
    <row r="25" spans="1:39" s="19" customFormat="1" x14ac:dyDescent="0.25">
      <c r="A25" s="20">
        <v>13</v>
      </c>
      <c r="B25" s="20" t="s">
        <v>28</v>
      </c>
      <c r="C25" s="20">
        <v>3</v>
      </c>
      <c r="D25" s="20" t="s">
        <v>29</v>
      </c>
      <c r="E25" s="33"/>
      <c r="F25" s="80"/>
      <c r="G25" s="89"/>
      <c r="H25" s="89"/>
      <c r="I25" s="94"/>
      <c r="J25" s="104"/>
      <c r="K25" s="80" t="s">
        <v>336</v>
      </c>
      <c r="L25" s="81" t="s">
        <v>322</v>
      </c>
      <c r="M25" s="81">
        <v>36.909999999999997</v>
      </c>
      <c r="N25" s="81">
        <v>36.909999999999997</v>
      </c>
      <c r="O25" s="81">
        <v>13.091000000000001</v>
      </c>
      <c r="P25" s="79">
        <v>1</v>
      </c>
      <c r="Q25" s="104"/>
      <c r="R25" s="118"/>
      <c r="S25" s="118"/>
      <c r="T25" s="95">
        <v>3</v>
      </c>
      <c r="U25" s="77" t="s">
        <v>331</v>
      </c>
      <c r="V25" s="89" t="s">
        <v>339</v>
      </c>
      <c r="W25" s="89" t="s">
        <v>252</v>
      </c>
      <c r="X25" s="89">
        <v>31.19</v>
      </c>
      <c r="Y25" s="97"/>
      <c r="Z25" s="91" t="s">
        <v>356</v>
      </c>
      <c r="AA25" s="89" t="s">
        <v>235</v>
      </c>
      <c r="AB25" s="89" t="s">
        <v>319</v>
      </c>
      <c r="AC25" s="81">
        <v>35.07</v>
      </c>
      <c r="AD25" s="92">
        <v>0</v>
      </c>
      <c r="AE25" s="98"/>
      <c r="AF25" s="20"/>
      <c r="AG25" s="20"/>
      <c r="AH25" s="20"/>
      <c r="AI25" s="20"/>
      <c r="AJ25" s="20"/>
      <c r="AK25" s="20"/>
      <c r="AL25" s="20"/>
      <c r="AM25" s="87">
        <v>3</v>
      </c>
    </row>
    <row r="26" spans="1:39" s="19" customFormat="1" x14ac:dyDescent="0.25">
      <c r="A26" s="94">
        <v>106</v>
      </c>
      <c r="B26" s="94" t="s">
        <v>30</v>
      </c>
      <c r="C26" s="94">
        <v>1</v>
      </c>
      <c r="D26" s="94" t="s">
        <v>31</v>
      </c>
      <c r="E26" s="95">
        <v>4</v>
      </c>
      <c r="F26" s="80" t="s">
        <v>233</v>
      </c>
      <c r="G26" s="89" t="s">
        <v>244</v>
      </c>
      <c r="H26" s="81">
        <v>16.88</v>
      </c>
      <c r="I26" s="77">
        <v>1</v>
      </c>
      <c r="J26" s="78">
        <v>1</v>
      </c>
      <c r="K26" s="80" t="s">
        <v>336</v>
      </c>
      <c r="L26" s="81" t="s">
        <v>244</v>
      </c>
      <c r="M26" s="81">
        <v>30.13</v>
      </c>
      <c r="N26" s="81">
        <v>30.13</v>
      </c>
      <c r="O26" s="81">
        <v>19.870999999999999</v>
      </c>
      <c r="P26" s="79">
        <v>1</v>
      </c>
      <c r="Q26" s="119">
        <v>1</v>
      </c>
      <c r="R26" s="120">
        <v>19.849749999999997</v>
      </c>
      <c r="S26" s="120">
        <v>0.16563797119018281</v>
      </c>
      <c r="T26" s="95">
        <v>4</v>
      </c>
      <c r="U26" s="77" t="s">
        <v>331</v>
      </c>
      <c r="V26" s="89" t="s">
        <v>339</v>
      </c>
      <c r="W26" s="89" t="s">
        <v>264</v>
      </c>
      <c r="X26" s="89">
        <v>31.31</v>
      </c>
      <c r="Y26" s="97"/>
      <c r="Z26" s="91" t="s">
        <v>356</v>
      </c>
      <c r="AA26" s="89" t="s">
        <v>235</v>
      </c>
      <c r="AB26" s="89" t="s">
        <v>330</v>
      </c>
      <c r="AC26" s="81">
        <v>32.26</v>
      </c>
      <c r="AD26" s="92">
        <v>0</v>
      </c>
      <c r="AE26" s="98"/>
      <c r="AM26" s="87">
        <v>4</v>
      </c>
    </row>
    <row r="27" spans="1:39" s="19" customFormat="1" x14ac:dyDescent="0.25">
      <c r="A27" s="20">
        <v>106</v>
      </c>
      <c r="B27" s="20" t="s">
        <v>30</v>
      </c>
      <c r="C27" s="20">
        <v>1</v>
      </c>
      <c r="D27" s="20" t="s">
        <v>31</v>
      </c>
      <c r="E27" s="33"/>
      <c r="F27" s="80" t="s">
        <v>233</v>
      </c>
      <c r="G27" s="89" t="s">
        <v>256</v>
      </c>
      <c r="H27" s="81">
        <v>16.690000000000001</v>
      </c>
      <c r="I27" s="77">
        <v>1</v>
      </c>
      <c r="J27" s="78"/>
      <c r="K27" s="80" t="s">
        <v>336</v>
      </c>
      <c r="L27" s="81" t="s">
        <v>256</v>
      </c>
      <c r="M27" s="81">
        <v>30.03</v>
      </c>
      <c r="N27" s="81">
        <v>30.03</v>
      </c>
      <c r="O27" s="81">
        <v>19.970999999999997</v>
      </c>
      <c r="P27" s="79">
        <v>1</v>
      </c>
      <c r="Q27" s="78"/>
      <c r="R27" s="117"/>
      <c r="S27" s="117"/>
      <c r="T27" s="95">
        <v>4</v>
      </c>
      <c r="U27" s="77" t="s">
        <v>331</v>
      </c>
      <c r="V27" s="89" t="s">
        <v>340</v>
      </c>
      <c r="W27" s="89" t="s">
        <v>252</v>
      </c>
      <c r="X27" s="89">
        <v>31.65</v>
      </c>
      <c r="Y27" s="97"/>
      <c r="Z27" s="91" t="s">
        <v>356</v>
      </c>
      <c r="AA27" s="89" t="s">
        <v>236</v>
      </c>
      <c r="AB27" s="89" t="s">
        <v>251</v>
      </c>
      <c r="AC27" s="81">
        <v>36.1</v>
      </c>
      <c r="AD27" s="92">
        <v>0</v>
      </c>
      <c r="AE27" s="93" t="s">
        <v>357</v>
      </c>
      <c r="AF27" s="23"/>
      <c r="AG27" s="23"/>
      <c r="AH27" s="23"/>
      <c r="AI27" s="23"/>
      <c r="AJ27" s="23"/>
      <c r="AK27" s="23"/>
      <c r="AL27" s="23"/>
      <c r="AM27" s="87">
        <v>4</v>
      </c>
    </row>
    <row r="28" spans="1:39" s="19" customFormat="1" x14ac:dyDescent="0.25">
      <c r="A28" s="20">
        <v>106</v>
      </c>
      <c r="B28" s="20" t="s">
        <v>30</v>
      </c>
      <c r="C28" s="20">
        <v>1</v>
      </c>
      <c r="D28" s="20" t="s">
        <v>31</v>
      </c>
      <c r="E28" s="33"/>
      <c r="F28" s="80" t="s">
        <v>233</v>
      </c>
      <c r="G28" s="89" t="s">
        <v>268</v>
      </c>
      <c r="H28" s="81">
        <v>16.73</v>
      </c>
      <c r="I28" s="77">
        <v>1</v>
      </c>
      <c r="J28" s="104"/>
      <c r="K28" s="80" t="s">
        <v>336</v>
      </c>
      <c r="L28" s="81" t="s">
        <v>268</v>
      </c>
      <c r="M28" s="81">
        <v>30.07</v>
      </c>
      <c r="N28" s="81">
        <v>30.07</v>
      </c>
      <c r="O28" s="81">
        <v>19.930999999999997</v>
      </c>
      <c r="P28" s="79">
        <v>1</v>
      </c>
      <c r="Q28" s="104"/>
      <c r="R28" s="118"/>
      <c r="S28" s="118"/>
      <c r="T28" s="95">
        <v>4</v>
      </c>
      <c r="U28" s="77" t="s">
        <v>331</v>
      </c>
      <c r="V28" s="89" t="s">
        <v>340</v>
      </c>
      <c r="W28" s="89" t="s">
        <v>264</v>
      </c>
      <c r="X28" s="89">
        <v>31.59</v>
      </c>
      <c r="Y28" s="97"/>
      <c r="Z28" s="91" t="s">
        <v>356</v>
      </c>
      <c r="AA28" s="89" t="s">
        <v>236</v>
      </c>
      <c r="AB28" s="89" t="s">
        <v>263</v>
      </c>
      <c r="AC28" s="81">
        <v>38.86</v>
      </c>
      <c r="AD28" s="92">
        <v>0</v>
      </c>
      <c r="AE28" s="93"/>
      <c r="AF28" s="20"/>
      <c r="AG28" s="20"/>
      <c r="AH28" s="20"/>
      <c r="AI28" s="20"/>
      <c r="AJ28" s="20"/>
      <c r="AK28" s="20"/>
      <c r="AL28" s="20"/>
      <c r="AM28" s="87">
        <v>4</v>
      </c>
    </row>
    <row r="29" spans="1:39" s="19" customFormat="1" x14ac:dyDescent="0.25">
      <c r="A29" s="20">
        <v>106</v>
      </c>
      <c r="B29" s="20" t="s">
        <v>30</v>
      </c>
      <c r="C29" s="20">
        <v>1</v>
      </c>
      <c r="D29" s="20" t="s">
        <v>31</v>
      </c>
      <c r="E29" s="33"/>
      <c r="F29" s="80" t="s">
        <v>233</v>
      </c>
      <c r="G29" s="89" t="s">
        <v>279</v>
      </c>
      <c r="H29" s="81">
        <v>16.79</v>
      </c>
      <c r="I29" s="77">
        <v>1</v>
      </c>
      <c r="J29" s="104"/>
      <c r="K29" s="80" t="s">
        <v>336</v>
      </c>
      <c r="L29" s="81" t="s">
        <v>279</v>
      </c>
      <c r="M29" s="81">
        <v>30.11</v>
      </c>
      <c r="N29" s="81">
        <v>30.11</v>
      </c>
      <c r="O29" s="81">
        <v>19.890999999999998</v>
      </c>
      <c r="P29" s="79">
        <v>1</v>
      </c>
      <c r="Q29" s="104"/>
      <c r="R29" s="118"/>
      <c r="S29" s="118"/>
      <c r="T29" s="95">
        <v>4</v>
      </c>
      <c r="U29" s="77" t="s">
        <v>331</v>
      </c>
      <c r="V29" s="89" t="s">
        <v>341</v>
      </c>
      <c r="W29" s="89" t="s">
        <v>252</v>
      </c>
      <c r="X29" s="89">
        <v>30.96</v>
      </c>
      <c r="Y29" s="97"/>
      <c r="Z29" s="91" t="s">
        <v>356</v>
      </c>
      <c r="AA29" s="89" t="s">
        <v>236</v>
      </c>
      <c r="AB29" s="89" t="s">
        <v>275</v>
      </c>
      <c r="AC29" s="81">
        <v>37.590000000000003</v>
      </c>
      <c r="AD29" s="92">
        <v>0</v>
      </c>
      <c r="AE29" s="93"/>
      <c r="AF29" s="20"/>
      <c r="AG29" s="20"/>
      <c r="AH29" s="20"/>
      <c r="AI29" s="20"/>
      <c r="AJ29" s="20"/>
      <c r="AK29" s="20"/>
      <c r="AL29" s="20"/>
      <c r="AM29" s="87">
        <v>4</v>
      </c>
    </row>
    <row r="30" spans="1:39" s="19" customFormat="1" x14ac:dyDescent="0.25">
      <c r="A30" s="20">
        <v>106</v>
      </c>
      <c r="B30" s="20" t="s">
        <v>30</v>
      </c>
      <c r="C30" s="20">
        <v>1</v>
      </c>
      <c r="D30" s="20" t="s">
        <v>31</v>
      </c>
      <c r="E30" s="33"/>
      <c r="F30" s="80"/>
      <c r="G30" s="89"/>
      <c r="H30" s="89"/>
      <c r="I30" s="94"/>
      <c r="J30" s="104"/>
      <c r="K30" s="80" t="s">
        <v>336</v>
      </c>
      <c r="L30" s="81" t="s">
        <v>290</v>
      </c>
      <c r="M30" s="81">
        <v>30.1</v>
      </c>
      <c r="N30" s="81">
        <v>30.1</v>
      </c>
      <c r="O30" s="81">
        <v>19.900999999999996</v>
      </c>
      <c r="P30" s="79">
        <v>1</v>
      </c>
      <c r="Q30" s="104"/>
      <c r="R30" s="118"/>
      <c r="S30" s="118"/>
      <c r="T30" s="95">
        <v>4</v>
      </c>
      <c r="U30" s="77" t="s">
        <v>331</v>
      </c>
      <c r="V30" s="89" t="s">
        <v>341</v>
      </c>
      <c r="W30" s="89" t="s">
        <v>264</v>
      </c>
      <c r="X30" s="89">
        <v>30.93</v>
      </c>
      <c r="Y30" s="97"/>
      <c r="Z30" s="91" t="s">
        <v>356</v>
      </c>
      <c r="AA30" s="89" t="s">
        <v>236</v>
      </c>
      <c r="AB30" s="89" t="s">
        <v>286</v>
      </c>
      <c r="AC30" s="81">
        <v>37.56</v>
      </c>
      <c r="AD30" s="92">
        <v>0</v>
      </c>
      <c r="AE30" s="93"/>
      <c r="AF30" s="20"/>
      <c r="AG30" s="20"/>
      <c r="AH30" s="20"/>
      <c r="AI30" s="20"/>
      <c r="AJ30" s="20"/>
      <c r="AK30" s="20"/>
      <c r="AL30" s="20"/>
      <c r="AM30" s="87">
        <v>4</v>
      </c>
    </row>
    <row r="31" spans="1:39" s="19" customFormat="1" x14ac:dyDescent="0.25">
      <c r="A31" s="20">
        <v>106</v>
      </c>
      <c r="B31" s="20" t="s">
        <v>30</v>
      </c>
      <c r="C31" s="20">
        <v>1</v>
      </c>
      <c r="D31" s="20" t="s">
        <v>31</v>
      </c>
      <c r="E31" s="33"/>
      <c r="F31" s="80"/>
      <c r="G31" s="89"/>
      <c r="H31" s="89"/>
      <c r="I31" s="94"/>
      <c r="J31" s="104"/>
      <c r="K31" s="80" t="s">
        <v>336</v>
      </c>
      <c r="L31" s="81" t="s">
        <v>301</v>
      </c>
      <c r="M31" s="81">
        <v>30</v>
      </c>
      <c r="N31" s="81">
        <v>30</v>
      </c>
      <c r="O31" s="81">
        <v>20.000999999999998</v>
      </c>
      <c r="P31" s="79">
        <v>1</v>
      </c>
      <c r="Q31" s="104"/>
      <c r="R31" s="118"/>
      <c r="S31" s="118"/>
      <c r="T31" s="95">
        <v>4</v>
      </c>
      <c r="U31" s="77" t="s">
        <v>331</v>
      </c>
      <c r="V31" s="89" t="s">
        <v>342</v>
      </c>
      <c r="W31" s="89" t="s">
        <v>252</v>
      </c>
      <c r="X31" s="89">
        <v>31.92</v>
      </c>
      <c r="Y31" s="97"/>
      <c r="Z31" s="91" t="s">
        <v>356</v>
      </c>
      <c r="AA31" s="89" t="s">
        <v>236</v>
      </c>
      <c r="AB31" s="89" t="s">
        <v>297</v>
      </c>
      <c r="AC31" s="81">
        <v>39.340000000000003</v>
      </c>
      <c r="AD31" s="92">
        <v>0</v>
      </c>
      <c r="AE31" s="98"/>
      <c r="AF31" s="20"/>
      <c r="AG31" s="20"/>
      <c r="AH31" s="20"/>
      <c r="AI31" s="20"/>
      <c r="AJ31" s="20"/>
      <c r="AK31" s="20"/>
      <c r="AL31" s="20"/>
      <c r="AM31" s="87">
        <v>4</v>
      </c>
    </row>
    <row r="32" spans="1:39" s="19" customFormat="1" x14ac:dyDescent="0.25">
      <c r="A32" s="20">
        <v>106</v>
      </c>
      <c r="B32" s="20" t="s">
        <v>30</v>
      </c>
      <c r="C32" s="20">
        <v>1</v>
      </c>
      <c r="D32" s="20" t="s">
        <v>31</v>
      </c>
      <c r="E32" s="33"/>
      <c r="F32" s="80"/>
      <c r="G32" s="89"/>
      <c r="H32" s="89"/>
      <c r="I32" s="94"/>
      <c r="J32" s="104"/>
      <c r="K32" s="80" t="s">
        <v>336</v>
      </c>
      <c r="L32" s="81" t="s">
        <v>312</v>
      </c>
      <c r="M32" s="81">
        <v>30.21</v>
      </c>
      <c r="N32" s="81">
        <v>30.21</v>
      </c>
      <c r="O32" s="81">
        <v>19.790999999999997</v>
      </c>
      <c r="P32" s="79">
        <v>1</v>
      </c>
      <c r="Q32" s="104"/>
      <c r="R32" s="118"/>
      <c r="S32" s="118"/>
      <c r="T32" s="95">
        <v>4</v>
      </c>
      <c r="U32" s="77" t="s">
        <v>331</v>
      </c>
      <c r="V32" s="89" t="s">
        <v>342</v>
      </c>
      <c r="W32" s="89" t="s">
        <v>264</v>
      </c>
      <c r="X32" s="89">
        <v>30.64</v>
      </c>
      <c r="Y32" s="97"/>
      <c r="Z32" s="91" t="s">
        <v>356</v>
      </c>
      <c r="AA32" s="89" t="s">
        <v>236</v>
      </c>
      <c r="AB32" s="89" t="s">
        <v>308</v>
      </c>
      <c r="AC32" s="81">
        <v>36.75</v>
      </c>
      <c r="AD32" s="92">
        <v>0</v>
      </c>
      <c r="AE32" s="98"/>
      <c r="AF32" s="20"/>
      <c r="AG32" s="20"/>
      <c r="AH32" s="20"/>
      <c r="AI32" s="20"/>
      <c r="AJ32" s="20"/>
      <c r="AK32" s="20"/>
      <c r="AL32" s="20"/>
      <c r="AM32" s="87">
        <v>4</v>
      </c>
    </row>
    <row r="33" spans="1:39" s="19" customFormat="1" x14ac:dyDescent="0.25">
      <c r="A33" s="20">
        <v>106</v>
      </c>
      <c r="B33" s="20" t="s">
        <v>30</v>
      </c>
      <c r="C33" s="20">
        <v>1</v>
      </c>
      <c r="D33" s="20" t="s">
        <v>31</v>
      </c>
      <c r="E33" s="33"/>
      <c r="F33" s="80"/>
      <c r="G33" s="89"/>
      <c r="H33" s="89"/>
      <c r="I33" s="94"/>
      <c r="J33" s="104"/>
      <c r="K33" s="80" t="s">
        <v>336</v>
      </c>
      <c r="L33" s="81" t="s">
        <v>323</v>
      </c>
      <c r="M33" s="81">
        <v>30.56</v>
      </c>
      <c r="N33" s="81">
        <v>30.56</v>
      </c>
      <c r="O33" s="81">
        <v>19.440999999999999</v>
      </c>
      <c r="P33" s="79">
        <v>1</v>
      </c>
      <c r="Q33" s="104"/>
      <c r="R33" s="118"/>
      <c r="S33" s="118"/>
      <c r="T33" s="95">
        <v>4</v>
      </c>
      <c r="U33" s="77" t="s">
        <v>331</v>
      </c>
      <c r="V33" s="89" t="s">
        <v>343</v>
      </c>
      <c r="W33" s="89" t="s">
        <v>252</v>
      </c>
      <c r="X33" s="89">
        <v>31.69</v>
      </c>
      <c r="Y33" s="97"/>
      <c r="Z33" s="91" t="s">
        <v>356</v>
      </c>
      <c r="AA33" s="89" t="s">
        <v>236</v>
      </c>
      <c r="AB33" s="89" t="s">
        <v>319</v>
      </c>
      <c r="AC33" s="81">
        <v>36.58</v>
      </c>
      <c r="AD33" s="92">
        <v>0</v>
      </c>
      <c r="AE33" s="98"/>
      <c r="AF33" s="20"/>
      <c r="AG33" s="20"/>
      <c r="AH33" s="20"/>
      <c r="AI33" s="20"/>
      <c r="AJ33" s="20"/>
      <c r="AK33" s="20"/>
      <c r="AL33" s="20"/>
      <c r="AM33" s="87">
        <v>4</v>
      </c>
    </row>
    <row r="34" spans="1:39" s="19" customFormat="1" x14ac:dyDescent="0.25">
      <c r="A34" s="94">
        <v>137</v>
      </c>
      <c r="B34" s="94" t="s">
        <v>32</v>
      </c>
      <c r="C34" s="94">
        <v>2</v>
      </c>
      <c r="D34" s="94" t="s">
        <v>33</v>
      </c>
      <c r="E34" s="95">
        <v>5</v>
      </c>
      <c r="F34" s="80" t="s">
        <v>233</v>
      </c>
      <c r="G34" s="89" t="s">
        <v>245</v>
      </c>
      <c r="H34" s="81">
        <v>16.2</v>
      </c>
      <c r="I34" s="77">
        <v>1</v>
      </c>
      <c r="J34" s="78">
        <v>1</v>
      </c>
      <c r="K34" s="80" t="s">
        <v>336</v>
      </c>
      <c r="L34" s="81" t="s">
        <v>245</v>
      </c>
      <c r="M34" s="81">
        <v>29.54</v>
      </c>
      <c r="N34" s="81">
        <v>29.54</v>
      </c>
      <c r="O34" s="81">
        <v>20.460999999999999</v>
      </c>
      <c r="P34" s="79">
        <v>1</v>
      </c>
      <c r="Q34" s="119">
        <v>1</v>
      </c>
      <c r="R34" s="120">
        <v>20.632249999999999</v>
      </c>
      <c r="S34" s="120">
        <v>0.22685003306149204</v>
      </c>
      <c r="T34" s="95">
        <v>5</v>
      </c>
      <c r="U34" s="77" t="s">
        <v>331</v>
      </c>
      <c r="V34" s="89" t="s">
        <v>343</v>
      </c>
      <c r="W34" s="89" t="s">
        <v>264</v>
      </c>
      <c r="X34" s="89">
        <v>31.34</v>
      </c>
      <c r="Y34" s="97"/>
      <c r="Z34" s="91" t="s">
        <v>356</v>
      </c>
      <c r="AA34" s="89" t="s">
        <v>236</v>
      </c>
      <c r="AB34" s="89" t="s">
        <v>330</v>
      </c>
      <c r="AC34" s="81">
        <v>39.369999999999997</v>
      </c>
      <c r="AD34" s="92">
        <v>0</v>
      </c>
      <c r="AE34" s="98"/>
      <c r="AM34" s="87">
        <v>5</v>
      </c>
    </row>
    <row r="35" spans="1:39" s="19" customFormat="1" x14ac:dyDescent="0.25">
      <c r="A35" s="20">
        <v>137</v>
      </c>
      <c r="B35" s="20" t="s">
        <v>32</v>
      </c>
      <c r="C35" s="20">
        <v>2</v>
      </c>
      <c r="D35" s="20" t="s">
        <v>33</v>
      </c>
      <c r="E35" s="33"/>
      <c r="F35" s="80" t="s">
        <v>233</v>
      </c>
      <c r="G35" s="89" t="s">
        <v>257</v>
      </c>
      <c r="H35" s="81">
        <v>16.47</v>
      </c>
      <c r="I35" s="77">
        <v>1</v>
      </c>
      <c r="J35" s="78"/>
      <c r="K35" s="80" t="s">
        <v>336</v>
      </c>
      <c r="L35" s="81" t="s">
        <v>257</v>
      </c>
      <c r="M35" s="81">
        <v>29.36</v>
      </c>
      <c r="N35" s="81">
        <v>29.36</v>
      </c>
      <c r="O35" s="81">
        <v>20.640999999999998</v>
      </c>
      <c r="P35" s="79">
        <v>1</v>
      </c>
      <c r="Q35" s="78"/>
      <c r="R35" s="117"/>
      <c r="S35" s="117"/>
      <c r="T35" s="95">
        <v>5</v>
      </c>
      <c r="U35" s="77" t="s">
        <v>331</v>
      </c>
      <c r="V35" s="89" t="s">
        <v>344</v>
      </c>
      <c r="W35" s="89" t="s">
        <v>252</v>
      </c>
      <c r="X35" s="89">
        <v>33.130000000000003</v>
      </c>
      <c r="Y35" s="97"/>
      <c r="Z35" s="91" t="s">
        <v>356</v>
      </c>
      <c r="AA35" s="89" t="s">
        <v>237</v>
      </c>
      <c r="AB35" s="89" t="s">
        <v>251</v>
      </c>
      <c r="AC35" s="81">
        <v>37.35</v>
      </c>
      <c r="AD35" s="92">
        <v>0</v>
      </c>
      <c r="AE35" s="93" t="s">
        <v>357</v>
      </c>
      <c r="AF35" s="20"/>
      <c r="AG35" s="20"/>
      <c r="AH35" s="20"/>
      <c r="AI35" s="20"/>
      <c r="AJ35" s="20"/>
      <c r="AK35" s="20"/>
      <c r="AL35" s="20"/>
      <c r="AM35" s="87">
        <v>5</v>
      </c>
    </row>
    <row r="36" spans="1:39" s="19" customFormat="1" x14ac:dyDescent="0.25">
      <c r="A36" s="20">
        <v>137</v>
      </c>
      <c r="B36" s="20" t="s">
        <v>32</v>
      </c>
      <c r="C36" s="20">
        <v>2</v>
      </c>
      <c r="D36" s="20" t="s">
        <v>33</v>
      </c>
      <c r="E36" s="33"/>
      <c r="F36" s="80" t="s">
        <v>233</v>
      </c>
      <c r="G36" s="89" t="s">
        <v>269</v>
      </c>
      <c r="H36" s="81">
        <v>16.2</v>
      </c>
      <c r="I36" s="77">
        <v>1</v>
      </c>
      <c r="J36" s="104"/>
      <c r="K36" s="80" t="s">
        <v>336</v>
      </c>
      <c r="L36" s="81" t="s">
        <v>269</v>
      </c>
      <c r="M36" s="81">
        <v>29.18</v>
      </c>
      <c r="N36" s="81">
        <v>29.18</v>
      </c>
      <c r="O36" s="81">
        <v>20.820999999999998</v>
      </c>
      <c r="P36" s="79">
        <v>1</v>
      </c>
      <c r="Q36" s="104"/>
      <c r="R36" s="118"/>
      <c r="S36" s="118"/>
      <c r="T36" s="95">
        <v>5</v>
      </c>
      <c r="U36" s="77" t="s">
        <v>331</v>
      </c>
      <c r="V36" s="89" t="s">
        <v>344</v>
      </c>
      <c r="W36" s="89" t="s">
        <v>264</v>
      </c>
      <c r="X36" s="89">
        <v>32.659999999999997</v>
      </c>
      <c r="Y36" s="97"/>
      <c r="Z36" s="91" t="s">
        <v>356</v>
      </c>
      <c r="AA36" s="89" t="s">
        <v>237</v>
      </c>
      <c r="AB36" s="89" t="s">
        <v>263</v>
      </c>
      <c r="AC36" s="81">
        <v>37.020000000000003</v>
      </c>
      <c r="AD36" s="92">
        <v>0</v>
      </c>
      <c r="AE36" s="93"/>
      <c r="AF36" s="20"/>
      <c r="AG36" s="20"/>
      <c r="AH36" s="20"/>
      <c r="AI36" s="20"/>
      <c r="AJ36" s="20"/>
      <c r="AK36" s="20"/>
      <c r="AL36" s="20"/>
      <c r="AM36" s="87">
        <v>5</v>
      </c>
    </row>
    <row r="37" spans="1:39" s="19" customFormat="1" x14ac:dyDescent="0.25">
      <c r="A37" s="20">
        <v>137</v>
      </c>
      <c r="B37" s="20" t="s">
        <v>32</v>
      </c>
      <c r="C37" s="20">
        <v>2</v>
      </c>
      <c r="D37" s="20" t="s">
        <v>33</v>
      </c>
      <c r="E37" s="33"/>
      <c r="F37" s="80" t="s">
        <v>233</v>
      </c>
      <c r="G37" s="89" t="s">
        <v>280</v>
      </c>
      <c r="H37" s="81">
        <v>16.18</v>
      </c>
      <c r="I37" s="77">
        <v>1</v>
      </c>
      <c r="J37" s="104"/>
      <c r="K37" s="80" t="s">
        <v>336</v>
      </c>
      <c r="L37" s="81" t="s">
        <v>280</v>
      </c>
      <c r="M37" s="81">
        <v>29.27</v>
      </c>
      <c r="N37" s="81">
        <v>29.27</v>
      </c>
      <c r="O37" s="81">
        <v>20.730999999999998</v>
      </c>
      <c r="P37" s="79">
        <v>1</v>
      </c>
      <c r="Q37" s="104"/>
      <c r="R37" s="118"/>
      <c r="S37" s="118"/>
      <c r="T37" s="95">
        <v>5</v>
      </c>
      <c r="U37" s="77" t="s">
        <v>331</v>
      </c>
      <c r="V37" s="89" t="s">
        <v>345</v>
      </c>
      <c r="W37" s="89" t="s">
        <v>252</v>
      </c>
      <c r="X37" s="89">
        <v>31.34</v>
      </c>
      <c r="Y37" s="97"/>
      <c r="Z37" s="91" t="s">
        <v>356</v>
      </c>
      <c r="AA37" s="89" t="s">
        <v>237</v>
      </c>
      <c r="AB37" s="89" t="s">
        <v>275</v>
      </c>
      <c r="AC37" s="81">
        <v>36.380000000000003</v>
      </c>
      <c r="AD37" s="92">
        <v>0</v>
      </c>
      <c r="AE37" s="93"/>
      <c r="AF37" s="20"/>
      <c r="AG37" s="20"/>
      <c r="AH37" s="20"/>
      <c r="AI37" s="20"/>
      <c r="AJ37" s="20"/>
      <c r="AK37" s="20"/>
      <c r="AL37" s="20"/>
      <c r="AM37" s="87">
        <v>5</v>
      </c>
    </row>
    <row r="38" spans="1:39" s="19" customFormat="1" x14ac:dyDescent="0.25">
      <c r="A38" s="20">
        <v>137</v>
      </c>
      <c r="B38" s="20" t="s">
        <v>32</v>
      </c>
      <c r="C38" s="20">
        <v>2</v>
      </c>
      <c r="D38" s="20" t="s">
        <v>33</v>
      </c>
      <c r="E38" s="33"/>
      <c r="F38" s="80"/>
      <c r="G38" s="89"/>
      <c r="H38" s="89"/>
      <c r="I38" s="94"/>
      <c r="J38" s="104"/>
      <c r="K38" s="80" t="s">
        <v>336</v>
      </c>
      <c r="L38" s="81" t="s">
        <v>291</v>
      </c>
      <c r="M38" s="81">
        <v>29.16</v>
      </c>
      <c r="N38" s="81">
        <v>29.16</v>
      </c>
      <c r="O38" s="81">
        <v>20.840999999999998</v>
      </c>
      <c r="P38" s="79">
        <v>1</v>
      </c>
      <c r="Q38" s="104"/>
      <c r="R38" s="118"/>
      <c r="S38" s="118"/>
      <c r="T38" s="95">
        <v>5</v>
      </c>
      <c r="U38" s="77" t="s">
        <v>331</v>
      </c>
      <c r="V38" s="89" t="s">
        <v>345</v>
      </c>
      <c r="W38" s="89" t="s">
        <v>264</v>
      </c>
      <c r="X38" s="89">
        <v>31.32</v>
      </c>
      <c r="Y38" s="97"/>
      <c r="Z38" s="91" t="s">
        <v>356</v>
      </c>
      <c r="AA38" s="89" t="s">
        <v>237</v>
      </c>
      <c r="AB38" s="89" t="s">
        <v>286</v>
      </c>
      <c r="AC38" s="81">
        <v>38.24</v>
      </c>
      <c r="AD38" s="92">
        <v>0</v>
      </c>
      <c r="AE38" s="93"/>
      <c r="AF38" s="20"/>
      <c r="AG38" s="20"/>
      <c r="AH38" s="20"/>
      <c r="AI38" s="20"/>
      <c r="AJ38" s="20"/>
      <c r="AK38" s="20"/>
      <c r="AL38" s="20"/>
      <c r="AM38" s="87">
        <v>5</v>
      </c>
    </row>
    <row r="39" spans="1:39" x14ac:dyDescent="0.25">
      <c r="A39" s="20">
        <v>137</v>
      </c>
      <c r="B39" s="20" t="s">
        <v>32</v>
      </c>
      <c r="C39" s="20">
        <v>2</v>
      </c>
      <c r="D39" s="20" t="s">
        <v>33</v>
      </c>
      <c r="F39" s="80"/>
      <c r="G39" s="89"/>
      <c r="H39" s="89"/>
      <c r="K39" s="80" t="s">
        <v>336</v>
      </c>
      <c r="L39" s="81" t="s">
        <v>302</v>
      </c>
      <c r="M39" s="81">
        <v>29.23</v>
      </c>
      <c r="N39" s="81">
        <v>29.23</v>
      </c>
      <c r="O39" s="81">
        <v>20.770999999999997</v>
      </c>
      <c r="P39" s="79">
        <v>1</v>
      </c>
      <c r="T39" s="95">
        <v>5</v>
      </c>
      <c r="U39" s="77" t="s">
        <v>331</v>
      </c>
      <c r="V39" s="89" t="s">
        <v>346</v>
      </c>
      <c r="W39" s="89" t="s">
        <v>252</v>
      </c>
      <c r="X39" s="89">
        <v>31.65</v>
      </c>
      <c r="Y39" s="97"/>
      <c r="Z39" s="91" t="s">
        <v>356</v>
      </c>
      <c r="AA39" s="89" t="s">
        <v>237</v>
      </c>
      <c r="AB39" s="89" t="s">
        <v>297</v>
      </c>
      <c r="AC39" s="81">
        <v>36.590000000000003</v>
      </c>
      <c r="AD39" s="92">
        <v>0</v>
      </c>
      <c r="AE39" s="98"/>
      <c r="AM39" s="87">
        <v>5</v>
      </c>
    </row>
    <row r="40" spans="1:39" x14ac:dyDescent="0.25">
      <c r="A40" s="20">
        <v>137</v>
      </c>
      <c r="B40" s="20" t="s">
        <v>32</v>
      </c>
      <c r="C40" s="20">
        <v>2</v>
      </c>
      <c r="D40" s="20" t="s">
        <v>33</v>
      </c>
      <c r="F40" s="80"/>
      <c r="G40" s="89"/>
      <c r="H40" s="89"/>
      <c r="K40" s="80" t="s">
        <v>336</v>
      </c>
      <c r="L40" s="81" t="s">
        <v>313</v>
      </c>
      <c r="M40" s="81">
        <v>29.32</v>
      </c>
      <c r="N40" s="81">
        <v>29.32</v>
      </c>
      <c r="O40" s="81">
        <v>20.680999999999997</v>
      </c>
      <c r="P40" s="79">
        <v>1</v>
      </c>
      <c r="T40" s="95">
        <v>5</v>
      </c>
      <c r="U40" s="77" t="s">
        <v>331</v>
      </c>
      <c r="V40" s="89" t="s">
        <v>346</v>
      </c>
      <c r="W40" s="89" t="s">
        <v>264</v>
      </c>
      <c r="X40" s="89">
        <v>31.74</v>
      </c>
      <c r="Y40" s="97"/>
      <c r="Z40" s="91" t="s">
        <v>356</v>
      </c>
      <c r="AA40" s="89" t="s">
        <v>237</v>
      </c>
      <c r="AB40" s="89" t="s">
        <v>308</v>
      </c>
      <c r="AC40" s="81">
        <v>37.57</v>
      </c>
      <c r="AD40" s="92">
        <v>0</v>
      </c>
      <c r="AE40" s="98"/>
      <c r="AM40" s="87">
        <v>5</v>
      </c>
    </row>
    <row r="41" spans="1:39" x14ac:dyDescent="0.25">
      <c r="A41" s="20">
        <v>137</v>
      </c>
      <c r="B41" s="20" t="s">
        <v>32</v>
      </c>
      <c r="C41" s="20">
        <v>2</v>
      </c>
      <c r="D41" s="20" t="s">
        <v>33</v>
      </c>
      <c r="F41" s="88"/>
      <c r="G41" s="89"/>
      <c r="H41" s="89"/>
      <c r="K41" s="80" t="s">
        <v>336</v>
      </c>
      <c r="L41" s="81" t="s">
        <v>324</v>
      </c>
      <c r="M41" s="81">
        <v>29.89</v>
      </c>
      <c r="N41" s="81">
        <v>29.89</v>
      </c>
      <c r="O41" s="81">
        <v>20.110999999999997</v>
      </c>
      <c r="P41" s="79">
        <v>1</v>
      </c>
      <c r="T41" s="95">
        <v>5</v>
      </c>
      <c r="U41" s="77" t="s">
        <v>331</v>
      </c>
      <c r="V41" s="89" t="s">
        <v>347</v>
      </c>
      <c r="W41" s="89" t="s">
        <v>252</v>
      </c>
      <c r="X41" s="89">
        <v>30.94</v>
      </c>
      <c r="Y41" s="97"/>
      <c r="Z41" s="91" t="s">
        <v>356</v>
      </c>
      <c r="AA41" s="89" t="s">
        <v>237</v>
      </c>
      <c r="AB41" s="89" t="s">
        <v>319</v>
      </c>
      <c r="AC41" s="81">
        <v>37.11</v>
      </c>
      <c r="AD41" s="92">
        <v>0</v>
      </c>
      <c r="AE41" s="98"/>
      <c r="AM41" s="87">
        <v>5</v>
      </c>
    </row>
    <row r="42" spans="1:39" x14ac:dyDescent="0.25">
      <c r="A42" s="94">
        <v>122</v>
      </c>
      <c r="B42" s="94" t="s">
        <v>34</v>
      </c>
      <c r="C42" s="94">
        <v>2</v>
      </c>
      <c r="D42" s="94" t="s">
        <v>35</v>
      </c>
      <c r="E42" s="95">
        <v>6</v>
      </c>
      <c r="F42" s="80" t="s">
        <v>233</v>
      </c>
      <c r="G42" s="89" t="s">
        <v>246</v>
      </c>
      <c r="H42" s="81">
        <v>16.43</v>
      </c>
      <c r="I42" s="77">
        <v>1</v>
      </c>
      <c r="J42" s="78">
        <v>1</v>
      </c>
      <c r="K42" s="80" t="s">
        <v>336</v>
      </c>
      <c r="L42" s="81" t="s">
        <v>246</v>
      </c>
      <c r="M42" s="81">
        <v>29.44</v>
      </c>
      <c r="N42" s="81">
        <v>29.44</v>
      </c>
      <c r="O42" s="81">
        <v>20.560999999999996</v>
      </c>
      <c r="P42" s="79">
        <v>1</v>
      </c>
      <c r="Q42" s="119">
        <v>1</v>
      </c>
      <c r="R42" s="120">
        <v>20.615999999999996</v>
      </c>
      <c r="S42" s="120">
        <v>0.3136080356113351</v>
      </c>
      <c r="T42" s="95">
        <v>6</v>
      </c>
      <c r="U42" s="77" t="s">
        <v>331</v>
      </c>
      <c r="V42" s="89" t="s">
        <v>347</v>
      </c>
      <c r="W42" s="89" t="s">
        <v>264</v>
      </c>
      <c r="X42" s="89">
        <v>30.94</v>
      </c>
      <c r="Y42" s="97"/>
      <c r="Z42" s="91" t="s">
        <v>356</v>
      </c>
      <c r="AA42" s="89" t="s">
        <v>237</v>
      </c>
      <c r="AB42" s="89" t="s">
        <v>330</v>
      </c>
      <c r="AC42" s="81">
        <v>36.619999999999997</v>
      </c>
      <c r="AD42" s="92">
        <v>0</v>
      </c>
      <c r="AE42" s="98"/>
      <c r="AF42" s="19"/>
      <c r="AG42" s="19"/>
      <c r="AH42" s="19"/>
      <c r="AI42" s="19"/>
      <c r="AJ42" s="19"/>
      <c r="AK42" s="19"/>
      <c r="AL42" s="19"/>
      <c r="AM42" s="87">
        <v>6</v>
      </c>
    </row>
    <row r="43" spans="1:39" x14ac:dyDescent="0.25">
      <c r="A43" s="20">
        <v>122</v>
      </c>
      <c r="B43" s="20" t="s">
        <v>34</v>
      </c>
      <c r="C43" s="20">
        <v>2</v>
      </c>
      <c r="D43" s="20" t="s">
        <v>35</v>
      </c>
      <c r="F43" s="80" t="s">
        <v>233</v>
      </c>
      <c r="G43" s="89" t="s">
        <v>258</v>
      </c>
      <c r="H43" s="81">
        <v>16.559999999999999</v>
      </c>
      <c r="I43" s="77">
        <v>1</v>
      </c>
      <c r="J43" s="78"/>
      <c r="K43" s="80" t="s">
        <v>336</v>
      </c>
      <c r="L43" s="81" t="s">
        <v>258</v>
      </c>
      <c r="M43" s="81">
        <v>29.06</v>
      </c>
      <c r="N43" s="81">
        <v>29.06</v>
      </c>
      <c r="O43" s="81">
        <v>20.940999999999999</v>
      </c>
      <c r="P43" s="79">
        <v>1</v>
      </c>
      <c r="Q43" s="78"/>
      <c r="R43" s="117"/>
      <c r="S43" s="117"/>
      <c r="T43" s="95">
        <v>6</v>
      </c>
      <c r="U43" s="77" t="s">
        <v>331</v>
      </c>
      <c r="V43" s="89" t="s">
        <v>348</v>
      </c>
      <c r="W43" s="89" t="s">
        <v>252</v>
      </c>
      <c r="X43" s="89">
        <v>30.88</v>
      </c>
      <c r="Y43" s="97"/>
      <c r="Z43" s="91" t="s">
        <v>356</v>
      </c>
      <c r="AA43" s="89" t="s">
        <v>238</v>
      </c>
      <c r="AB43" s="92" t="s">
        <v>251</v>
      </c>
      <c r="AC43" s="92">
        <v>37.770000000000003</v>
      </c>
      <c r="AD43" s="92">
        <v>0</v>
      </c>
      <c r="AE43" s="93" t="s">
        <v>357</v>
      </c>
      <c r="AM43" s="87">
        <v>6</v>
      </c>
    </row>
    <row r="44" spans="1:39" x14ac:dyDescent="0.25">
      <c r="A44" s="20">
        <v>122</v>
      </c>
      <c r="B44" s="20" t="s">
        <v>34</v>
      </c>
      <c r="C44" s="20">
        <v>2</v>
      </c>
      <c r="D44" s="20" t="s">
        <v>35</v>
      </c>
      <c r="F44" s="80" t="s">
        <v>233</v>
      </c>
      <c r="G44" s="89" t="s">
        <v>270</v>
      </c>
      <c r="H44" s="81">
        <v>16.3</v>
      </c>
      <c r="I44" s="77">
        <v>1</v>
      </c>
      <c r="K44" s="80" t="s">
        <v>336</v>
      </c>
      <c r="L44" s="81" t="s">
        <v>270</v>
      </c>
      <c r="M44" s="81">
        <v>29.22</v>
      </c>
      <c r="N44" s="81">
        <v>29.22</v>
      </c>
      <c r="O44" s="81">
        <v>20.780999999999999</v>
      </c>
      <c r="P44" s="79">
        <v>1</v>
      </c>
      <c r="T44" s="95">
        <v>6</v>
      </c>
      <c r="U44" s="77" t="s">
        <v>331</v>
      </c>
      <c r="V44" s="89" t="s">
        <v>348</v>
      </c>
      <c r="W44" s="89" t="s">
        <v>264</v>
      </c>
      <c r="X44" s="89">
        <v>30.67</v>
      </c>
      <c r="Y44" s="97"/>
      <c r="Z44" s="91" t="s">
        <v>356</v>
      </c>
      <c r="AA44" s="89" t="s">
        <v>238</v>
      </c>
      <c r="AB44" s="92" t="s">
        <v>263</v>
      </c>
      <c r="AC44" s="92">
        <v>37.43</v>
      </c>
      <c r="AD44" s="92">
        <v>0</v>
      </c>
      <c r="AE44" s="93"/>
      <c r="AM44" s="87">
        <v>6</v>
      </c>
    </row>
    <row r="45" spans="1:39" x14ac:dyDescent="0.25">
      <c r="A45" s="20">
        <v>122</v>
      </c>
      <c r="B45" s="20" t="s">
        <v>34</v>
      </c>
      <c r="C45" s="20">
        <v>2</v>
      </c>
      <c r="D45" s="20" t="s">
        <v>35</v>
      </c>
      <c r="F45" s="80" t="s">
        <v>233</v>
      </c>
      <c r="G45" s="89" t="s">
        <v>281</v>
      </c>
      <c r="H45" s="81">
        <v>16.28</v>
      </c>
      <c r="I45" s="77">
        <v>1</v>
      </c>
      <c r="K45" s="80" t="s">
        <v>336</v>
      </c>
      <c r="L45" s="81" t="s">
        <v>281</v>
      </c>
      <c r="M45" s="81">
        <v>29.02</v>
      </c>
      <c r="N45" s="81">
        <v>29.02</v>
      </c>
      <c r="O45" s="81">
        <v>20.980999999999998</v>
      </c>
      <c r="P45" s="79">
        <v>1</v>
      </c>
      <c r="T45" s="95">
        <v>6</v>
      </c>
      <c r="U45" s="77" t="s">
        <v>331</v>
      </c>
      <c r="V45" s="89" t="s">
        <v>349</v>
      </c>
      <c r="W45" s="89" t="s">
        <v>252</v>
      </c>
      <c r="X45" s="89">
        <v>31.24</v>
      </c>
      <c r="Y45" s="97"/>
      <c r="Z45" s="91" t="s">
        <v>356</v>
      </c>
      <c r="AA45" s="89" t="s">
        <v>238</v>
      </c>
      <c r="AB45" s="92" t="s">
        <v>275</v>
      </c>
      <c r="AC45" s="92">
        <v>37.020000000000003</v>
      </c>
      <c r="AD45" s="92">
        <v>0</v>
      </c>
      <c r="AE45" s="93"/>
      <c r="AM45" s="87">
        <v>6</v>
      </c>
    </row>
    <row r="46" spans="1:39" x14ac:dyDescent="0.25">
      <c r="A46" s="20">
        <v>122</v>
      </c>
      <c r="B46" s="20" t="s">
        <v>34</v>
      </c>
      <c r="C46" s="20">
        <v>2</v>
      </c>
      <c r="D46" s="20" t="s">
        <v>35</v>
      </c>
      <c r="F46" s="88"/>
      <c r="G46" s="91"/>
      <c r="H46" s="91"/>
      <c r="K46" s="80" t="s">
        <v>336</v>
      </c>
      <c r="L46" s="81" t="s">
        <v>292</v>
      </c>
      <c r="M46" s="81">
        <v>29.22</v>
      </c>
      <c r="N46" s="81">
        <v>29.22</v>
      </c>
      <c r="O46" s="81">
        <v>20.780999999999999</v>
      </c>
      <c r="P46" s="79">
        <v>1</v>
      </c>
      <c r="T46" s="95">
        <v>6</v>
      </c>
      <c r="U46" s="77" t="s">
        <v>331</v>
      </c>
      <c r="V46" s="89" t="s">
        <v>349</v>
      </c>
      <c r="W46" s="89" t="s">
        <v>264</v>
      </c>
      <c r="X46" s="89">
        <v>31.13</v>
      </c>
      <c r="Y46" s="97"/>
      <c r="Z46" s="91" t="s">
        <v>356</v>
      </c>
      <c r="AA46" s="89" t="s">
        <v>238</v>
      </c>
      <c r="AB46" s="92" t="s">
        <v>286</v>
      </c>
      <c r="AC46" s="92">
        <v>36.799999999999997</v>
      </c>
      <c r="AD46" s="92">
        <v>0</v>
      </c>
      <c r="AE46" s="93"/>
      <c r="AM46" s="87">
        <v>6</v>
      </c>
    </row>
    <row r="47" spans="1:39" x14ac:dyDescent="0.25">
      <c r="A47" s="20">
        <v>122</v>
      </c>
      <c r="B47" s="20" t="s">
        <v>34</v>
      </c>
      <c r="C47" s="20">
        <v>2</v>
      </c>
      <c r="D47" s="20" t="s">
        <v>35</v>
      </c>
      <c r="F47" s="88"/>
      <c r="G47" s="91"/>
      <c r="H47" s="91"/>
      <c r="K47" s="80" t="s">
        <v>336</v>
      </c>
      <c r="L47" s="81" t="s">
        <v>303</v>
      </c>
      <c r="M47" s="81">
        <v>29.41</v>
      </c>
      <c r="N47" s="81">
        <v>29.41</v>
      </c>
      <c r="O47" s="81">
        <v>20.590999999999998</v>
      </c>
      <c r="P47" s="79">
        <v>1</v>
      </c>
      <c r="T47" s="95">
        <v>6</v>
      </c>
      <c r="U47" s="77" t="s">
        <v>331</v>
      </c>
      <c r="V47" s="89" t="s">
        <v>350</v>
      </c>
      <c r="W47" s="89" t="s">
        <v>252</v>
      </c>
      <c r="X47" s="89">
        <v>33.03</v>
      </c>
      <c r="Y47" s="97"/>
      <c r="Z47" s="91" t="s">
        <v>356</v>
      </c>
      <c r="AA47" s="89" t="s">
        <v>238</v>
      </c>
      <c r="AB47" s="92" t="s">
        <v>297</v>
      </c>
      <c r="AC47" s="92">
        <v>37.9</v>
      </c>
      <c r="AD47" s="92">
        <v>0</v>
      </c>
      <c r="AE47" s="98"/>
      <c r="AM47" s="87">
        <v>6</v>
      </c>
    </row>
    <row r="48" spans="1:39" x14ac:dyDescent="0.25">
      <c r="A48" s="20">
        <v>122</v>
      </c>
      <c r="B48" s="20" t="s">
        <v>34</v>
      </c>
      <c r="C48" s="20">
        <v>2</v>
      </c>
      <c r="D48" s="20" t="s">
        <v>35</v>
      </c>
      <c r="F48" s="88"/>
      <c r="G48" s="91"/>
      <c r="H48" s="91"/>
      <c r="K48" s="80" t="s">
        <v>336</v>
      </c>
      <c r="L48" s="81" t="s">
        <v>314</v>
      </c>
      <c r="M48" s="81">
        <v>30.01</v>
      </c>
      <c r="N48" s="81">
        <v>30.01</v>
      </c>
      <c r="O48" s="81">
        <v>19.990999999999996</v>
      </c>
      <c r="P48" s="79">
        <v>1</v>
      </c>
      <c r="T48" s="95">
        <v>6</v>
      </c>
      <c r="U48" s="77" t="s">
        <v>331</v>
      </c>
      <c r="V48" s="89" t="s">
        <v>350</v>
      </c>
      <c r="W48" s="89" t="s">
        <v>264</v>
      </c>
      <c r="X48" s="89">
        <v>32.24</v>
      </c>
      <c r="Y48" s="97"/>
      <c r="Z48" s="91" t="s">
        <v>356</v>
      </c>
      <c r="AA48" s="89" t="s">
        <v>238</v>
      </c>
      <c r="AB48" s="92" t="s">
        <v>308</v>
      </c>
      <c r="AC48" s="92">
        <v>36.24</v>
      </c>
      <c r="AD48" s="92">
        <v>0</v>
      </c>
      <c r="AE48" s="98"/>
      <c r="AM48" s="87">
        <v>6</v>
      </c>
    </row>
    <row r="49" spans="1:39" x14ac:dyDescent="0.25">
      <c r="A49" s="20">
        <v>122</v>
      </c>
      <c r="B49" s="20" t="s">
        <v>34</v>
      </c>
      <c r="C49" s="20">
        <v>2</v>
      </c>
      <c r="D49" s="20" t="s">
        <v>35</v>
      </c>
      <c r="F49" s="88"/>
      <c r="G49" s="91"/>
      <c r="H49" s="91"/>
      <c r="K49" s="80" t="s">
        <v>336</v>
      </c>
      <c r="L49" s="81" t="s">
        <v>325</v>
      </c>
      <c r="M49" s="81">
        <v>29.7</v>
      </c>
      <c r="N49" s="81">
        <v>29.7</v>
      </c>
      <c r="O49" s="81">
        <v>20.300999999999998</v>
      </c>
      <c r="P49" s="79">
        <v>1</v>
      </c>
      <c r="T49" s="95">
        <v>6</v>
      </c>
      <c r="U49" s="77" t="s">
        <v>331</v>
      </c>
      <c r="V49" s="89" t="s">
        <v>351</v>
      </c>
      <c r="W49" s="89" t="s">
        <v>252</v>
      </c>
      <c r="X49" s="89">
        <v>31.39</v>
      </c>
      <c r="Y49" s="97"/>
      <c r="Z49" s="91" t="s">
        <v>356</v>
      </c>
      <c r="AA49" s="89" t="s">
        <v>238</v>
      </c>
      <c r="AB49" s="92" t="s">
        <v>319</v>
      </c>
      <c r="AC49" s="92">
        <v>39.049999999999997</v>
      </c>
      <c r="AD49" s="92">
        <v>0</v>
      </c>
      <c r="AE49" s="98"/>
      <c r="AM49" s="87">
        <v>6</v>
      </c>
    </row>
    <row r="50" spans="1:39" x14ac:dyDescent="0.25">
      <c r="A50" s="94">
        <v>31</v>
      </c>
      <c r="B50" s="94" t="s">
        <v>36</v>
      </c>
      <c r="C50" s="94">
        <v>1</v>
      </c>
      <c r="D50" s="94" t="s">
        <v>37</v>
      </c>
      <c r="E50" s="95">
        <v>7</v>
      </c>
      <c r="F50" s="80" t="s">
        <v>233</v>
      </c>
      <c r="G50" s="89" t="s">
        <v>247</v>
      </c>
      <c r="H50" s="81">
        <v>16.59</v>
      </c>
      <c r="I50" s="77">
        <v>1</v>
      </c>
      <c r="J50" s="78">
        <v>1</v>
      </c>
      <c r="K50" s="80" t="s">
        <v>336</v>
      </c>
      <c r="L50" s="81" t="s">
        <v>247</v>
      </c>
      <c r="M50" s="81">
        <v>35.549999999999997</v>
      </c>
      <c r="N50" s="81">
        <v>35.549999999999997</v>
      </c>
      <c r="O50" s="81">
        <v>14.451000000000001</v>
      </c>
      <c r="P50" s="79">
        <v>1</v>
      </c>
      <c r="Q50" s="119">
        <v>1</v>
      </c>
      <c r="R50" s="120">
        <v>13.490999999999996</v>
      </c>
      <c r="S50" s="120">
        <v>0.59699246226397162</v>
      </c>
      <c r="T50" s="95">
        <v>7</v>
      </c>
      <c r="U50" s="77" t="s">
        <v>331</v>
      </c>
      <c r="V50" s="89" t="s">
        <v>351</v>
      </c>
      <c r="W50" s="89" t="s">
        <v>264</v>
      </c>
      <c r="X50" s="89">
        <v>31.3</v>
      </c>
      <c r="Y50" s="97"/>
      <c r="Z50" s="91" t="s">
        <v>356</v>
      </c>
      <c r="AA50" s="89" t="s">
        <v>238</v>
      </c>
      <c r="AB50" s="92" t="s">
        <v>330</v>
      </c>
      <c r="AC50" s="92">
        <v>37.57</v>
      </c>
      <c r="AD50" s="92">
        <v>0</v>
      </c>
      <c r="AE50" s="98"/>
      <c r="AF50" s="19"/>
      <c r="AG50" s="19"/>
      <c r="AH50" s="19"/>
      <c r="AI50" s="19"/>
      <c r="AJ50" s="19"/>
      <c r="AK50" s="19"/>
      <c r="AL50" s="19"/>
      <c r="AM50" s="87">
        <v>7</v>
      </c>
    </row>
    <row r="51" spans="1:39" x14ac:dyDescent="0.25">
      <c r="A51" s="20">
        <v>31</v>
      </c>
      <c r="B51" s="20" t="s">
        <v>36</v>
      </c>
      <c r="C51" s="20">
        <v>1</v>
      </c>
      <c r="D51" s="20" t="s">
        <v>37</v>
      </c>
      <c r="F51" s="80" t="s">
        <v>233</v>
      </c>
      <c r="G51" s="89" t="s">
        <v>259</v>
      </c>
      <c r="H51" s="81">
        <v>16.22</v>
      </c>
      <c r="I51" s="77">
        <v>1</v>
      </c>
      <c r="J51" s="78"/>
      <c r="K51" s="80" t="s">
        <v>336</v>
      </c>
      <c r="L51" s="81" t="s">
        <v>259</v>
      </c>
      <c r="M51" s="81">
        <v>36.200000000000003</v>
      </c>
      <c r="N51" s="81">
        <v>36.200000000000003</v>
      </c>
      <c r="O51" s="81">
        <v>13.800999999999995</v>
      </c>
      <c r="P51" s="79">
        <v>1</v>
      </c>
      <c r="Q51" s="78"/>
      <c r="R51" s="117"/>
      <c r="S51" s="117"/>
      <c r="T51" s="95">
        <v>7</v>
      </c>
      <c r="U51" s="77" t="s">
        <v>331</v>
      </c>
      <c r="V51" s="89" t="s">
        <v>352</v>
      </c>
      <c r="W51" s="89" t="s">
        <v>252</v>
      </c>
      <c r="X51" s="89">
        <v>31.26</v>
      </c>
      <c r="Y51" s="97"/>
      <c r="Z51" s="91" t="s">
        <v>356</v>
      </c>
      <c r="AA51" s="89" t="s">
        <v>239</v>
      </c>
      <c r="AB51" s="89" t="s">
        <v>251</v>
      </c>
      <c r="AC51" s="81">
        <v>36.72</v>
      </c>
      <c r="AD51" s="92">
        <v>0</v>
      </c>
      <c r="AE51" s="93" t="s">
        <v>357</v>
      </c>
      <c r="AM51" s="87">
        <v>7</v>
      </c>
    </row>
    <row r="52" spans="1:39" x14ac:dyDescent="0.25">
      <c r="A52" s="20">
        <v>31</v>
      </c>
      <c r="B52" s="20" t="s">
        <v>36</v>
      </c>
      <c r="C52" s="20">
        <v>1</v>
      </c>
      <c r="D52" s="20" t="s">
        <v>37</v>
      </c>
      <c r="F52" s="80" t="s">
        <v>233</v>
      </c>
      <c r="G52" s="89" t="s">
        <v>271</v>
      </c>
      <c r="H52" s="81">
        <v>16.32</v>
      </c>
      <c r="I52" s="77">
        <v>1</v>
      </c>
      <c r="K52" s="80" t="s">
        <v>336</v>
      </c>
      <c r="L52" s="81" t="s">
        <v>271</v>
      </c>
      <c r="M52" s="81">
        <v>37.22</v>
      </c>
      <c r="N52" s="81">
        <v>37.22</v>
      </c>
      <c r="O52" s="81">
        <v>12.780999999999999</v>
      </c>
      <c r="P52" s="79">
        <v>1</v>
      </c>
      <c r="T52" s="95">
        <v>7</v>
      </c>
      <c r="U52" s="77" t="s">
        <v>331</v>
      </c>
      <c r="V52" s="89" t="s">
        <v>352</v>
      </c>
      <c r="W52" s="89" t="s">
        <v>264</v>
      </c>
      <c r="X52" s="89">
        <v>30.89</v>
      </c>
      <c r="Y52" s="97"/>
      <c r="Z52" s="91" t="s">
        <v>356</v>
      </c>
      <c r="AA52" s="89" t="s">
        <v>239</v>
      </c>
      <c r="AB52" s="89" t="s">
        <v>263</v>
      </c>
      <c r="AC52" s="81">
        <v>37.5</v>
      </c>
      <c r="AD52" s="92">
        <v>0</v>
      </c>
      <c r="AE52" s="93"/>
      <c r="AM52" s="87">
        <v>7</v>
      </c>
    </row>
    <row r="53" spans="1:39" x14ac:dyDescent="0.25">
      <c r="A53" s="20">
        <v>31</v>
      </c>
      <c r="B53" s="20" t="s">
        <v>36</v>
      </c>
      <c r="C53" s="20">
        <v>1</v>
      </c>
      <c r="D53" s="20" t="s">
        <v>37</v>
      </c>
      <c r="F53" s="80" t="s">
        <v>233</v>
      </c>
      <c r="G53" s="89" t="s">
        <v>282</v>
      </c>
      <c r="H53" s="81">
        <v>16.09</v>
      </c>
      <c r="I53" s="77">
        <v>1</v>
      </c>
      <c r="K53" s="80" t="s">
        <v>336</v>
      </c>
      <c r="L53" s="81" t="s">
        <v>282</v>
      </c>
      <c r="M53" s="81">
        <v>36.549999999999997</v>
      </c>
      <c r="N53" s="81">
        <v>36.549999999999997</v>
      </c>
      <c r="O53" s="81">
        <v>13.451000000000001</v>
      </c>
      <c r="P53" s="79">
        <v>1</v>
      </c>
      <c r="T53" s="95">
        <v>7</v>
      </c>
      <c r="U53" s="76"/>
      <c r="V53" s="77"/>
      <c r="W53" s="77"/>
      <c r="X53" s="77"/>
      <c r="Y53" s="97"/>
      <c r="Z53" s="91" t="s">
        <v>356</v>
      </c>
      <c r="AA53" s="89" t="s">
        <v>239</v>
      </c>
      <c r="AB53" s="89" t="s">
        <v>275</v>
      </c>
      <c r="AC53" s="81">
        <v>37.24</v>
      </c>
      <c r="AD53" s="92">
        <v>0</v>
      </c>
      <c r="AE53" s="93"/>
      <c r="AM53" s="87">
        <v>7</v>
      </c>
    </row>
    <row r="54" spans="1:39" x14ac:dyDescent="0.25">
      <c r="A54" s="20">
        <v>31</v>
      </c>
      <c r="B54" s="20" t="s">
        <v>36</v>
      </c>
      <c r="C54" s="20">
        <v>1</v>
      </c>
      <c r="D54" s="20" t="s">
        <v>37</v>
      </c>
      <c r="F54" s="88"/>
      <c r="G54" s="91"/>
      <c r="H54" s="91"/>
      <c r="K54" s="80" t="s">
        <v>336</v>
      </c>
      <c r="L54" s="81" t="s">
        <v>293</v>
      </c>
      <c r="M54" s="81">
        <v>36.1</v>
      </c>
      <c r="N54" s="81">
        <v>36.1</v>
      </c>
      <c r="O54" s="81">
        <v>13.900999999999996</v>
      </c>
      <c r="P54" s="79">
        <v>1</v>
      </c>
      <c r="T54" s="95">
        <v>7</v>
      </c>
      <c r="U54" s="76"/>
      <c r="V54" s="77"/>
      <c r="W54" s="77"/>
      <c r="X54" s="77"/>
      <c r="Y54" s="97"/>
      <c r="Z54" s="91" t="s">
        <v>356</v>
      </c>
      <c r="AA54" s="89" t="s">
        <v>239</v>
      </c>
      <c r="AB54" s="89" t="s">
        <v>286</v>
      </c>
      <c r="AC54" s="81">
        <v>37.880000000000003</v>
      </c>
      <c r="AD54" s="92">
        <v>0</v>
      </c>
      <c r="AE54" s="93"/>
      <c r="AM54" s="87">
        <v>7</v>
      </c>
    </row>
    <row r="55" spans="1:39" x14ac:dyDescent="0.25">
      <c r="A55" s="20">
        <v>31</v>
      </c>
      <c r="B55" s="20" t="s">
        <v>36</v>
      </c>
      <c r="C55" s="20">
        <v>1</v>
      </c>
      <c r="D55" s="20" t="s">
        <v>37</v>
      </c>
      <c r="F55" s="88"/>
      <c r="G55" s="91"/>
      <c r="H55" s="91"/>
      <c r="K55" s="80" t="s">
        <v>336</v>
      </c>
      <c r="L55" s="81" t="s">
        <v>304</v>
      </c>
      <c r="M55" s="81">
        <v>36.49</v>
      </c>
      <c r="N55" s="81">
        <v>36.49</v>
      </c>
      <c r="O55" s="81">
        <v>13.510999999999996</v>
      </c>
      <c r="P55" s="79">
        <v>1</v>
      </c>
      <c r="T55" s="95">
        <v>7</v>
      </c>
      <c r="U55" s="76"/>
      <c r="V55" s="77"/>
      <c r="W55" s="77"/>
      <c r="X55" s="77"/>
      <c r="Y55" s="97"/>
      <c r="Z55" s="91" t="s">
        <v>356</v>
      </c>
      <c r="AA55" s="89" t="s">
        <v>239</v>
      </c>
      <c r="AB55" s="89" t="s">
        <v>297</v>
      </c>
      <c r="AC55" s="81">
        <v>38.049999999999997</v>
      </c>
      <c r="AD55" s="92">
        <v>0</v>
      </c>
      <c r="AE55" s="98"/>
      <c r="AM55" s="87">
        <v>7</v>
      </c>
    </row>
    <row r="56" spans="1:39" x14ac:dyDescent="0.25">
      <c r="A56" s="20">
        <v>31</v>
      </c>
      <c r="B56" s="20" t="s">
        <v>36</v>
      </c>
      <c r="C56" s="20">
        <v>1</v>
      </c>
      <c r="D56" s="20" t="s">
        <v>37</v>
      </c>
      <c r="F56" s="88"/>
      <c r="G56" s="91"/>
      <c r="H56" s="91"/>
      <c r="K56" s="80" t="s">
        <v>336</v>
      </c>
      <c r="L56" s="81" t="s">
        <v>315</v>
      </c>
      <c r="M56" s="81">
        <v>36.39</v>
      </c>
      <c r="N56" s="81">
        <v>36.39</v>
      </c>
      <c r="O56" s="81">
        <v>13.610999999999997</v>
      </c>
      <c r="P56" s="79">
        <v>1</v>
      </c>
      <c r="T56" s="95">
        <v>7</v>
      </c>
      <c r="U56" s="76"/>
      <c r="V56" s="77"/>
      <c r="W56" s="77"/>
      <c r="X56" s="77"/>
      <c r="Y56" s="97"/>
      <c r="Z56" s="91" t="s">
        <v>356</v>
      </c>
      <c r="AA56" s="89" t="s">
        <v>239</v>
      </c>
      <c r="AB56" s="89" t="s">
        <v>308</v>
      </c>
      <c r="AC56" s="81">
        <v>37.18</v>
      </c>
      <c r="AD56" s="92">
        <v>0</v>
      </c>
      <c r="AE56" s="98"/>
      <c r="AM56" s="87">
        <v>7</v>
      </c>
    </row>
    <row r="57" spans="1:39" x14ac:dyDescent="0.25">
      <c r="A57" s="20">
        <v>31</v>
      </c>
      <c r="B57" s="20" t="s">
        <v>36</v>
      </c>
      <c r="C57" s="20">
        <v>1</v>
      </c>
      <c r="D57" s="20" t="s">
        <v>37</v>
      </c>
      <c r="F57" s="88"/>
      <c r="G57" s="91"/>
      <c r="H57" s="91"/>
      <c r="K57" s="80" t="s">
        <v>336</v>
      </c>
      <c r="L57" s="81" t="s">
        <v>326</v>
      </c>
      <c r="M57" s="81">
        <v>37.58</v>
      </c>
      <c r="N57" s="81">
        <v>37.58</v>
      </c>
      <c r="O57" s="81">
        <v>12.420999999999999</v>
      </c>
      <c r="P57" s="79">
        <v>1</v>
      </c>
      <c r="T57" s="95">
        <v>7</v>
      </c>
      <c r="U57" s="76"/>
      <c r="V57" s="77"/>
      <c r="W57" s="77"/>
      <c r="X57" s="77"/>
      <c r="Y57" s="97"/>
      <c r="Z57" s="91" t="s">
        <v>356</v>
      </c>
      <c r="AA57" s="89" t="s">
        <v>239</v>
      </c>
      <c r="AB57" s="89" t="s">
        <v>319</v>
      </c>
      <c r="AC57" s="81">
        <v>38.659999999999997</v>
      </c>
      <c r="AD57" s="92">
        <v>0</v>
      </c>
      <c r="AE57" s="98"/>
      <c r="AM57" s="87">
        <v>7</v>
      </c>
    </row>
    <row r="58" spans="1:39" x14ac:dyDescent="0.25">
      <c r="A58" s="94">
        <v>47</v>
      </c>
      <c r="B58" s="94" t="s">
        <v>38</v>
      </c>
      <c r="C58" s="94">
        <v>2</v>
      </c>
      <c r="D58" s="94" t="s">
        <v>39</v>
      </c>
      <c r="E58" s="95">
        <v>8</v>
      </c>
      <c r="F58" s="80" t="s">
        <v>233</v>
      </c>
      <c r="G58" s="89" t="s">
        <v>248</v>
      </c>
      <c r="H58" s="81">
        <v>16.79</v>
      </c>
      <c r="I58" s="77">
        <v>1</v>
      </c>
      <c r="J58" s="78">
        <v>1</v>
      </c>
      <c r="K58" s="80" t="s">
        <v>336</v>
      </c>
      <c r="L58" s="81" t="s">
        <v>248</v>
      </c>
      <c r="M58" s="81">
        <v>32.68</v>
      </c>
      <c r="N58" s="81">
        <v>32.68</v>
      </c>
      <c r="O58" s="81">
        <v>17.320999999999998</v>
      </c>
      <c r="P58" s="79">
        <v>1</v>
      </c>
      <c r="Q58" s="119">
        <v>1</v>
      </c>
      <c r="R58" s="120">
        <v>17.023499999999999</v>
      </c>
      <c r="S58" s="120">
        <v>0.31387696634190976</v>
      </c>
      <c r="T58" s="95">
        <v>8</v>
      </c>
      <c r="U58" s="76"/>
      <c r="V58" s="77"/>
      <c r="W58" s="77"/>
      <c r="X58" s="77"/>
      <c r="Y58" s="97"/>
      <c r="Z58" s="91" t="s">
        <v>356</v>
      </c>
      <c r="AA58" s="89" t="s">
        <v>239</v>
      </c>
      <c r="AB58" s="89" t="s">
        <v>330</v>
      </c>
      <c r="AC58" s="81">
        <v>38.159999999999997</v>
      </c>
      <c r="AD58" s="92">
        <v>0</v>
      </c>
      <c r="AE58" s="98"/>
      <c r="AF58" s="19"/>
      <c r="AG58" s="19"/>
      <c r="AH58" s="19"/>
      <c r="AI58" s="19"/>
      <c r="AJ58" s="19"/>
      <c r="AK58" s="19"/>
      <c r="AL58" s="19"/>
      <c r="AM58" s="87">
        <v>8</v>
      </c>
    </row>
    <row r="59" spans="1:39" x14ac:dyDescent="0.25">
      <c r="A59" s="24">
        <v>47</v>
      </c>
      <c r="B59" s="100" t="s">
        <v>38</v>
      </c>
      <c r="C59" s="100">
        <v>2</v>
      </c>
      <c r="D59" s="100" t="s">
        <v>39</v>
      </c>
      <c r="E59" s="101"/>
      <c r="F59" s="80" t="s">
        <v>233</v>
      </c>
      <c r="G59" s="89" t="s">
        <v>260</v>
      </c>
      <c r="H59" s="81">
        <v>17.73</v>
      </c>
      <c r="I59" s="77">
        <v>1</v>
      </c>
      <c r="J59" s="78"/>
      <c r="K59" s="80" t="s">
        <v>336</v>
      </c>
      <c r="L59" s="81" t="s">
        <v>260</v>
      </c>
      <c r="M59" s="81">
        <v>32.96</v>
      </c>
      <c r="N59" s="81">
        <v>32.96</v>
      </c>
      <c r="O59" s="81">
        <v>17.040999999999997</v>
      </c>
      <c r="P59" s="79">
        <v>1</v>
      </c>
      <c r="Q59" s="78"/>
      <c r="R59" s="117"/>
      <c r="S59" s="117"/>
      <c r="T59" s="95">
        <v>8</v>
      </c>
      <c r="U59" s="76"/>
      <c r="V59" s="77"/>
      <c r="W59" s="77"/>
      <c r="X59" s="77"/>
      <c r="Y59" s="97"/>
      <c r="Z59" s="91" t="s">
        <v>356</v>
      </c>
      <c r="AA59" s="89" t="s">
        <v>240</v>
      </c>
      <c r="AB59" s="89" t="s">
        <v>251</v>
      </c>
      <c r="AC59" s="81">
        <v>36.799999999999997</v>
      </c>
      <c r="AD59" s="92">
        <v>0</v>
      </c>
      <c r="AE59" s="93" t="s">
        <v>357</v>
      </c>
      <c r="AM59" s="87">
        <v>8</v>
      </c>
    </row>
    <row r="60" spans="1:39" x14ac:dyDescent="0.25">
      <c r="A60" s="20">
        <v>47</v>
      </c>
      <c r="B60" s="20" t="s">
        <v>38</v>
      </c>
      <c r="C60" s="20">
        <v>2</v>
      </c>
      <c r="D60" s="20" t="s">
        <v>39</v>
      </c>
      <c r="F60" s="80" t="s">
        <v>233</v>
      </c>
      <c r="G60" s="89" t="s">
        <v>272</v>
      </c>
      <c r="H60" s="81">
        <v>16.920000000000002</v>
      </c>
      <c r="I60" s="77">
        <v>1</v>
      </c>
      <c r="K60" s="80" t="s">
        <v>336</v>
      </c>
      <c r="L60" s="81" t="s">
        <v>272</v>
      </c>
      <c r="M60" s="81">
        <v>32.299999999999997</v>
      </c>
      <c r="N60" s="81">
        <v>32.299999999999997</v>
      </c>
      <c r="O60" s="81">
        <v>17.701000000000001</v>
      </c>
      <c r="P60" s="79">
        <v>1</v>
      </c>
      <c r="T60" s="95">
        <v>8</v>
      </c>
      <c r="U60" s="76"/>
      <c r="V60" s="77"/>
      <c r="W60" s="77"/>
      <c r="X60" s="77"/>
      <c r="Y60" s="97"/>
      <c r="Z60" s="91" t="s">
        <v>356</v>
      </c>
      <c r="AA60" s="89" t="s">
        <v>240</v>
      </c>
      <c r="AB60" s="89" t="s">
        <v>263</v>
      </c>
      <c r="AC60" s="81">
        <v>37.56</v>
      </c>
      <c r="AD60" s="92">
        <v>0</v>
      </c>
      <c r="AE60" s="93"/>
      <c r="AM60" s="87">
        <v>8</v>
      </c>
    </row>
    <row r="61" spans="1:39" x14ac:dyDescent="0.25">
      <c r="A61" s="20">
        <v>47</v>
      </c>
      <c r="B61" s="20" t="s">
        <v>38</v>
      </c>
      <c r="C61" s="20">
        <v>2</v>
      </c>
      <c r="D61" s="20" t="s">
        <v>39</v>
      </c>
      <c r="F61" s="80" t="s">
        <v>233</v>
      </c>
      <c r="G61" s="89" t="s">
        <v>283</v>
      </c>
      <c r="H61" s="81">
        <v>16.850000000000001</v>
      </c>
      <c r="I61" s="77">
        <v>1</v>
      </c>
      <c r="K61" s="80" t="s">
        <v>336</v>
      </c>
      <c r="L61" s="81" t="s">
        <v>283</v>
      </c>
      <c r="M61" s="81">
        <v>33.17</v>
      </c>
      <c r="N61" s="81">
        <v>33.17</v>
      </c>
      <c r="O61" s="81">
        <v>16.830999999999996</v>
      </c>
      <c r="P61" s="79">
        <v>1</v>
      </c>
      <c r="T61" s="95">
        <v>8</v>
      </c>
      <c r="U61" s="76"/>
      <c r="V61" s="77"/>
      <c r="W61" s="77"/>
      <c r="X61" s="77"/>
      <c r="Y61" s="97"/>
      <c r="Z61" s="91" t="s">
        <v>356</v>
      </c>
      <c r="AA61" s="89" t="s">
        <v>240</v>
      </c>
      <c r="AB61" s="89" t="s">
        <v>275</v>
      </c>
      <c r="AC61" s="81">
        <v>37.01</v>
      </c>
      <c r="AD61" s="92">
        <v>0</v>
      </c>
      <c r="AE61" s="93"/>
      <c r="AM61" s="87">
        <v>8</v>
      </c>
    </row>
    <row r="62" spans="1:39" x14ac:dyDescent="0.25">
      <c r="A62" s="20">
        <v>47</v>
      </c>
      <c r="B62" s="20" t="s">
        <v>38</v>
      </c>
      <c r="C62" s="20">
        <v>2</v>
      </c>
      <c r="D62" s="20" t="s">
        <v>39</v>
      </c>
      <c r="F62" s="88"/>
      <c r="G62" s="91"/>
      <c r="H62" s="91"/>
      <c r="K62" s="80" t="s">
        <v>336</v>
      </c>
      <c r="L62" s="81" t="s">
        <v>294</v>
      </c>
      <c r="M62" s="81">
        <v>33.299999999999997</v>
      </c>
      <c r="N62" s="81">
        <v>33.299999999999997</v>
      </c>
      <c r="O62" s="81">
        <v>16.701000000000001</v>
      </c>
      <c r="P62" s="79">
        <v>1</v>
      </c>
      <c r="T62" s="95">
        <v>8</v>
      </c>
      <c r="U62" s="76"/>
      <c r="V62" s="77"/>
      <c r="W62" s="77"/>
      <c r="X62" s="77"/>
      <c r="Y62" s="97"/>
      <c r="Z62" s="91" t="s">
        <v>356</v>
      </c>
      <c r="AA62" s="89" t="s">
        <v>240</v>
      </c>
      <c r="AB62" s="89" t="s">
        <v>286</v>
      </c>
      <c r="AC62" s="81">
        <v>36.369999999999997</v>
      </c>
      <c r="AD62" s="92">
        <v>0</v>
      </c>
      <c r="AE62" s="93"/>
      <c r="AM62" s="87">
        <v>8</v>
      </c>
    </row>
    <row r="63" spans="1:39" x14ac:dyDescent="0.25">
      <c r="A63" s="20">
        <v>47</v>
      </c>
      <c r="B63" s="20" t="s">
        <v>38</v>
      </c>
      <c r="C63" s="20">
        <v>2</v>
      </c>
      <c r="D63" s="20" t="s">
        <v>39</v>
      </c>
      <c r="F63" s="88"/>
      <c r="G63" s="91"/>
      <c r="H63" s="91"/>
      <c r="K63" s="80" t="s">
        <v>336</v>
      </c>
      <c r="L63" s="81" t="s">
        <v>305</v>
      </c>
      <c r="M63" s="81">
        <v>33.06</v>
      </c>
      <c r="N63" s="81">
        <v>33.06</v>
      </c>
      <c r="O63" s="81">
        <v>16.940999999999995</v>
      </c>
      <c r="P63" s="79">
        <v>1</v>
      </c>
      <c r="T63" s="95">
        <v>8</v>
      </c>
      <c r="U63" s="76"/>
      <c r="V63" s="77"/>
      <c r="W63" s="77"/>
      <c r="X63" s="77"/>
      <c r="Y63" s="97"/>
      <c r="Z63" s="91" t="s">
        <v>356</v>
      </c>
      <c r="AA63" s="89" t="s">
        <v>240</v>
      </c>
      <c r="AB63" s="89" t="s">
        <v>297</v>
      </c>
      <c r="AC63" s="81">
        <v>36.58</v>
      </c>
      <c r="AD63" s="92">
        <v>0</v>
      </c>
      <c r="AE63" s="98"/>
      <c r="AM63" s="87">
        <v>8</v>
      </c>
    </row>
    <row r="64" spans="1:39" x14ac:dyDescent="0.25">
      <c r="A64" s="20">
        <v>47</v>
      </c>
      <c r="B64" s="20" t="s">
        <v>38</v>
      </c>
      <c r="C64" s="20">
        <v>2</v>
      </c>
      <c r="D64" s="20" t="s">
        <v>39</v>
      </c>
      <c r="F64" s="88"/>
      <c r="G64" s="91"/>
      <c r="H64" s="91"/>
      <c r="K64" s="80" t="s">
        <v>336</v>
      </c>
      <c r="L64" s="81" t="s">
        <v>316</v>
      </c>
      <c r="M64" s="81">
        <v>33.090000000000003</v>
      </c>
      <c r="N64" s="81">
        <v>33.090000000000003</v>
      </c>
      <c r="O64" s="81">
        <v>16.910999999999994</v>
      </c>
      <c r="P64" s="79">
        <v>1</v>
      </c>
      <c r="T64" s="95">
        <v>8</v>
      </c>
      <c r="U64" s="76"/>
      <c r="V64" s="77"/>
      <c r="W64" s="77"/>
      <c r="X64" s="77"/>
      <c r="Y64" s="97"/>
      <c r="Z64" s="91" t="s">
        <v>356</v>
      </c>
      <c r="AA64" s="89" t="s">
        <v>240</v>
      </c>
      <c r="AB64" s="89" t="s">
        <v>308</v>
      </c>
      <c r="AC64" s="81">
        <v>36.06</v>
      </c>
      <c r="AD64" s="92">
        <v>0</v>
      </c>
      <c r="AE64" s="98"/>
      <c r="AM64" s="87">
        <v>8</v>
      </c>
    </row>
    <row r="65" spans="1:39" x14ac:dyDescent="0.25">
      <c r="A65" s="20">
        <v>47</v>
      </c>
      <c r="B65" s="20" t="s">
        <v>38</v>
      </c>
      <c r="C65" s="20">
        <v>2</v>
      </c>
      <c r="D65" s="20" t="s">
        <v>39</v>
      </c>
      <c r="F65" s="88"/>
      <c r="G65" s="91"/>
      <c r="H65" s="91"/>
      <c r="K65" s="80" t="s">
        <v>336</v>
      </c>
      <c r="L65" s="81" t="s">
        <v>327</v>
      </c>
      <c r="M65" s="81">
        <v>33.26</v>
      </c>
      <c r="N65" s="81">
        <v>33.26</v>
      </c>
      <c r="O65" s="81">
        <v>16.741</v>
      </c>
      <c r="P65" s="79">
        <v>1</v>
      </c>
      <c r="T65" s="95">
        <v>8</v>
      </c>
      <c r="U65" s="76"/>
      <c r="V65" s="77"/>
      <c r="W65" s="77"/>
      <c r="X65" s="77"/>
      <c r="Y65" s="97"/>
      <c r="Z65" s="91" t="s">
        <v>356</v>
      </c>
      <c r="AA65" s="89" t="s">
        <v>240</v>
      </c>
      <c r="AB65" s="89" t="s">
        <v>319</v>
      </c>
      <c r="AC65" s="81">
        <v>37.04</v>
      </c>
      <c r="AD65" s="92">
        <v>0</v>
      </c>
      <c r="AE65" s="98"/>
      <c r="AM65" s="87">
        <v>8</v>
      </c>
    </row>
    <row r="66" spans="1:39" x14ac:dyDescent="0.25">
      <c r="A66" s="72">
        <v>66</v>
      </c>
      <c r="B66" s="74" t="s">
        <v>26</v>
      </c>
      <c r="C66" s="74">
        <v>1</v>
      </c>
      <c r="D66" s="74" t="s">
        <v>40</v>
      </c>
      <c r="E66" s="75">
        <v>9</v>
      </c>
      <c r="F66" s="80" t="s">
        <v>233</v>
      </c>
      <c r="G66" s="89" t="s">
        <v>249</v>
      </c>
      <c r="H66" s="81">
        <v>17.05</v>
      </c>
      <c r="I66" s="77">
        <v>1</v>
      </c>
      <c r="J66" s="78">
        <v>1</v>
      </c>
      <c r="K66" s="80" t="s">
        <v>336</v>
      </c>
      <c r="L66" s="81" t="s">
        <v>249</v>
      </c>
      <c r="M66" s="81">
        <v>31.26</v>
      </c>
      <c r="N66" s="81">
        <v>31.26</v>
      </c>
      <c r="O66" s="81">
        <v>18.740999999999996</v>
      </c>
      <c r="P66" s="79">
        <v>1</v>
      </c>
      <c r="Q66" s="119">
        <v>1</v>
      </c>
      <c r="R66" s="120">
        <v>18.609749999999998</v>
      </c>
      <c r="S66" s="120">
        <v>0.25857481992645753</v>
      </c>
      <c r="T66" s="75">
        <v>9</v>
      </c>
      <c r="U66" s="76"/>
      <c r="V66" s="77"/>
      <c r="W66" s="77"/>
      <c r="X66" s="77"/>
      <c r="Y66" s="97"/>
      <c r="Z66" s="91" t="s">
        <v>356</v>
      </c>
      <c r="AA66" s="89" t="s">
        <v>240</v>
      </c>
      <c r="AB66" s="89" t="s">
        <v>330</v>
      </c>
      <c r="AC66" s="81">
        <v>41.59</v>
      </c>
      <c r="AD66" s="92">
        <v>0</v>
      </c>
      <c r="AE66" s="98"/>
      <c r="AF66" s="19"/>
      <c r="AG66" s="19"/>
      <c r="AH66" s="19"/>
      <c r="AI66" s="19"/>
      <c r="AJ66" s="19"/>
      <c r="AK66" s="19"/>
      <c r="AL66" s="19"/>
      <c r="AM66" s="87">
        <v>9</v>
      </c>
    </row>
    <row r="67" spans="1:39" x14ac:dyDescent="0.25">
      <c r="A67" s="20">
        <v>66</v>
      </c>
      <c r="B67" s="20" t="s">
        <v>26</v>
      </c>
      <c r="C67" s="20">
        <v>1</v>
      </c>
      <c r="D67" s="20" t="s">
        <v>40</v>
      </c>
      <c r="F67" s="80" t="s">
        <v>233</v>
      </c>
      <c r="G67" s="89" t="s">
        <v>261</v>
      </c>
      <c r="H67" s="81">
        <v>16.84</v>
      </c>
      <c r="I67" s="77">
        <v>1</v>
      </c>
      <c r="J67" s="78"/>
      <c r="K67" s="80" t="s">
        <v>336</v>
      </c>
      <c r="L67" s="81" t="s">
        <v>261</v>
      </c>
      <c r="M67" s="81">
        <v>31.4</v>
      </c>
      <c r="N67" s="81">
        <v>31.4</v>
      </c>
      <c r="O67" s="81">
        <v>18.600999999999999</v>
      </c>
      <c r="P67" s="79">
        <v>1</v>
      </c>
      <c r="Q67" s="78"/>
      <c r="R67" s="117"/>
      <c r="S67" s="117"/>
      <c r="T67" s="75">
        <v>9</v>
      </c>
      <c r="U67" s="76"/>
      <c r="V67" s="77"/>
      <c r="W67" s="77"/>
      <c r="X67" s="77"/>
      <c r="Y67" s="97"/>
      <c r="Z67" s="77" t="s">
        <v>331</v>
      </c>
      <c r="AA67" s="89" t="s">
        <v>336</v>
      </c>
      <c r="AB67" s="81" t="s">
        <v>251</v>
      </c>
      <c r="AC67" s="81" t="s">
        <v>353</v>
      </c>
      <c r="AD67" s="92">
        <v>0</v>
      </c>
      <c r="AE67" s="93" t="s">
        <v>357</v>
      </c>
      <c r="AM67" s="87">
        <v>9</v>
      </c>
    </row>
    <row r="68" spans="1:39" x14ac:dyDescent="0.25">
      <c r="A68" s="20">
        <v>66</v>
      </c>
      <c r="B68" s="20" t="s">
        <v>26</v>
      </c>
      <c r="C68" s="20">
        <v>1</v>
      </c>
      <c r="D68" s="20" t="s">
        <v>40</v>
      </c>
      <c r="F68" s="80" t="s">
        <v>233</v>
      </c>
      <c r="G68" s="89" t="s">
        <v>273</v>
      </c>
      <c r="H68" s="81">
        <v>17.09</v>
      </c>
      <c r="I68" s="77">
        <v>1</v>
      </c>
      <c r="K68" s="80" t="s">
        <v>336</v>
      </c>
      <c r="L68" s="81" t="s">
        <v>273</v>
      </c>
      <c r="M68" s="81">
        <v>31.56</v>
      </c>
      <c r="N68" s="81">
        <v>31.56</v>
      </c>
      <c r="O68" s="81">
        <v>18.440999999999999</v>
      </c>
      <c r="P68" s="79">
        <v>1</v>
      </c>
      <c r="T68" s="75">
        <v>9</v>
      </c>
      <c r="U68" s="76"/>
      <c r="V68" s="77"/>
      <c r="W68" s="77"/>
      <c r="X68" s="77"/>
      <c r="Y68" s="97"/>
      <c r="Z68" s="77" t="s">
        <v>331</v>
      </c>
      <c r="AA68" s="89" t="s">
        <v>336</v>
      </c>
      <c r="AB68" s="81" t="s">
        <v>263</v>
      </c>
      <c r="AC68" s="81" t="s">
        <v>353</v>
      </c>
      <c r="AD68" s="92">
        <v>0</v>
      </c>
      <c r="AE68" s="93"/>
      <c r="AM68" s="87">
        <v>9</v>
      </c>
    </row>
    <row r="69" spans="1:39" x14ac:dyDescent="0.25">
      <c r="A69" s="20">
        <v>66</v>
      </c>
      <c r="B69" s="20" t="s">
        <v>26</v>
      </c>
      <c r="C69" s="20">
        <v>1</v>
      </c>
      <c r="D69" s="20" t="s">
        <v>40</v>
      </c>
      <c r="F69" s="80" t="s">
        <v>233</v>
      </c>
      <c r="G69" s="89" t="s">
        <v>284</v>
      </c>
      <c r="H69" s="81">
        <v>16.82</v>
      </c>
      <c r="I69" s="77">
        <v>1</v>
      </c>
      <c r="K69" s="80" t="s">
        <v>336</v>
      </c>
      <c r="L69" s="81" t="s">
        <v>284</v>
      </c>
      <c r="M69" s="81">
        <v>31.03</v>
      </c>
      <c r="N69" s="81">
        <v>31.03</v>
      </c>
      <c r="O69" s="81">
        <v>18.970999999999997</v>
      </c>
      <c r="P69" s="79">
        <v>1</v>
      </c>
      <c r="T69" s="75">
        <v>9</v>
      </c>
      <c r="U69" s="76"/>
      <c r="V69" s="77"/>
      <c r="W69" s="77"/>
      <c r="X69" s="77"/>
      <c r="Y69" s="97"/>
      <c r="Z69" s="77" t="s">
        <v>331</v>
      </c>
      <c r="AA69" s="89" t="s">
        <v>336</v>
      </c>
      <c r="AB69" s="81" t="s">
        <v>275</v>
      </c>
      <c r="AC69" s="81" t="s">
        <v>353</v>
      </c>
      <c r="AD69" s="92">
        <v>0</v>
      </c>
      <c r="AE69" s="93"/>
      <c r="AM69" s="87">
        <v>9</v>
      </c>
    </row>
    <row r="70" spans="1:39" x14ac:dyDescent="0.25">
      <c r="A70" s="20">
        <v>66</v>
      </c>
      <c r="B70" s="20" t="s">
        <v>26</v>
      </c>
      <c r="C70" s="20">
        <v>1</v>
      </c>
      <c r="D70" s="20" t="s">
        <v>40</v>
      </c>
      <c r="F70" s="88"/>
      <c r="G70" s="91"/>
      <c r="H70" s="91"/>
      <c r="K70" s="80" t="s">
        <v>336</v>
      </c>
      <c r="L70" s="81" t="s">
        <v>295</v>
      </c>
      <c r="M70" s="81">
        <v>31.19</v>
      </c>
      <c r="N70" s="81">
        <v>31.19</v>
      </c>
      <c r="O70" s="81">
        <v>18.810999999999996</v>
      </c>
      <c r="P70" s="79">
        <v>1</v>
      </c>
      <c r="T70" s="75">
        <v>9</v>
      </c>
      <c r="U70" s="76"/>
      <c r="V70" s="77"/>
      <c r="W70" s="77"/>
      <c r="X70" s="77"/>
      <c r="Y70" s="97"/>
      <c r="Z70" s="77" t="s">
        <v>331</v>
      </c>
      <c r="AA70" s="89" t="s">
        <v>336</v>
      </c>
      <c r="AB70" s="81" t="s">
        <v>286</v>
      </c>
      <c r="AC70" s="81" t="s">
        <v>353</v>
      </c>
      <c r="AD70" s="92">
        <v>0</v>
      </c>
      <c r="AE70" s="93"/>
      <c r="AM70" s="87">
        <v>9</v>
      </c>
    </row>
    <row r="71" spans="1:39" x14ac:dyDescent="0.25">
      <c r="A71" s="20">
        <v>66</v>
      </c>
      <c r="B71" s="20" t="s">
        <v>26</v>
      </c>
      <c r="C71" s="20">
        <v>1</v>
      </c>
      <c r="D71" s="20" t="s">
        <v>40</v>
      </c>
      <c r="F71" s="88"/>
      <c r="G71" s="91"/>
      <c r="H71" s="91"/>
      <c r="K71" s="80" t="s">
        <v>336</v>
      </c>
      <c r="L71" s="81" t="s">
        <v>306</v>
      </c>
      <c r="M71" s="81">
        <v>31.2</v>
      </c>
      <c r="N71" s="81">
        <v>31.2</v>
      </c>
      <c r="O71" s="81">
        <v>18.800999999999998</v>
      </c>
      <c r="P71" s="79">
        <v>1</v>
      </c>
      <c r="T71" s="75">
        <v>9</v>
      </c>
      <c r="U71" s="76"/>
      <c r="V71" s="77"/>
      <c r="W71" s="77"/>
      <c r="X71" s="77"/>
      <c r="Y71" s="97"/>
      <c r="Z71" s="77" t="s">
        <v>331</v>
      </c>
      <c r="AA71" s="89" t="s">
        <v>336</v>
      </c>
      <c r="AB71" s="81" t="s">
        <v>297</v>
      </c>
      <c r="AC71" s="81" t="s">
        <v>353</v>
      </c>
      <c r="AD71" s="92">
        <v>0</v>
      </c>
      <c r="AE71" s="98"/>
      <c r="AM71" s="87">
        <v>9</v>
      </c>
    </row>
    <row r="72" spans="1:39" x14ac:dyDescent="0.25">
      <c r="A72" s="20">
        <v>66</v>
      </c>
      <c r="B72" s="20" t="s">
        <v>26</v>
      </c>
      <c r="C72" s="20">
        <v>1</v>
      </c>
      <c r="D72" s="20" t="s">
        <v>40</v>
      </c>
      <c r="F72" s="88"/>
      <c r="G72" s="91"/>
      <c r="H72" s="91"/>
      <c r="K72" s="80" t="s">
        <v>336</v>
      </c>
      <c r="L72" s="81" t="s">
        <v>317</v>
      </c>
      <c r="M72" s="81">
        <v>31.62</v>
      </c>
      <c r="N72" s="81">
        <v>31.62</v>
      </c>
      <c r="O72" s="81">
        <v>18.380999999999997</v>
      </c>
      <c r="P72" s="79">
        <v>1</v>
      </c>
      <c r="T72" s="75">
        <v>9</v>
      </c>
      <c r="U72" s="76"/>
      <c r="V72" s="77"/>
      <c r="W72" s="77"/>
      <c r="X72" s="77"/>
      <c r="Y72" s="97"/>
      <c r="Z72" s="77" t="s">
        <v>331</v>
      </c>
      <c r="AA72" s="89" t="s">
        <v>336</v>
      </c>
      <c r="AB72" s="81" t="s">
        <v>308</v>
      </c>
      <c r="AC72" s="81" t="s">
        <v>353</v>
      </c>
      <c r="AD72" s="92">
        <v>0</v>
      </c>
      <c r="AE72" s="98"/>
      <c r="AM72" s="87">
        <v>9</v>
      </c>
    </row>
    <row r="73" spans="1:39" x14ac:dyDescent="0.25">
      <c r="A73" s="20">
        <v>66</v>
      </c>
      <c r="B73" s="20" t="s">
        <v>26</v>
      </c>
      <c r="C73" s="20">
        <v>1</v>
      </c>
      <c r="D73" s="20" t="s">
        <v>40</v>
      </c>
      <c r="F73" s="88"/>
      <c r="G73" s="91"/>
      <c r="H73" s="91"/>
      <c r="K73" s="80" t="s">
        <v>336</v>
      </c>
      <c r="L73" s="81" t="s">
        <v>328</v>
      </c>
      <c r="M73" s="81">
        <v>31.87</v>
      </c>
      <c r="N73" s="81">
        <v>31.87</v>
      </c>
      <c r="O73" s="81">
        <v>18.130999999999997</v>
      </c>
      <c r="P73" s="79">
        <v>1</v>
      </c>
      <c r="T73" s="75">
        <v>9</v>
      </c>
      <c r="U73" s="76"/>
      <c r="V73" s="77"/>
      <c r="W73" s="77"/>
      <c r="X73" s="77"/>
      <c r="Y73" s="97"/>
      <c r="Z73" s="77" t="s">
        <v>331</v>
      </c>
      <c r="AA73" s="89" t="s">
        <v>336</v>
      </c>
      <c r="AB73" s="81" t="s">
        <v>319</v>
      </c>
      <c r="AC73" s="81" t="s">
        <v>353</v>
      </c>
      <c r="AD73" s="92">
        <v>0</v>
      </c>
      <c r="AE73" s="98"/>
      <c r="AM73" s="87">
        <v>9</v>
      </c>
    </row>
    <row r="74" spans="1:39" x14ac:dyDescent="0.25">
      <c r="A74" s="77">
        <v>54</v>
      </c>
      <c r="B74" s="77" t="s">
        <v>41</v>
      </c>
      <c r="C74" s="77">
        <v>4</v>
      </c>
      <c r="D74" s="77" t="s">
        <v>42</v>
      </c>
      <c r="E74" s="98">
        <v>10</v>
      </c>
      <c r="F74" s="80" t="s">
        <v>233</v>
      </c>
      <c r="G74" s="89" t="s">
        <v>250</v>
      </c>
      <c r="H74" s="81">
        <v>16.02</v>
      </c>
      <c r="I74" s="77">
        <v>1</v>
      </c>
      <c r="J74" s="78">
        <v>1</v>
      </c>
      <c r="K74" s="80" t="s">
        <v>336</v>
      </c>
      <c r="L74" s="81" t="s">
        <v>250</v>
      </c>
      <c r="M74" s="81">
        <v>38.299999999999997</v>
      </c>
      <c r="N74" s="81">
        <v>38.299999999999997</v>
      </c>
      <c r="O74" s="81">
        <v>11.701000000000001</v>
      </c>
      <c r="P74" s="79">
        <v>1</v>
      </c>
      <c r="Q74" s="119">
        <v>1</v>
      </c>
      <c r="R74" s="120">
        <v>14.833499999999997</v>
      </c>
      <c r="S74" s="120">
        <v>1.4061627750726433</v>
      </c>
      <c r="T74" s="98">
        <v>10</v>
      </c>
      <c r="U74" s="76"/>
      <c r="V74" s="77"/>
      <c r="W74" s="77"/>
      <c r="X74" s="77"/>
      <c r="Y74" s="97"/>
      <c r="Z74" s="77" t="s">
        <v>331</v>
      </c>
      <c r="AA74" s="89" t="s">
        <v>336</v>
      </c>
      <c r="AB74" s="81" t="s">
        <v>330</v>
      </c>
      <c r="AC74" s="81" t="s">
        <v>353</v>
      </c>
      <c r="AD74" s="92">
        <v>0</v>
      </c>
      <c r="AE74" s="98"/>
      <c r="AF74" s="19"/>
      <c r="AG74" s="19"/>
      <c r="AH74" s="19"/>
      <c r="AI74" s="19"/>
      <c r="AJ74" s="19"/>
      <c r="AK74" s="19"/>
      <c r="AL74" s="19"/>
      <c r="AM74" s="87">
        <v>10</v>
      </c>
    </row>
    <row r="75" spans="1:39" x14ac:dyDescent="0.25">
      <c r="A75" s="20">
        <v>54</v>
      </c>
      <c r="B75" s="20" t="s">
        <v>41</v>
      </c>
      <c r="C75" s="20">
        <v>4</v>
      </c>
      <c r="D75" s="20" t="s">
        <v>42</v>
      </c>
      <c r="F75" s="80" t="s">
        <v>233</v>
      </c>
      <c r="G75" s="89" t="s">
        <v>262</v>
      </c>
      <c r="H75" s="81">
        <v>15.84</v>
      </c>
      <c r="I75" s="77">
        <v>1</v>
      </c>
      <c r="J75" s="78"/>
      <c r="K75" s="80" t="s">
        <v>336</v>
      </c>
      <c r="L75" s="81" t="s">
        <v>262</v>
      </c>
      <c r="M75" s="81">
        <v>34.229999999999997</v>
      </c>
      <c r="N75" s="81">
        <v>34.229999999999997</v>
      </c>
      <c r="O75" s="81">
        <v>15.771000000000001</v>
      </c>
      <c r="P75" s="79">
        <v>1</v>
      </c>
      <c r="Q75" s="78"/>
      <c r="R75" s="117"/>
      <c r="S75" s="117"/>
      <c r="T75" s="98">
        <v>10</v>
      </c>
      <c r="U75" s="76"/>
      <c r="V75" s="77"/>
      <c r="W75" s="77"/>
      <c r="X75" s="77"/>
      <c r="Y75" s="97"/>
      <c r="Z75" s="77" t="s">
        <v>331</v>
      </c>
      <c r="AA75" s="89" t="s">
        <v>337</v>
      </c>
      <c r="AB75" s="81" t="s">
        <v>251</v>
      </c>
      <c r="AC75" s="81" t="s">
        <v>353</v>
      </c>
      <c r="AD75" s="92">
        <v>0</v>
      </c>
      <c r="AE75" s="93" t="s">
        <v>357</v>
      </c>
      <c r="AM75" s="87">
        <v>10</v>
      </c>
    </row>
    <row r="76" spans="1:39" x14ac:dyDescent="0.25">
      <c r="A76" s="20">
        <v>54</v>
      </c>
      <c r="B76" s="20" t="s">
        <v>41</v>
      </c>
      <c r="C76" s="20">
        <v>4</v>
      </c>
      <c r="D76" s="20" t="s">
        <v>42</v>
      </c>
      <c r="F76" s="80" t="s">
        <v>233</v>
      </c>
      <c r="G76" s="89" t="s">
        <v>274</v>
      </c>
      <c r="H76" s="81">
        <v>16.14</v>
      </c>
      <c r="I76" s="77">
        <v>1</v>
      </c>
      <c r="K76" s="80" t="s">
        <v>336</v>
      </c>
      <c r="L76" s="81" t="s">
        <v>274</v>
      </c>
      <c r="M76" s="81">
        <v>36.24</v>
      </c>
      <c r="N76" s="81">
        <v>36.24</v>
      </c>
      <c r="O76" s="81">
        <v>13.760999999999996</v>
      </c>
      <c r="P76" s="79">
        <v>1</v>
      </c>
      <c r="T76" s="98">
        <v>10</v>
      </c>
      <c r="U76" s="76"/>
      <c r="V76" s="77"/>
      <c r="W76" s="77"/>
      <c r="X76" s="77"/>
      <c r="Y76" s="97"/>
      <c r="Z76" s="77" t="s">
        <v>331</v>
      </c>
      <c r="AA76" s="89" t="s">
        <v>337</v>
      </c>
      <c r="AB76" s="81" t="s">
        <v>263</v>
      </c>
      <c r="AC76" s="81" t="s">
        <v>353</v>
      </c>
      <c r="AD76" s="92">
        <v>0</v>
      </c>
      <c r="AE76" s="93"/>
      <c r="AM76" s="87">
        <v>10</v>
      </c>
    </row>
    <row r="77" spans="1:39" x14ac:dyDescent="0.25">
      <c r="A77" s="20">
        <v>54</v>
      </c>
      <c r="B77" s="20" t="s">
        <v>41</v>
      </c>
      <c r="C77" s="20">
        <v>4</v>
      </c>
      <c r="D77" s="20" t="s">
        <v>42</v>
      </c>
      <c r="F77" s="80" t="s">
        <v>233</v>
      </c>
      <c r="G77" s="89" t="s">
        <v>285</v>
      </c>
      <c r="H77" s="81">
        <v>15.79</v>
      </c>
      <c r="I77" s="77">
        <v>1</v>
      </c>
      <c r="K77" s="80" t="s">
        <v>336</v>
      </c>
      <c r="L77" s="81" t="s">
        <v>285</v>
      </c>
      <c r="M77" s="81">
        <v>35.520000000000003</v>
      </c>
      <c r="N77" s="81">
        <v>35.520000000000003</v>
      </c>
      <c r="O77" s="81">
        <v>14.480999999999995</v>
      </c>
      <c r="P77" s="79">
        <v>1</v>
      </c>
      <c r="T77" s="98">
        <v>10</v>
      </c>
      <c r="U77" s="76"/>
      <c r="V77" s="77"/>
      <c r="W77" s="77"/>
      <c r="X77" s="77"/>
      <c r="Y77" s="97"/>
      <c r="Z77" s="77" t="s">
        <v>331</v>
      </c>
      <c r="AA77" s="89" t="s">
        <v>337</v>
      </c>
      <c r="AB77" s="81" t="s">
        <v>275</v>
      </c>
      <c r="AC77" s="81" t="s">
        <v>353</v>
      </c>
      <c r="AD77" s="92">
        <v>0</v>
      </c>
      <c r="AE77" s="93"/>
      <c r="AM77" s="87">
        <v>10</v>
      </c>
    </row>
    <row r="78" spans="1:39" x14ac:dyDescent="0.25">
      <c r="A78" s="20">
        <v>54</v>
      </c>
      <c r="B78" s="20" t="s">
        <v>41</v>
      </c>
      <c r="C78" s="20">
        <v>4</v>
      </c>
      <c r="D78" s="20" t="s">
        <v>42</v>
      </c>
      <c r="F78" s="88"/>
      <c r="G78" s="91"/>
      <c r="H78" s="91"/>
      <c r="K78" s="80" t="s">
        <v>336</v>
      </c>
      <c r="L78" s="81" t="s">
        <v>296</v>
      </c>
      <c r="M78" s="81">
        <v>33.700000000000003</v>
      </c>
      <c r="N78" s="81">
        <v>33.700000000000003</v>
      </c>
      <c r="O78" s="81">
        <v>16.300999999999995</v>
      </c>
      <c r="P78" s="79">
        <v>1</v>
      </c>
      <c r="T78" s="98">
        <v>10</v>
      </c>
      <c r="U78" s="76"/>
      <c r="V78" s="77"/>
      <c r="W78" s="77"/>
      <c r="X78" s="77"/>
      <c r="Y78" s="97"/>
      <c r="Z78" s="77" t="s">
        <v>331</v>
      </c>
      <c r="AA78" s="89" t="s">
        <v>337</v>
      </c>
      <c r="AB78" s="81" t="s">
        <v>286</v>
      </c>
      <c r="AC78" s="81" t="s">
        <v>353</v>
      </c>
      <c r="AD78" s="92">
        <v>0</v>
      </c>
      <c r="AE78" s="93"/>
      <c r="AM78" s="87">
        <v>10</v>
      </c>
    </row>
    <row r="79" spans="1:39" x14ac:dyDescent="0.25">
      <c r="A79" s="20">
        <v>54</v>
      </c>
      <c r="B79" s="20" t="s">
        <v>41</v>
      </c>
      <c r="C79" s="20">
        <v>4</v>
      </c>
      <c r="D79" s="20" t="s">
        <v>42</v>
      </c>
      <c r="F79" s="88"/>
      <c r="G79" s="91"/>
      <c r="H79" s="91"/>
      <c r="K79" s="80" t="s">
        <v>336</v>
      </c>
      <c r="L79" s="81" t="s">
        <v>307</v>
      </c>
      <c r="M79" s="81">
        <v>34.590000000000003</v>
      </c>
      <c r="N79" s="81">
        <v>34.590000000000003</v>
      </c>
      <c r="O79" s="81">
        <v>15.410999999999994</v>
      </c>
      <c r="P79" s="79">
        <v>1</v>
      </c>
      <c r="T79" s="98">
        <v>10</v>
      </c>
      <c r="U79" s="76"/>
      <c r="V79" s="77"/>
      <c r="W79" s="77"/>
      <c r="X79" s="77"/>
      <c r="Y79" s="97"/>
      <c r="Z79" s="77" t="s">
        <v>331</v>
      </c>
      <c r="AA79" s="89" t="s">
        <v>337</v>
      </c>
      <c r="AB79" s="81" t="s">
        <v>297</v>
      </c>
      <c r="AC79" s="81" t="s">
        <v>353</v>
      </c>
      <c r="AD79" s="92">
        <v>0</v>
      </c>
      <c r="AE79" s="98"/>
      <c r="AM79" s="87">
        <v>10</v>
      </c>
    </row>
    <row r="80" spans="1:39" x14ac:dyDescent="0.25">
      <c r="A80" s="20">
        <v>54</v>
      </c>
      <c r="B80" s="20" t="s">
        <v>41</v>
      </c>
      <c r="C80" s="20">
        <v>4</v>
      </c>
      <c r="D80" s="20" t="s">
        <v>42</v>
      </c>
      <c r="F80" s="88"/>
      <c r="G80" s="91"/>
      <c r="H80" s="91"/>
      <c r="K80" s="80" t="s">
        <v>336</v>
      </c>
      <c r="L80" s="81" t="s">
        <v>318</v>
      </c>
      <c r="M80" s="81">
        <v>34.630000000000003</v>
      </c>
      <c r="N80" s="81">
        <v>34.630000000000003</v>
      </c>
      <c r="O80" s="81">
        <v>15.370999999999995</v>
      </c>
      <c r="P80" s="79">
        <v>1</v>
      </c>
      <c r="T80" s="98">
        <v>10</v>
      </c>
      <c r="U80" s="76"/>
      <c r="V80" s="77"/>
      <c r="W80" s="77"/>
      <c r="X80" s="77"/>
      <c r="Y80" s="97"/>
      <c r="Z80" s="77" t="s">
        <v>331</v>
      </c>
      <c r="AA80" s="89" t="s">
        <v>337</v>
      </c>
      <c r="AB80" s="81" t="s">
        <v>308</v>
      </c>
      <c r="AC80" s="81" t="s">
        <v>353</v>
      </c>
      <c r="AD80" s="92">
        <v>0</v>
      </c>
      <c r="AE80" s="98"/>
      <c r="AM80" s="87">
        <v>10</v>
      </c>
    </row>
    <row r="81" spans="1:39" x14ac:dyDescent="0.25">
      <c r="A81" s="20">
        <v>54</v>
      </c>
      <c r="B81" s="20" t="s">
        <v>41</v>
      </c>
      <c r="C81" s="20">
        <v>4</v>
      </c>
      <c r="D81" s="20" t="s">
        <v>42</v>
      </c>
      <c r="F81" s="88"/>
      <c r="G81" s="91"/>
      <c r="H81" s="91"/>
      <c r="K81" s="80" t="s">
        <v>336</v>
      </c>
      <c r="L81" s="81" t="s">
        <v>329</v>
      </c>
      <c r="M81" s="81">
        <v>34.130000000000003</v>
      </c>
      <c r="N81" s="81">
        <v>34.130000000000003</v>
      </c>
      <c r="O81" s="81">
        <v>15.870999999999995</v>
      </c>
      <c r="P81" s="79">
        <v>1</v>
      </c>
      <c r="T81" s="98">
        <v>10</v>
      </c>
      <c r="U81" s="76"/>
      <c r="V81" s="77"/>
      <c r="W81" s="77"/>
      <c r="X81" s="77"/>
      <c r="Y81" s="97"/>
      <c r="Z81" s="77" t="s">
        <v>331</v>
      </c>
      <c r="AA81" s="89" t="s">
        <v>337</v>
      </c>
      <c r="AB81" s="81" t="s">
        <v>319</v>
      </c>
      <c r="AC81" s="81" t="s">
        <v>353</v>
      </c>
      <c r="AD81" s="92">
        <v>0</v>
      </c>
      <c r="AE81" s="98"/>
      <c r="AM81" s="87">
        <v>10</v>
      </c>
    </row>
    <row r="82" spans="1:39" x14ac:dyDescent="0.25">
      <c r="A82" s="94">
        <v>117</v>
      </c>
      <c r="B82" s="94" t="s">
        <v>20</v>
      </c>
      <c r="C82" s="94">
        <v>2</v>
      </c>
      <c r="D82" s="94" t="s">
        <v>43</v>
      </c>
      <c r="E82" s="95">
        <v>11</v>
      </c>
      <c r="F82" s="80" t="s">
        <v>233</v>
      </c>
      <c r="G82" s="89" t="s">
        <v>287</v>
      </c>
      <c r="H82" s="81">
        <v>16.23</v>
      </c>
      <c r="I82" s="77">
        <v>1</v>
      </c>
      <c r="J82" s="78">
        <v>1</v>
      </c>
      <c r="K82" s="80" t="s">
        <v>337</v>
      </c>
      <c r="L82" s="81" t="s">
        <v>241</v>
      </c>
      <c r="M82" s="81">
        <v>30.52</v>
      </c>
      <c r="N82" s="81">
        <v>30.52</v>
      </c>
      <c r="O82" s="81">
        <v>19.480999999999998</v>
      </c>
      <c r="P82" s="79">
        <v>1</v>
      </c>
      <c r="Q82" s="119">
        <v>1</v>
      </c>
      <c r="R82" s="120">
        <v>19.325999999999997</v>
      </c>
      <c r="S82" s="120">
        <v>0.18587630295441082</v>
      </c>
      <c r="T82" s="95">
        <v>11</v>
      </c>
      <c r="U82" s="76"/>
      <c r="V82" s="77"/>
      <c r="W82" s="77"/>
      <c r="X82" s="77"/>
      <c r="Y82" s="97"/>
      <c r="Z82" s="77" t="s">
        <v>331</v>
      </c>
      <c r="AA82" s="89" t="s">
        <v>337</v>
      </c>
      <c r="AB82" s="81" t="s">
        <v>330</v>
      </c>
      <c r="AC82" s="81" t="s">
        <v>353</v>
      </c>
      <c r="AD82" s="92">
        <v>0</v>
      </c>
      <c r="AE82" s="98"/>
      <c r="AF82" s="19"/>
      <c r="AG82" s="19"/>
      <c r="AH82" s="19"/>
      <c r="AI82" s="19"/>
      <c r="AJ82" s="19"/>
      <c r="AK82" s="19"/>
      <c r="AL82" s="19"/>
      <c r="AM82" s="87">
        <v>11</v>
      </c>
    </row>
    <row r="83" spans="1:39" x14ac:dyDescent="0.25">
      <c r="A83" s="20">
        <v>117</v>
      </c>
      <c r="B83" s="20" t="s">
        <v>20</v>
      </c>
      <c r="C83" s="20">
        <v>2</v>
      </c>
      <c r="D83" s="20" t="s">
        <v>43</v>
      </c>
      <c r="F83" s="80" t="s">
        <v>233</v>
      </c>
      <c r="G83" s="89" t="s">
        <v>298</v>
      </c>
      <c r="H83" s="81">
        <v>16.3</v>
      </c>
      <c r="I83" s="77">
        <v>1</v>
      </c>
      <c r="J83" s="78"/>
      <c r="K83" s="80" t="s">
        <v>337</v>
      </c>
      <c r="L83" s="81" t="s">
        <v>253</v>
      </c>
      <c r="M83" s="81">
        <v>30.53</v>
      </c>
      <c r="N83" s="81">
        <v>30.53</v>
      </c>
      <c r="O83" s="81">
        <v>19.470999999999997</v>
      </c>
      <c r="P83" s="79">
        <v>1</v>
      </c>
      <c r="Q83" s="78"/>
      <c r="R83" s="117"/>
      <c r="S83" s="117"/>
      <c r="T83" s="95">
        <v>11</v>
      </c>
      <c r="U83" s="76"/>
      <c r="V83" s="77"/>
      <c r="W83" s="77"/>
      <c r="X83" s="77"/>
      <c r="Y83" s="97"/>
      <c r="Z83" s="77" t="s">
        <v>331</v>
      </c>
      <c r="AA83" s="89" t="s">
        <v>338</v>
      </c>
      <c r="AB83" s="81" t="s">
        <v>251</v>
      </c>
      <c r="AC83" s="81" t="s">
        <v>353</v>
      </c>
      <c r="AD83" s="92">
        <v>0</v>
      </c>
      <c r="AE83" s="93" t="s">
        <v>357</v>
      </c>
      <c r="AM83" s="87">
        <v>11</v>
      </c>
    </row>
    <row r="84" spans="1:39" x14ac:dyDescent="0.25">
      <c r="A84" s="20">
        <v>117</v>
      </c>
      <c r="B84" s="20" t="s">
        <v>20</v>
      </c>
      <c r="C84" s="20">
        <v>2</v>
      </c>
      <c r="D84" s="20" t="s">
        <v>43</v>
      </c>
      <c r="F84" s="80" t="s">
        <v>233</v>
      </c>
      <c r="G84" s="89" t="s">
        <v>309</v>
      </c>
      <c r="H84" s="81">
        <v>16.34</v>
      </c>
      <c r="I84" s="77">
        <v>1</v>
      </c>
      <c r="K84" s="80" t="s">
        <v>337</v>
      </c>
      <c r="L84" s="81" t="s">
        <v>265</v>
      </c>
      <c r="M84" s="81">
        <v>30.71</v>
      </c>
      <c r="N84" s="81">
        <v>30.71</v>
      </c>
      <c r="O84" s="81">
        <v>19.290999999999997</v>
      </c>
      <c r="P84" s="79">
        <v>1</v>
      </c>
      <c r="T84" s="95">
        <v>11</v>
      </c>
      <c r="U84" s="76"/>
      <c r="V84" s="77"/>
      <c r="W84" s="77"/>
      <c r="X84" s="77"/>
      <c r="Y84" s="97"/>
      <c r="Z84" s="77" t="s">
        <v>331</v>
      </c>
      <c r="AA84" s="89" t="s">
        <v>338</v>
      </c>
      <c r="AB84" s="81" t="s">
        <v>263</v>
      </c>
      <c r="AC84" s="81" t="s">
        <v>353</v>
      </c>
      <c r="AD84" s="92">
        <v>0</v>
      </c>
      <c r="AE84" s="93"/>
      <c r="AM84" s="87">
        <v>11</v>
      </c>
    </row>
    <row r="85" spans="1:39" x14ac:dyDescent="0.25">
      <c r="A85" s="20">
        <v>117</v>
      </c>
      <c r="B85" s="20" t="s">
        <v>20</v>
      </c>
      <c r="C85" s="20">
        <v>2</v>
      </c>
      <c r="D85" s="20" t="s">
        <v>43</v>
      </c>
      <c r="F85" s="80" t="s">
        <v>233</v>
      </c>
      <c r="G85" s="89" t="s">
        <v>320</v>
      </c>
      <c r="H85" s="81">
        <v>16.52</v>
      </c>
      <c r="I85" s="77">
        <v>1</v>
      </c>
      <c r="K85" s="80" t="s">
        <v>337</v>
      </c>
      <c r="L85" s="81" t="s">
        <v>276</v>
      </c>
      <c r="M85" s="81">
        <v>30.73</v>
      </c>
      <c r="N85" s="81">
        <v>30.73</v>
      </c>
      <c r="O85" s="81">
        <v>19.270999999999997</v>
      </c>
      <c r="P85" s="79">
        <v>1</v>
      </c>
      <c r="T85" s="95">
        <v>11</v>
      </c>
      <c r="U85" s="76"/>
      <c r="V85" s="77"/>
      <c r="W85" s="77"/>
      <c r="X85" s="77"/>
      <c r="Y85" s="97"/>
      <c r="Z85" s="77" t="s">
        <v>331</v>
      </c>
      <c r="AA85" s="89" t="s">
        <v>338</v>
      </c>
      <c r="AB85" s="81" t="s">
        <v>275</v>
      </c>
      <c r="AC85" s="81" t="s">
        <v>353</v>
      </c>
      <c r="AD85" s="92">
        <v>0</v>
      </c>
      <c r="AE85" s="93"/>
      <c r="AM85" s="87">
        <v>11</v>
      </c>
    </row>
    <row r="86" spans="1:39" x14ac:dyDescent="0.25">
      <c r="A86" s="20">
        <v>117</v>
      </c>
      <c r="B86" s="20" t="s">
        <v>20</v>
      </c>
      <c r="C86" s="20">
        <v>2</v>
      </c>
      <c r="D86" s="20" t="s">
        <v>43</v>
      </c>
      <c r="F86" s="88"/>
      <c r="G86" s="91"/>
      <c r="H86" s="91"/>
      <c r="K86" s="80" t="s">
        <v>337</v>
      </c>
      <c r="L86" s="81" t="s">
        <v>287</v>
      </c>
      <c r="M86" s="81">
        <v>30.44</v>
      </c>
      <c r="N86" s="81">
        <v>30.44</v>
      </c>
      <c r="O86" s="81">
        <v>19.560999999999996</v>
      </c>
      <c r="P86" s="79">
        <v>1</v>
      </c>
      <c r="T86" s="95">
        <v>11</v>
      </c>
      <c r="U86" s="76"/>
      <c r="V86" s="77"/>
      <c r="W86" s="77"/>
      <c r="X86" s="77"/>
      <c r="Y86" s="97"/>
      <c r="Z86" s="77" t="s">
        <v>331</v>
      </c>
      <c r="AA86" s="89" t="s">
        <v>338</v>
      </c>
      <c r="AB86" s="81" t="s">
        <v>286</v>
      </c>
      <c r="AC86" s="81" t="s">
        <v>353</v>
      </c>
      <c r="AD86" s="92">
        <v>0</v>
      </c>
      <c r="AE86" s="93"/>
      <c r="AM86" s="87">
        <v>11</v>
      </c>
    </row>
    <row r="87" spans="1:39" x14ac:dyDescent="0.25">
      <c r="A87" s="20">
        <v>117</v>
      </c>
      <c r="B87" s="20" t="s">
        <v>20</v>
      </c>
      <c r="C87" s="20">
        <v>2</v>
      </c>
      <c r="D87" s="20" t="s">
        <v>43</v>
      </c>
      <c r="F87" s="88"/>
      <c r="G87" s="91"/>
      <c r="H87" s="91"/>
      <c r="K87" s="80" t="s">
        <v>337</v>
      </c>
      <c r="L87" s="81" t="s">
        <v>298</v>
      </c>
      <c r="M87" s="81">
        <v>30.59</v>
      </c>
      <c r="N87" s="81">
        <v>30.59</v>
      </c>
      <c r="O87" s="81">
        <v>19.410999999999998</v>
      </c>
      <c r="P87" s="79">
        <v>1</v>
      </c>
      <c r="T87" s="95">
        <v>11</v>
      </c>
      <c r="U87" s="76"/>
      <c r="V87" s="77"/>
      <c r="W87" s="77"/>
      <c r="X87" s="77"/>
      <c r="Y87" s="97"/>
      <c r="Z87" s="77" t="s">
        <v>331</v>
      </c>
      <c r="AA87" s="89" t="s">
        <v>338</v>
      </c>
      <c r="AB87" s="81" t="s">
        <v>297</v>
      </c>
      <c r="AC87" s="81" t="s">
        <v>353</v>
      </c>
      <c r="AD87" s="92">
        <v>0</v>
      </c>
      <c r="AE87" s="98"/>
      <c r="AM87" s="87">
        <v>11</v>
      </c>
    </row>
    <row r="88" spans="1:39" x14ac:dyDescent="0.25">
      <c r="A88" s="20">
        <v>117</v>
      </c>
      <c r="B88" s="20" t="s">
        <v>20</v>
      </c>
      <c r="C88" s="20">
        <v>2</v>
      </c>
      <c r="D88" s="20" t="s">
        <v>43</v>
      </c>
      <c r="F88" s="88"/>
      <c r="G88" s="91"/>
      <c r="H88" s="91"/>
      <c r="K88" s="80" t="s">
        <v>337</v>
      </c>
      <c r="L88" s="81" t="s">
        <v>309</v>
      </c>
      <c r="M88" s="81">
        <v>31.05</v>
      </c>
      <c r="N88" s="81">
        <v>31.05</v>
      </c>
      <c r="O88" s="81">
        <v>18.950999999999997</v>
      </c>
      <c r="P88" s="79">
        <v>1</v>
      </c>
      <c r="T88" s="95">
        <v>11</v>
      </c>
      <c r="U88" s="76"/>
      <c r="V88" s="77"/>
      <c r="W88" s="77"/>
      <c r="X88" s="77"/>
      <c r="Y88" s="97"/>
      <c r="Z88" s="77" t="s">
        <v>331</v>
      </c>
      <c r="AA88" s="89" t="s">
        <v>338</v>
      </c>
      <c r="AB88" s="81" t="s">
        <v>308</v>
      </c>
      <c r="AC88" s="81" t="s">
        <v>353</v>
      </c>
      <c r="AD88" s="92">
        <v>0</v>
      </c>
      <c r="AE88" s="98"/>
      <c r="AM88" s="87">
        <v>11</v>
      </c>
    </row>
    <row r="89" spans="1:39" x14ac:dyDescent="0.25">
      <c r="A89" s="20">
        <v>117</v>
      </c>
      <c r="B89" s="20" t="s">
        <v>20</v>
      </c>
      <c r="C89" s="20">
        <v>2</v>
      </c>
      <c r="D89" s="20" t="s">
        <v>43</v>
      </c>
      <c r="F89" s="88"/>
      <c r="G89" s="91"/>
      <c r="H89" s="91"/>
      <c r="K89" s="80" t="s">
        <v>337</v>
      </c>
      <c r="L89" s="81" t="s">
        <v>320</v>
      </c>
      <c r="M89" s="81">
        <v>30.83</v>
      </c>
      <c r="N89" s="81">
        <v>30.83</v>
      </c>
      <c r="O89" s="81">
        <v>19.170999999999999</v>
      </c>
      <c r="P89" s="79">
        <v>1</v>
      </c>
      <c r="T89" s="95">
        <v>11</v>
      </c>
      <c r="U89" s="76"/>
      <c r="V89" s="77"/>
      <c r="W89" s="77"/>
      <c r="X89" s="77"/>
      <c r="Y89" s="97"/>
      <c r="Z89" s="77" t="s">
        <v>331</v>
      </c>
      <c r="AA89" s="89" t="s">
        <v>338</v>
      </c>
      <c r="AB89" s="81" t="s">
        <v>319</v>
      </c>
      <c r="AC89" s="81" t="s">
        <v>353</v>
      </c>
      <c r="AD89" s="92">
        <v>0</v>
      </c>
      <c r="AE89" s="98"/>
      <c r="AM89" s="87">
        <v>11</v>
      </c>
    </row>
    <row r="90" spans="1:39" x14ac:dyDescent="0.25">
      <c r="A90" s="94">
        <v>57</v>
      </c>
      <c r="B90" s="94" t="s">
        <v>44</v>
      </c>
      <c r="C90" s="94">
        <v>2</v>
      </c>
      <c r="D90" s="94" t="s">
        <v>45</v>
      </c>
      <c r="E90" s="95">
        <v>12</v>
      </c>
      <c r="F90" s="80" t="s">
        <v>233</v>
      </c>
      <c r="G90" s="89" t="s">
        <v>288</v>
      </c>
      <c r="H90" s="81">
        <v>16.010000000000002</v>
      </c>
      <c r="I90" s="77">
        <v>1</v>
      </c>
      <c r="J90" s="78">
        <v>1</v>
      </c>
      <c r="K90" s="80" t="s">
        <v>337</v>
      </c>
      <c r="L90" s="81" t="s">
        <v>242</v>
      </c>
      <c r="M90" s="81">
        <v>32.69</v>
      </c>
      <c r="N90" s="81">
        <v>32.69</v>
      </c>
      <c r="O90" s="81">
        <v>17.311</v>
      </c>
      <c r="P90" s="79">
        <v>1</v>
      </c>
      <c r="Q90" s="119">
        <v>1</v>
      </c>
      <c r="R90" s="120">
        <v>17.185999999999996</v>
      </c>
      <c r="S90" s="120">
        <v>0.19150718002205491</v>
      </c>
      <c r="T90" s="95">
        <v>12</v>
      </c>
      <c r="U90" s="76"/>
      <c r="V90" s="77"/>
      <c r="W90" s="77"/>
      <c r="X90" s="77"/>
      <c r="Y90" s="97"/>
      <c r="Z90" s="77" t="s">
        <v>331</v>
      </c>
      <c r="AA90" s="89" t="s">
        <v>338</v>
      </c>
      <c r="AB90" s="81" t="s">
        <v>330</v>
      </c>
      <c r="AC90" s="81" t="s">
        <v>353</v>
      </c>
      <c r="AD90" s="92">
        <v>0</v>
      </c>
      <c r="AE90" s="98"/>
      <c r="AF90" s="19"/>
      <c r="AG90" s="19"/>
      <c r="AH90" s="19"/>
      <c r="AI90" s="19"/>
      <c r="AJ90" s="19"/>
      <c r="AK90" s="19"/>
      <c r="AL90" s="19"/>
      <c r="AM90" s="87">
        <v>12</v>
      </c>
    </row>
    <row r="91" spans="1:39" x14ac:dyDescent="0.25">
      <c r="A91" s="20">
        <v>57</v>
      </c>
      <c r="B91" s="20" t="s">
        <v>44</v>
      </c>
      <c r="C91" s="20">
        <v>2</v>
      </c>
      <c r="D91" s="20" t="s">
        <v>45</v>
      </c>
      <c r="F91" s="80" t="s">
        <v>233</v>
      </c>
      <c r="G91" s="89" t="s">
        <v>299</v>
      </c>
      <c r="H91" s="81">
        <v>16.04</v>
      </c>
      <c r="I91" s="77">
        <v>1</v>
      </c>
      <c r="J91" s="78"/>
      <c r="K91" s="80" t="s">
        <v>337</v>
      </c>
      <c r="L91" s="81" t="s">
        <v>254</v>
      </c>
      <c r="M91" s="81">
        <v>32.75</v>
      </c>
      <c r="N91" s="81">
        <v>32.75</v>
      </c>
      <c r="O91" s="81">
        <v>17.250999999999998</v>
      </c>
      <c r="P91" s="79">
        <v>1</v>
      </c>
      <c r="Q91" s="78"/>
      <c r="R91" s="117"/>
      <c r="S91" s="117"/>
      <c r="T91" s="95">
        <v>12</v>
      </c>
      <c r="U91" s="76"/>
      <c r="V91" s="77"/>
      <c r="W91" s="77"/>
      <c r="X91" s="77"/>
      <c r="Y91" s="97"/>
      <c r="Z91" s="77" t="s">
        <v>331</v>
      </c>
      <c r="AA91" s="89" t="s">
        <v>339</v>
      </c>
      <c r="AB91" s="81" t="s">
        <v>251</v>
      </c>
      <c r="AC91" s="81" t="s">
        <v>353</v>
      </c>
      <c r="AD91" s="92">
        <v>0</v>
      </c>
      <c r="AE91" s="93" t="s">
        <v>357</v>
      </c>
      <c r="AM91" s="87">
        <v>12</v>
      </c>
    </row>
    <row r="92" spans="1:39" x14ac:dyDescent="0.25">
      <c r="A92" s="20">
        <v>57</v>
      </c>
      <c r="B92" s="20" t="s">
        <v>44</v>
      </c>
      <c r="C92" s="20">
        <v>2</v>
      </c>
      <c r="D92" s="20" t="s">
        <v>45</v>
      </c>
      <c r="F92" s="80" t="s">
        <v>233</v>
      </c>
      <c r="G92" s="89" t="s">
        <v>310</v>
      </c>
      <c r="H92" s="81">
        <v>16.16</v>
      </c>
      <c r="I92" s="77">
        <v>1</v>
      </c>
      <c r="K92" s="80" t="s">
        <v>337</v>
      </c>
      <c r="L92" s="81" t="s">
        <v>266</v>
      </c>
      <c r="M92" s="81">
        <v>32.840000000000003</v>
      </c>
      <c r="N92" s="81">
        <v>32.840000000000003</v>
      </c>
      <c r="O92" s="81">
        <v>17.160999999999994</v>
      </c>
      <c r="P92" s="79">
        <v>1</v>
      </c>
      <c r="T92" s="95">
        <v>12</v>
      </c>
      <c r="U92" s="76"/>
      <c r="V92" s="77"/>
      <c r="W92" s="77"/>
      <c r="X92" s="77"/>
      <c r="Y92" s="97"/>
      <c r="Z92" s="77" t="s">
        <v>331</v>
      </c>
      <c r="AA92" s="89" t="s">
        <v>339</v>
      </c>
      <c r="AB92" s="81" t="s">
        <v>263</v>
      </c>
      <c r="AC92" s="81" t="s">
        <v>353</v>
      </c>
      <c r="AD92" s="92">
        <v>0</v>
      </c>
      <c r="AE92" s="93"/>
      <c r="AM92" s="87">
        <v>12</v>
      </c>
    </row>
    <row r="93" spans="1:39" x14ac:dyDescent="0.25">
      <c r="A93" s="20">
        <v>57</v>
      </c>
      <c r="B93" s="20" t="s">
        <v>44</v>
      </c>
      <c r="C93" s="20">
        <v>2</v>
      </c>
      <c r="D93" s="20" t="s">
        <v>45</v>
      </c>
      <c r="F93" s="80" t="s">
        <v>233</v>
      </c>
      <c r="G93" s="89" t="s">
        <v>321</v>
      </c>
      <c r="H93" s="81">
        <v>16.350000000000001</v>
      </c>
      <c r="I93" s="77">
        <v>1</v>
      </c>
      <c r="K93" s="80" t="s">
        <v>337</v>
      </c>
      <c r="L93" s="81" t="s">
        <v>277</v>
      </c>
      <c r="M93" s="81">
        <v>32.520000000000003</v>
      </c>
      <c r="N93" s="81">
        <v>32.520000000000003</v>
      </c>
      <c r="O93" s="81">
        <v>17.480999999999995</v>
      </c>
      <c r="P93" s="79">
        <v>1</v>
      </c>
      <c r="T93" s="95">
        <v>12</v>
      </c>
      <c r="U93" s="76"/>
      <c r="V93" s="77"/>
      <c r="W93" s="77"/>
      <c r="X93" s="77"/>
      <c r="Y93" s="97"/>
      <c r="Z93" s="77" t="s">
        <v>331</v>
      </c>
      <c r="AA93" s="89" t="s">
        <v>339</v>
      </c>
      <c r="AB93" s="81" t="s">
        <v>275</v>
      </c>
      <c r="AC93" s="81" t="s">
        <v>353</v>
      </c>
      <c r="AD93" s="92">
        <v>0</v>
      </c>
      <c r="AE93" s="93"/>
      <c r="AM93" s="87">
        <v>12</v>
      </c>
    </row>
    <row r="94" spans="1:39" x14ac:dyDescent="0.25">
      <c r="A94" s="20">
        <v>57</v>
      </c>
      <c r="B94" s="20" t="s">
        <v>44</v>
      </c>
      <c r="C94" s="20">
        <v>2</v>
      </c>
      <c r="D94" s="20" t="s">
        <v>45</v>
      </c>
      <c r="F94" s="88"/>
      <c r="G94" s="91"/>
      <c r="H94" s="91"/>
      <c r="K94" s="80" t="s">
        <v>337</v>
      </c>
      <c r="L94" s="81" t="s">
        <v>288</v>
      </c>
      <c r="M94" s="81">
        <v>32.71</v>
      </c>
      <c r="N94" s="81">
        <v>32.71</v>
      </c>
      <c r="O94" s="81">
        <v>17.290999999999997</v>
      </c>
      <c r="P94" s="79">
        <v>1</v>
      </c>
      <c r="T94" s="95">
        <v>12</v>
      </c>
      <c r="U94" s="76"/>
      <c r="V94" s="77"/>
      <c r="W94" s="77"/>
      <c r="X94" s="77"/>
      <c r="Y94" s="97"/>
      <c r="Z94" s="77" t="s">
        <v>331</v>
      </c>
      <c r="AA94" s="89" t="s">
        <v>339</v>
      </c>
      <c r="AB94" s="81" t="s">
        <v>286</v>
      </c>
      <c r="AC94" s="81" t="s">
        <v>353</v>
      </c>
      <c r="AD94" s="92">
        <v>0</v>
      </c>
      <c r="AE94" s="93"/>
      <c r="AM94" s="87">
        <v>12</v>
      </c>
    </row>
    <row r="95" spans="1:39" x14ac:dyDescent="0.25">
      <c r="A95" s="20">
        <v>57</v>
      </c>
      <c r="B95" s="20" t="s">
        <v>44</v>
      </c>
      <c r="C95" s="20">
        <v>2</v>
      </c>
      <c r="D95" s="20" t="s">
        <v>45</v>
      </c>
      <c r="F95" s="88"/>
      <c r="G95" s="91"/>
      <c r="H95" s="91"/>
      <c r="K95" s="80" t="s">
        <v>337</v>
      </c>
      <c r="L95" s="81" t="s">
        <v>299</v>
      </c>
      <c r="M95" s="81">
        <v>33.1</v>
      </c>
      <c r="N95" s="81">
        <v>33.1</v>
      </c>
      <c r="O95" s="81">
        <v>16.900999999999996</v>
      </c>
      <c r="P95" s="79">
        <v>1</v>
      </c>
      <c r="T95" s="95">
        <v>12</v>
      </c>
      <c r="U95" s="76"/>
      <c r="V95" s="77"/>
      <c r="W95" s="77"/>
      <c r="X95" s="77"/>
      <c r="Y95" s="97"/>
      <c r="Z95" s="77" t="s">
        <v>331</v>
      </c>
      <c r="AA95" s="89" t="s">
        <v>339</v>
      </c>
      <c r="AB95" s="81" t="s">
        <v>297</v>
      </c>
      <c r="AC95" s="81" t="s">
        <v>353</v>
      </c>
      <c r="AD95" s="92">
        <v>0</v>
      </c>
      <c r="AE95" s="98"/>
      <c r="AM95" s="87">
        <v>12</v>
      </c>
    </row>
    <row r="96" spans="1:39" x14ac:dyDescent="0.25">
      <c r="A96" s="20">
        <v>57</v>
      </c>
      <c r="B96" s="20" t="s">
        <v>44</v>
      </c>
      <c r="C96" s="20">
        <v>2</v>
      </c>
      <c r="D96" s="20" t="s">
        <v>45</v>
      </c>
      <c r="F96" s="91"/>
      <c r="G96" s="91"/>
      <c r="H96" s="91"/>
      <c r="K96" s="80" t="s">
        <v>337</v>
      </c>
      <c r="L96" s="81" t="s">
        <v>310</v>
      </c>
      <c r="M96" s="81">
        <v>33.119999999999997</v>
      </c>
      <c r="N96" s="81">
        <v>33.119999999999997</v>
      </c>
      <c r="O96" s="81">
        <v>16.881</v>
      </c>
      <c r="P96" s="79">
        <v>1</v>
      </c>
      <c r="T96" s="95">
        <v>12</v>
      </c>
      <c r="U96" s="76"/>
      <c r="V96" s="77"/>
      <c r="W96" s="77"/>
      <c r="X96" s="77"/>
      <c r="Y96" s="97"/>
      <c r="Z96" s="77" t="s">
        <v>331</v>
      </c>
      <c r="AA96" s="89" t="s">
        <v>339</v>
      </c>
      <c r="AB96" s="81" t="s">
        <v>308</v>
      </c>
      <c r="AC96" s="81" t="s">
        <v>353</v>
      </c>
      <c r="AD96" s="92">
        <v>0</v>
      </c>
      <c r="AE96" s="98"/>
      <c r="AM96" s="87">
        <v>12</v>
      </c>
    </row>
    <row r="97" spans="1:39" x14ac:dyDescent="0.25">
      <c r="A97" s="20">
        <v>57</v>
      </c>
      <c r="B97" s="20" t="s">
        <v>44</v>
      </c>
      <c r="C97" s="20">
        <v>2</v>
      </c>
      <c r="D97" s="20" t="s">
        <v>45</v>
      </c>
      <c r="F97" s="91"/>
      <c r="G97" s="91"/>
      <c r="H97" s="91"/>
      <c r="K97" s="80" t="s">
        <v>337</v>
      </c>
      <c r="L97" s="81" t="s">
        <v>321</v>
      </c>
      <c r="M97" s="81">
        <v>32.79</v>
      </c>
      <c r="N97" s="81">
        <v>32.79</v>
      </c>
      <c r="O97" s="81">
        <v>17.210999999999999</v>
      </c>
      <c r="P97" s="79">
        <v>1</v>
      </c>
      <c r="T97" s="95">
        <v>12</v>
      </c>
      <c r="U97" s="76"/>
      <c r="V97" s="77"/>
      <c r="W97" s="77"/>
      <c r="X97" s="77"/>
      <c r="Y97" s="97"/>
      <c r="Z97" s="77" t="s">
        <v>331</v>
      </c>
      <c r="AA97" s="89" t="s">
        <v>339</v>
      </c>
      <c r="AB97" s="81" t="s">
        <v>319</v>
      </c>
      <c r="AC97" s="81" t="s">
        <v>353</v>
      </c>
      <c r="AD97" s="92">
        <v>0</v>
      </c>
      <c r="AE97" s="98"/>
      <c r="AM97" s="87">
        <v>12</v>
      </c>
    </row>
    <row r="98" spans="1:39" x14ac:dyDescent="0.25">
      <c r="A98" s="94">
        <v>64</v>
      </c>
      <c r="B98" s="94" t="s">
        <v>46</v>
      </c>
      <c r="C98" s="94">
        <v>4</v>
      </c>
      <c r="D98" s="94" t="s">
        <v>47</v>
      </c>
      <c r="E98" s="95">
        <v>13</v>
      </c>
      <c r="F98" s="89" t="s">
        <v>233</v>
      </c>
      <c r="G98" s="89" t="s">
        <v>289</v>
      </c>
      <c r="H98" s="81">
        <v>16.16</v>
      </c>
      <c r="I98" s="77">
        <v>1</v>
      </c>
      <c r="J98" s="78">
        <v>1</v>
      </c>
      <c r="K98" s="80" t="s">
        <v>337</v>
      </c>
      <c r="L98" s="81" t="s">
        <v>243</v>
      </c>
      <c r="M98" s="81">
        <v>33.97</v>
      </c>
      <c r="N98" s="81">
        <v>33.97</v>
      </c>
      <c r="O98" s="81">
        <v>16.030999999999999</v>
      </c>
      <c r="P98" s="79">
        <v>1</v>
      </c>
      <c r="Q98" s="119">
        <v>1</v>
      </c>
      <c r="R98" s="120">
        <v>16.614749999999997</v>
      </c>
      <c r="S98" s="120">
        <v>0.4027076327809046</v>
      </c>
      <c r="T98" s="95">
        <v>13</v>
      </c>
      <c r="U98" s="76"/>
      <c r="V98" s="77"/>
      <c r="W98" s="77"/>
      <c r="X98" s="77"/>
      <c r="Y98" s="97"/>
      <c r="Z98" s="77" t="s">
        <v>331</v>
      </c>
      <c r="AA98" s="89" t="s">
        <v>339</v>
      </c>
      <c r="AB98" s="81" t="s">
        <v>330</v>
      </c>
      <c r="AC98" s="81" t="s">
        <v>353</v>
      </c>
      <c r="AD98" s="92">
        <v>0</v>
      </c>
      <c r="AE98" s="98"/>
      <c r="AF98" s="19"/>
      <c r="AG98" s="19"/>
      <c r="AH98" s="19"/>
      <c r="AI98" s="19"/>
      <c r="AJ98" s="19"/>
      <c r="AK98" s="19"/>
      <c r="AL98" s="19"/>
      <c r="AM98" s="87">
        <v>13</v>
      </c>
    </row>
    <row r="99" spans="1:39" x14ac:dyDescent="0.25">
      <c r="A99" s="20">
        <v>64</v>
      </c>
      <c r="B99" s="20" t="s">
        <v>46</v>
      </c>
      <c r="C99" s="20">
        <v>4</v>
      </c>
      <c r="D99" s="20" t="s">
        <v>47</v>
      </c>
      <c r="F99" s="89" t="s">
        <v>233</v>
      </c>
      <c r="G99" s="89" t="s">
        <v>300</v>
      </c>
      <c r="H99" s="81">
        <v>15.96</v>
      </c>
      <c r="I99" s="77">
        <v>1</v>
      </c>
      <c r="J99" s="78"/>
      <c r="K99" s="80" t="s">
        <v>337</v>
      </c>
      <c r="L99" s="81" t="s">
        <v>255</v>
      </c>
      <c r="M99" s="81">
        <v>33.53</v>
      </c>
      <c r="N99" s="81">
        <v>33.53</v>
      </c>
      <c r="O99" s="81">
        <v>16.470999999999997</v>
      </c>
      <c r="P99" s="79">
        <v>1</v>
      </c>
      <c r="Q99" s="78"/>
      <c r="R99" s="117"/>
      <c r="S99" s="117"/>
      <c r="T99" s="95">
        <v>13</v>
      </c>
      <c r="U99" s="76"/>
      <c r="V99" s="77"/>
      <c r="W99" s="77"/>
      <c r="X99" s="77"/>
      <c r="Y99" s="97"/>
      <c r="Z99" s="77" t="s">
        <v>331</v>
      </c>
      <c r="AA99" s="89" t="s">
        <v>340</v>
      </c>
      <c r="AB99" s="81" t="s">
        <v>251</v>
      </c>
      <c r="AC99" s="81" t="s">
        <v>353</v>
      </c>
      <c r="AD99" s="92">
        <v>0</v>
      </c>
      <c r="AE99" s="93" t="s">
        <v>357</v>
      </c>
      <c r="AM99" s="87">
        <v>13</v>
      </c>
    </row>
    <row r="100" spans="1:39" x14ac:dyDescent="0.25">
      <c r="A100" s="20">
        <v>64</v>
      </c>
      <c r="B100" s="20" t="s">
        <v>46</v>
      </c>
      <c r="C100" s="20">
        <v>4</v>
      </c>
      <c r="D100" s="20" t="s">
        <v>47</v>
      </c>
      <c r="F100" s="89" t="s">
        <v>233</v>
      </c>
      <c r="G100" s="89" t="s">
        <v>311</v>
      </c>
      <c r="H100" s="81">
        <v>16.23</v>
      </c>
      <c r="I100" s="77">
        <v>1</v>
      </c>
      <c r="K100" s="80" t="s">
        <v>337</v>
      </c>
      <c r="L100" s="81" t="s">
        <v>267</v>
      </c>
      <c r="M100" s="81">
        <v>33.33</v>
      </c>
      <c r="N100" s="81">
        <v>33.33</v>
      </c>
      <c r="O100" s="81">
        <v>16.670999999999999</v>
      </c>
      <c r="P100" s="79">
        <v>1</v>
      </c>
      <c r="T100" s="95">
        <v>13</v>
      </c>
      <c r="U100" s="76"/>
      <c r="V100" s="77"/>
      <c r="W100" s="77"/>
      <c r="X100" s="77"/>
      <c r="Y100" s="97"/>
      <c r="Z100" s="77" t="s">
        <v>331</v>
      </c>
      <c r="AA100" s="89" t="s">
        <v>340</v>
      </c>
      <c r="AB100" s="81" t="s">
        <v>263</v>
      </c>
      <c r="AC100" s="81" t="s">
        <v>353</v>
      </c>
      <c r="AD100" s="92">
        <v>0</v>
      </c>
      <c r="AE100" s="93"/>
      <c r="AM100" s="87">
        <v>13</v>
      </c>
    </row>
    <row r="101" spans="1:39" x14ac:dyDescent="0.25">
      <c r="A101" s="20">
        <v>64</v>
      </c>
      <c r="B101" s="20" t="s">
        <v>46</v>
      </c>
      <c r="C101" s="20">
        <v>4</v>
      </c>
      <c r="D101" s="20" t="s">
        <v>47</v>
      </c>
      <c r="F101" s="89" t="s">
        <v>233</v>
      </c>
      <c r="G101" s="89" t="s">
        <v>322</v>
      </c>
      <c r="H101" s="81">
        <v>16.399999999999999</v>
      </c>
      <c r="I101" s="77">
        <v>1</v>
      </c>
      <c r="K101" s="80" t="s">
        <v>337</v>
      </c>
      <c r="L101" s="81" t="s">
        <v>278</v>
      </c>
      <c r="M101" s="81">
        <v>33.020000000000003</v>
      </c>
      <c r="N101" s="81">
        <v>33.020000000000003</v>
      </c>
      <c r="O101" s="81">
        <v>16.980999999999995</v>
      </c>
      <c r="P101" s="79">
        <v>1</v>
      </c>
      <c r="T101" s="95">
        <v>13</v>
      </c>
      <c r="U101" s="76"/>
      <c r="V101" s="77"/>
      <c r="W101" s="77"/>
      <c r="X101" s="77"/>
      <c r="Y101" s="97"/>
      <c r="Z101" s="77" t="s">
        <v>331</v>
      </c>
      <c r="AA101" s="89" t="s">
        <v>340</v>
      </c>
      <c r="AB101" s="81" t="s">
        <v>275</v>
      </c>
      <c r="AC101" s="81" t="s">
        <v>353</v>
      </c>
      <c r="AD101" s="92">
        <v>0</v>
      </c>
      <c r="AE101" s="93"/>
      <c r="AM101" s="87">
        <v>13</v>
      </c>
    </row>
    <row r="102" spans="1:39" x14ac:dyDescent="0.25">
      <c r="A102" s="20">
        <v>64</v>
      </c>
      <c r="B102" s="20" t="s">
        <v>46</v>
      </c>
      <c r="C102" s="20">
        <v>4</v>
      </c>
      <c r="D102" s="20" t="s">
        <v>47</v>
      </c>
      <c r="F102" s="91"/>
      <c r="G102" s="91"/>
      <c r="H102" s="91"/>
      <c r="K102" s="80" t="s">
        <v>337</v>
      </c>
      <c r="L102" s="81" t="s">
        <v>289</v>
      </c>
      <c r="M102" s="81">
        <v>32.61</v>
      </c>
      <c r="N102" s="81">
        <v>32.61</v>
      </c>
      <c r="O102" s="81">
        <v>17.390999999999998</v>
      </c>
      <c r="P102" s="79">
        <v>1</v>
      </c>
      <c r="T102" s="95">
        <v>13</v>
      </c>
      <c r="U102" s="76"/>
      <c r="V102" s="77"/>
      <c r="W102" s="77"/>
      <c r="X102" s="77"/>
      <c r="Y102" s="97"/>
      <c r="Z102" s="77" t="s">
        <v>331</v>
      </c>
      <c r="AA102" s="89" t="s">
        <v>340</v>
      </c>
      <c r="AB102" s="81" t="s">
        <v>286</v>
      </c>
      <c r="AC102" s="81" t="s">
        <v>353</v>
      </c>
      <c r="AD102" s="92">
        <v>0</v>
      </c>
      <c r="AE102" s="93"/>
      <c r="AM102" s="87">
        <v>13</v>
      </c>
    </row>
    <row r="103" spans="1:39" x14ac:dyDescent="0.25">
      <c r="A103" s="20">
        <v>64</v>
      </c>
      <c r="B103" s="20" t="s">
        <v>46</v>
      </c>
      <c r="C103" s="20">
        <v>4</v>
      </c>
      <c r="D103" s="20" t="s">
        <v>47</v>
      </c>
      <c r="F103" s="88"/>
      <c r="G103" s="91"/>
      <c r="H103" s="91"/>
      <c r="K103" s="80" t="s">
        <v>337</v>
      </c>
      <c r="L103" s="81" t="s">
        <v>300</v>
      </c>
      <c r="M103" s="81">
        <v>33.28</v>
      </c>
      <c r="N103" s="81">
        <v>33.28</v>
      </c>
      <c r="O103" s="81">
        <v>16.720999999999997</v>
      </c>
      <c r="P103" s="79">
        <v>1</v>
      </c>
      <c r="T103" s="95">
        <v>13</v>
      </c>
      <c r="U103" s="76"/>
      <c r="V103" s="77"/>
      <c r="W103" s="77"/>
      <c r="X103" s="77"/>
      <c r="Y103" s="97"/>
      <c r="Z103" s="77" t="s">
        <v>331</v>
      </c>
      <c r="AA103" s="89" t="s">
        <v>340</v>
      </c>
      <c r="AB103" s="81" t="s">
        <v>297</v>
      </c>
      <c r="AC103" s="81" t="s">
        <v>353</v>
      </c>
      <c r="AD103" s="92">
        <v>0</v>
      </c>
      <c r="AE103" s="98"/>
      <c r="AM103" s="87">
        <v>13</v>
      </c>
    </row>
    <row r="104" spans="1:39" x14ac:dyDescent="0.25">
      <c r="A104" s="20">
        <v>64</v>
      </c>
      <c r="B104" s="20" t="s">
        <v>46</v>
      </c>
      <c r="C104" s="20">
        <v>4</v>
      </c>
      <c r="D104" s="20" t="s">
        <v>47</v>
      </c>
      <c r="F104" s="88"/>
      <c r="G104" s="91"/>
      <c r="H104" s="91"/>
      <c r="K104" s="80" t="s">
        <v>337</v>
      </c>
      <c r="L104" s="81" t="s">
        <v>311</v>
      </c>
      <c r="M104" s="81">
        <v>33.58</v>
      </c>
      <c r="N104" s="81">
        <v>33.58</v>
      </c>
      <c r="O104" s="81">
        <v>16.420999999999999</v>
      </c>
      <c r="P104" s="79">
        <v>1</v>
      </c>
      <c r="T104" s="95">
        <v>13</v>
      </c>
      <c r="U104" s="76"/>
      <c r="V104" s="77"/>
      <c r="W104" s="77"/>
      <c r="X104" s="77"/>
      <c r="Y104" s="97"/>
      <c r="Z104" s="77" t="s">
        <v>331</v>
      </c>
      <c r="AA104" s="89" t="s">
        <v>340</v>
      </c>
      <c r="AB104" s="81" t="s">
        <v>308</v>
      </c>
      <c r="AC104" s="81" t="s">
        <v>353</v>
      </c>
      <c r="AD104" s="92">
        <v>0</v>
      </c>
      <c r="AE104" s="98"/>
      <c r="AM104" s="87">
        <v>13</v>
      </c>
    </row>
    <row r="105" spans="1:39" x14ac:dyDescent="0.25">
      <c r="A105" s="20">
        <v>64</v>
      </c>
      <c r="B105" s="20" t="s">
        <v>46</v>
      </c>
      <c r="C105" s="20">
        <v>4</v>
      </c>
      <c r="D105" s="20" t="s">
        <v>47</v>
      </c>
      <c r="F105" s="88"/>
      <c r="G105" s="91"/>
      <c r="H105" s="91"/>
      <c r="K105" s="80" t="s">
        <v>337</v>
      </c>
      <c r="L105" s="81" t="s">
        <v>322</v>
      </c>
      <c r="M105" s="81">
        <v>33.770000000000003</v>
      </c>
      <c r="N105" s="81">
        <v>33.770000000000003</v>
      </c>
      <c r="O105" s="81">
        <v>16.230999999999995</v>
      </c>
      <c r="P105" s="79">
        <v>1</v>
      </c>
      <c r="T105" s="95">
        <v>13</v>
      </c>
      <c r="U105" s="76"/>
      <c r="V105" s="77"/>
      <c r="W105" s="77"/>
      <c r="X105" s="77"/>
      <c r="Y105" s="97"/>
      <c r="Z105" s="77" t="s">
        <v>331</v>
      </c>
      <c r="AA105" s="89" t="s">
        <v>340</v>
      </c>
      <c r="AB105" s="81" t="s">
        <v>319</v>
      </c>
      <c r="AC105" s="81" t="s">
        <v>353</v>
      </c>
      <c r="AD105" s="92">
        <v>0</v>
      </c>
      <c r="AE105" s="98"/>
      <c r="AM105" s="87">
        <v>13</v>
      </c>
    </row>
    <row r="106" spans="1:39" x14ac:dyDescent="0.25">
      <c r="A106" s="94">
        <v>130</v>
      </c>
      <c r="B106" s="94" t="s">
        <v>48</v>
      </c>
      <c r="C106" s="94">
        <v>5</v>
      </c>
      <c r="D106" s="94" t="s">
        <v>49</v>
      </c>
      <c r="E106" s="95">
        <v>14</v>
      </c>
      <c r="F106" s="80" t="s">
        <v>233</v>
      </c>
      <c r="G106" s="89" t="s">
        <v>290</v>
      </c>
      <c r="H106" s="81">
        <v>17.04</v>
      </c>
      <c r="I106" s="77">
        <v>1</v>
      </c>
      <c r="J106" s="78">
        <v>1</v>
      </c>
      <c r="K106" s="80" t="s">
        <v>337</v>
      </c>
      <c r="L106" s="81" t="s">
        <v>244</v>
      </c>
      <c r="M106" s="81">
        <v>28.03</v>
      </c>
      <c r="N106" s="81">
        <v>28.03</v>
      </c>
      <c r="O106" s="81">
        <v>21.970999999999997</v>
      </c>
      <c r="P106" s="79">
        <v>1</v>
      </c>
      <c r="Q106" s="119">
        <v>1</v>
      </c>
      <c r="R106" s="120">
        <v>21.7485</v>
      </c>
      <c r="S106" s="120">
        <v>0.33588502497134382</v>
      </c>
      <c r="T106" s="95">
        <v>14</v>
      </c>
      <c r="U106" s="76"/>
      <c r="V106" s="77"/>
      <c r="W106" s="77"/>
      <c r="X106" s="77"/>
      <c r="Y106" s="97"/>
      <c r="Z106" s="77" t="s">
        <v>331</v>
      </c>
      <c r="AA106" s="89" t="s">
        <v>340</v>
      </c>
      <c r="AB106" s="81" t="s">
        <v>330</v>
      </c>
      <c r="AC106" s="81" t="s">
        <v>353</v>
      </c>
      <c r="AD106" s="92">
        <v>0</v>
      </c>
      <c r="AE106" s="98"/>
      <c r="AF106" s="19"/>
      <c r="AG106" s="19"/>
      <c r="AH106" s="19"/>
      <c r="AI106" s="19"/>
      <c r="AJ106" s="19"/>
      <c r="AK106" s="19"/>
      <c r="AL106" s="19"/>
      <c r="AM106" s="87">
        <v>14</v>
      </c>
    </row>
    <row r="107" spans="1:39" x14ac:dyDescent="0.25">
      <c r="A107" s="20">
        <v>130</v>
      </c>
      <c r="B107" s="20" t="s">
        <v>48</v>
      </c>
      <c r="C107" s="20">
        <v>5</v>
      </c>
      <c r="D107" s="20" t="s">
        <v>49</v>
      </c>
      <c r="F107" s="80" t="s">
        <v>233</v>
      </c>
      <c r="G107" s="89" t="s">
        <v>301</v>
      </c>
      <c r="H107" s="81">
        <v>17.02</v>
      </c>
      <c r="I107" s="77">
        <v>1</v>
      </c>
      <c r="J107" s="78"/>
      <c r="K107" s="80" t="s">
        <v>337</v>
      </c>
      <c r="L107" s="81" t="s">
        <v>256</v>
      </c>
      <c r="M107" s="81">
        <v>28.27</v>
      </c>
      <c r="N107" s="81">
        <v>28.27</v>
      </c>
      <c r="O107" s="81">
        <v>21.730999999999998</v>
      </c>
      <c r="P107" s="79">
        <v>1</v>
      </c>
      <c r="Q107" s="78"/>
      <c r="R107" s="117"/>
      <c r="S107" s="117"/>
      <c r="T107" s="95">
        <v>14</v>
      </c>
      <c r="U107" s="76"/>
      <c r="V107" s="77"/>
      <c r="W107" s="77"/>
      <c r="X107" s="77"/>
      <c r="Y107" s="97"/>
      <c r="Z107" s="77" t="s">
        <v>331</v>
      </c>
      <c r="AA107" s="89" t="s">
        <v>341</v>
      </c>
      <c r="AB107" s="113" t="s">
        <v>251</v>
      </c>
      <c r="AC107" s="81" t="s">
        <v>353</v>
      </c>
      <c r="AD107" s="92">
        <v>0</v>
      </c>
      <c r="AE107" s="93" t="s">
        <v>357</v>
      </c>
      <c r="AM107" s="87">
        <v>14</v>
      </c>
    </row>
    <row r="108" spans="1:39" x14ac:dyDescent="0.25">
      <c r="A108" s="20">
        <v>130</v>
      </c>
      <c r="B108" s="20" t="s">
        <v>48</v>
      </c>
      <c r="C108" s="20">
        <v>5</v>
      </c>
      <c r="D108" s="20" t="s">
        <v>49</v>
      </c>
      <c r="F108" s="80" t="s">
        <v>233</v>
      </c>
      <c r="G108" s="89" t="s">
        <v>312</v>
      </c>
      <c r="H108" s="81">
        <v>16.98</v>
      </c>
      <c r="I108" s="77">
        <v>1</v>
      </c>
      <c r="K108" s="80" t="s">
        <v>337</v>
      </c>
      <c r="L108" s="81" t="s">
        <v>268</v>
      </c>
      <c r="M108" s="81">
        <v>27.98</v>
      </c>
      <c r="N108" s="81">
        <v>27.98</v>
      </c>
      <c r="O108" s="81">
        <v>22.020999999999997</v>
      </c>
      <c r="P108" s="79">
        <v>1</v>
      </c>
      <c r="T108" s="95">
        <v>14</v>
      </c>
      <c r="U108" s="76"/>
      <c r="V108" s="77"/>
      <c r="W108" s="77"/>
      <c r="X108" s="77"/>
      <c r="Y108" s="97"/>
      <c r="Z108" s="77" t="s">
        <v>331</v>
      </c>
      <c r="AA108" s="89" t="s">
        <v>341</v>
      </c>
      <c r="AB108" s="113" t="s">
        <v>263</v>
      </c>
      <c r="AC108" s="81" t="s">
        <v>353</v>
      </c>
      <c r="AD108" s="92">
        <v>0</v>
      </c>
      <c r="AE108" s="93"/>
      <c r="AM108" s="87">
        <v>14</v>
      </c>
    </row>
    <row r="109" spans="1:39" x14ac:dyDescent="0.25">
      <c r="A109" s="20">
        <v>130</v>
      </c>
      <c r="B109" s="20" t="s">
        <v>48</v>
      </c>
      <c r="C109" s="20">
        <v>5</v>
      </c>
      <c r="D109" s="20" t="s">
        <v>49</v>
      </c>
      <c r="F109" s="80" t="s">
        <v>233</v>
      </c>
      <c r="G109" s="89" t="s">
        <v>323</v>
      </c>
      <c r="H109" s="81">
        <v>17.11</v>
      </c>
      <c r="I109" s="77">
        <v>1</v>
      </c>
      <c r="K109" s="80" t="s">
        <v>337</v>
      </c>
      <c r="L109" s="81" t="s">
        <v>279</v>
      </c>
      <c r="M109" s="81">
        <v>28.13</v>
      </c>
      <c r="N109" s="81">
        <v>28.13</v>
      </c>
      <c r="O109" s="81">
        <v>21.870999999999999</v>
      </c>
      <c r="P109" s="79">
        <v>1</v>
      </c>
      <c r="T109" s="95">
        <v>14</v>
      </c>
      <c r="U109" s="76"/>
      <c r="V109" s="77"/>
      <c r="W109" s="77"/>
      <c r="X109" s="77"/>
      <c r="Y109" s="97"/>
      <c r="Z109" s="77" t="s">
        <v>331</v>
      </c>
      <c r="AA109" s="89" t="s">
        <v>341</v>
      </c>
      <c r="AB109" s="113" t="s">
        <v>275</v>
      </c>
      <c r="AC109" s="81" t="s">
        <v>353</v>
      </c>
      <c r="AD109" s="92">
        <v>0</v>
      </c>
      <c r="AE109" s="93"/>
      <c r="AM109" s="87">
        <v>14</v>
      </c>
    </row>
    <row r="110" spans="1:39" x14ac:dyDescent="0.25">
      <c r="A110" s="20">
        <v>130</v>
      </c>
      <c r="B110" s="20" t="s">
        <v>48</v>
      </c>
      <c r="C110" s="20">
        <v>5</v>
      </c>
      <c r="D110" s="20" t="s">
        <v>49</v>
      </c>
      <c r="F110" s="88"/>
      <c r="G110" s="91"/>
      <c r="H110" s="91"/>
      <c r="K110" s="80" t="s">
        <v>337</v>
      </c>
      <c r="L110" s="81" t="s">
        <v>290</v>
      </c>
      <c r="M110" s="81">
        <v>28.07</v>
      </c>
      <c r="N110" s="81">
        <v>28.07</v>
      </c>
      <c r="O110" s="81">
        <v>21.930999999999997</v>
      </c>
      <c r="P110" s="79">
        <v>1</v>
      </c>
      <c r="T110" s="95">
        <v>14</v>
      </c>
      <c r="U110" s="76"/>
      <c r="V110" s="77"/>
      <c r="W110" s="77"/>
      <c r="X110" s="77"/>
      <c r="Y110" s="97"/>
      <c r="Z110" s="77" t="s">
        <v>331</v>
      </c>
      <c r="AA110" s="89" t="s">
        <v>341</v>
      </c>
      <c r="AB110" s="113" t="s">
        <v>286</v>
      </c>
      <c r="AC110" s="81" t="s">
        <v>353</v>
      </c>
      <c r="AD110" s="92">
        <v>0</v>
      </c>
      <c r="AE110" s="93"/>
      <c r="AM110" s="87">
        <v>14</v>
      </c>
    </row>
    <row r="111" spans="1:39" x14ac:dyDescent="0.25">
      <c r="A111" s="20">
        <v>130</v>
      </c>
      <c r="B111" s="20" t="s">
        <v>48</v>
      </c>
      <c r="C111" s="20">
        <v>5</v>
      </c>
      <c r="D111" s="20" t="s">
        <v>49</v>
      </c>
      <c r="F111" s="88"/>
      <c r="G111" s="91"/>
      <c r="H111" s="91"/>
      <c r="K111" s="80" t="s">
        <v>337</v>
      </c>
      <c r="L111" s="81" t="s">
        <v>301</v>
      </c>
      <c r="M111" s="81">
        <v>28.15</v>
      </c>
      <c r="N111" s="81">
        <v>28.15</v>
      </c>
      <c r="O111" s="81">
        <v>21.850999999999999</v>
      </c>
      <c r="P111" s="79">
        <v>1</v>
      </c>
      <c r="T111" s="95">
        <v>14</v>
      </c>
      <c r="U111" s="76"/>
      <c r="V111" s="77"/>
      <c r="W111" s="77"/>
      <c r="X111" s="77"/>
      <c r="Y111" s="97"/>
      <c r="Z111" s="77" t="s">
        <v>331</v>
      </c>
      <c r="AA111" s="89" t="s">
        <v>341</v>
      </c>
      <c r="AB111" s="113" t="s">
        <v>297</v>
      </c>
      <c r="AC111" s="81" t="s">
        <v>353</v>
      </c>
      <c r="AD111" s="92">
        <v>0</v>
      </c>
      <c r="AE111" s="98"/>
      <c r="AM111" s="87">
        <v>14</v>
      </c>
    </row>
    <row r="112" spans="1:39" x14ac:dyDescent="0.25">
      <c r="A112" s="20">
        <v>130</v>
      </c>
      <c r="B112" s="20" t="s">
        <v>48</v>
      </c>
      <c r="C112" s="20">
        <v>5</v>
      </c>
      <c r="D112" s="20" t="s">
        <v>49</v>
      </c>
      <c r="F112" s="88"/>
      <c r="G112" s="91"/>
      <c r="H112" s="91"/>
      <c r="K112" s="80" t="s">
        <v>337</v>
      </c>
      <c r="L112" s="81" t="s">
        <v>312</v>
      </c>
      <c r="M112" s="81">
        <v>28.29</v>
      </c>
      <c r="N112" s="81">
        <v>28.29</v>
      </c>
      <c r="O112" s="81">
        <v>21.710999999999999</v>
      </c>
      <c r="P112" s="79">
        <v>1</v>
      </c>
      <c r="T112" s="95">
        <v>14</v>
      </c>
      <c r="U112" s="76"/>
      <c r="V112" s="77"/>
      <c r="W112" s="77"/>
      <c r="X112" s="77"/>
      <c r="Y112" s="97"/>
      <c r="Z112" s="77" t="s">
        <v>331</v>
      </c>
      <c r="AA112" s="89" t="s">
        <v>341</v>
      </c>
      <c r="AB112" s="113" t="s">
        <v>308</v>
      </c>
      <c r="AC112" s="81" t="s">
        <v>353</v>
      </c>
      <c r="AD112" s="92">
        <v>0</v>
      </c>
      <c r="AE112" s="98"/>
      <c r="AM112" s="87">
        <v>14</v>
      </c>
    </row>
    <row r="113" spans="1:39" x14ac:dyDescent="0.25">
      <c r="A113" s="20">
        <v>130</v>
      </c>
      <c r="B113" s="20" t="s">
        <v>48</v>
      </c>
      <c r="C113" s="20">
        <v>5</v>
      </c>
      <c r="D113" s="20" t="s">
        <v>49</v>
      </c>
      <c r="F113" s="88"/>
      <c r="G113" s="91"/>
      <c r="H113" s="91"/>
      <c r="K113" s="80" t="s">
        <v>337</v>
      </c>
      <c r="L113" s="81" t="s">
        <v>323</v>
      </c>
      <c r="M113" s="81">
        <v>29.1</v>
      </c>
      <c r="N113" s="81">
        <v>29.1</v>
      </c>
      <c r="O113" s="81">
        <v>20.900999999999996</v>
      </c>
      <c r="P113" s="79">
        <v>1</v>
      </c>
      <c r="T113" s="95">
        <v>14</v>
      </c>
      <c r="U113" s="76"/>
      <c r="V113" s="77"/>
      <c r="W113" s="77"/>
      <c r="X113" s="77"/>
      <c r="Y113" s="97"/>
      <c r="Z113" s="77" t="s">
        <v>331</v>
      </c>
      <c r="AA113" s="89" t="s">
        <v>341</v>
      </c>
      <c r="AB113" s="113" t="s">
        <v>319</v>
      </c>
      <c r="AC113" s="81" t="s">
        <v>353</v>
      </c>
      <c r="AD113" s="92">
        <v>0</v>
      </c>
      <c r="AE113" s="98"/>
      <c r="AM113" s="87">
        <v>14</v>
      </c>
    </row>
    <row r="114" spans="1:39" x14ac:dyDescent="0.25">
      <c r="A114" s="94">
        <v>50</v>
      </c>
      <c r="B114" s="94" t="s">
        <v>38</v>
      </c>
      <c r="C114" s="94">
        <v>5</v>
      </c>
      <c r="D114" s="94" t="s">
        <v>50</v>
      </c>
      <c r="E114" s="95">
        <v>15</v>
      </c>
      <c r="F114" s="80" t="s">
        <v>233</v>
      </c>
      <c r="G114" s="89" t="s">
        <v>291</v>
      </c>
      <c r="H114" s="81">
        <v>16.57</v>
      </c>
      <c r="I114" s="77">
        <v>1</v>
      </c>
      <c r="J114" s="78">
        <v>1</v>
      </c>
      <c r="K114" s="80" t="s">
        <v>337</v>
      </c>
      <c r="L114" s="81" t="s">
        <v>245</v>
      </c>
      <c r="M114" s="81">
        <v>33.51</v>
      </c>
      <c r="N114" s="81">
        <v>33.51</v>
      </c>
      <c r="O114" s="81">
        <v>16.491</v>
      </c>
      <c r="P114" s="79">
        <v>1</v>
      </c>
      <c r="Q114" s="119">
        <v>1</v>
      </c>
      <c r="R114" s="120">
        <v>16.148499999999999</v>
      </c>
      <c r="S114" s="120">
        <v>0.30318105151872521</v>
      </c>
      <c r="T114" s="95">
        <v>15</v>
      </c>
      <c r="U114" s="76"/>
      <c r="V114" s="77"/>
      <c r="W114" s="77"/>
      <c r="X114" s="77"/>
      <c r="Y114" s="97"/>
      <c r="Z114" s="77" t="s">
        <v>331</v>
      </c>
      <c r="AA114" s="89" t="s">
        <v>341</v>
      </c>
      <c r="AB114" s="113" t="s">
        <v>330</v>
      </c>
      <c r="AC114" s="81" t="s">
        <v>353</v>
      </c>
      <c r="AD114" s="92">
        <v>0</v>
      </c>
      <c r="AE114" s="98"/>
      <c r="AF114" s="19"/>
      <c r="AG114" s="19"/>
      <c r="AH114" s="19"/>
      <c r="AI114" s="19"/>
      <c r="AJ114" s="19"/>
      <c r="AK114" s="19"/>
      <c r="AL114" s="19"/>
      <c r="AM114" s="87">
        <v>15</v>
      </c>
    </row>
    <row r="115" spans="1:39" x14ac:dyDescent="0.25">
      <c r="A115" s="20">
        <v>50</v>
      </c>
      <c r="B115" s="20" t="s">
        <v>38</v>
      </c>
      <c r="C115" s="20">
        <v>5</v>
      </c>
      <c r="D115" s="20" t="s">
        <v>50</v>
      </c>
      <c r="F115" s="80" t="s">
        <v>233</v>
      </c>
      <c r="G115" s="89" t="s">
        <v>302</v>
      </c>
      <c r="H115" s="81">
        <v>16.850000000000001</v>
      </c>
      <c r="I115" s="77">
        <v>1</v>
      </c>
      <c r="J115" s="78"/>
      <c r="K115" s="80" t="s">
        <v>337</v>
      </c>
      <c r="L115" s="81" t="s">
        <v>257</v>
      </c>
      <c r="M115" s="81">
        <v>34.020000000000003</v>
      </c>
      <c r="N115" s="81">
        <v>34.020000000000003</v>
      </c>
      <c r="O115" s="81">
        <v>15.980999999999995</v>
      </c>
      <c r="P115" s="79">
        <v>1</v>
      </c>
      <c r="Q115" s="78"/>
      <c r="R115" s="117"/>
      <c r="S115" s="117"/>
      <c r="T115" s="95">
        <v>15</v>
      </c>
      <c r="U115" s="76"/>
      <c r="V115" s="77"/>
      <c r="W115" s="77"/>
      <c r="X115" s="77"/>
      <c r="Y115" s="97"/>
      <c r="Z115" s="77" t="s">
        <v>331</v>
      </c>
      <c r="AA115" s="89" t="s">
        <v>342</v>
      </c>
      <c r="AB115" s="81" t="s">
        <v>251</v>
      </c>
      <c r="AC115" s="81" t="s">
        <v>353</v>
      </c>
      <c r="AD115" s="92">
        <v>0</v>
      </c>
      <c r="AE115" s="93" t="s">
        <v>357</v>
      </c>
      <c r="AM115" s="87">
        <v>15</v>
      </c>
    </row>
    <row r="116" spans="1:39" x14ac:dyDescent="0.25">
      <c r="A116" s="20">
        <v>50</v>
      </c>
      <c r="B116" s="20" t="s">
        <v>38</v>
      </c>
      <c r="C116" s="20">
        <v>5</v>
      </c>
      <c r="D116" s="20" t="s">
        <v>50</v>
      </c>
      <c r="F116" s="80" t="s">
        <v>233</v>
      </c>
      <c r="G116" s="89" t="s">
        <v>313</v>
      </c>
      <c r="H116" s="81">
        <v>16.739999999999998</v>
      </c>
      <c r="I116" s="77">
        <v>1</v>
      </c>
      <c r="K116" s="80" t="s">
        <v>337</v>
      </c>
      <c r="L116" s="81" t="s">
        <v>269</v>
      </c>
      <c r="M116" s="81">
        <v>34.22</v>
      </c>
      <c r="N116" s="81">
        <v>34.22</v>
      </c>
      <c r="O116" s="81">
        <v>15.780999999999999</v>
      </c>
      <c r="P116" s="79">
        <v>1</v>
      </c>
      <c r="T116" s="95">
        <v>15</v>
      </c>
      <c r="U116" s="76"/>
      <c r="V116" s="77"/>
      <c r="W116" s="77"/>
      <c r="X116" s="77"/>
      <c r="Y116" s="97"/>
      <c r="Z116" s="77" t="s">
        <v>331</v>
      </c>
      <c r="AA116" s="89" t="s">
        <v>342</v>
      </c>
      <c r="AB116" s="81" t="s">
        <v>263</v>
      </c>
      <c r="AC116" s="81" t="s">
        <v>353</v>
      </c>
      <c r="AD116" s="92">
        <v>0</v>
      </c>
      <c r="AE116" s="93"/>
      <c r="AM116" s="87">
        <v>15</v>
      </c>
    </row>
    <row r="117" spans="1:39" x14ac:dyDescent="0.25">
      <c r="A117" s="20">
        <v>50</v>
      </c>
      <c r="B117" s="20" t="s">
        <v>38</v>
      </c>
      <c r="C117" s="20">
        <v>5</v>
      </c>
      <c r="D117" s="20" t="s">
        <v>50</v>
      </c>
      <c r="F117" s="80" t="s">
        <v>233</v>
      </c>
      <c r="G117" s="89" t="s">
        <v>324</v>
      </c>
      <c r="H117" s="81">
        <v>17.18</v>
      </c>
      <c r="I117" s="77">
        <v>1</v>
      </c>
      <c r="K117" s="80" t="s">
        <v>337</v>
      </c>
      <c r="L117" s="81" t="s">
        <v>280</v>
      </c>
      <c r="M117" s="81">
        <v>34.020000000000003</v>
      </c>
      <c r="N117" s="81">
        <v>34.020000000000003</v>
      </c>
      <c r="O117" s="81">
        <v>15.980999999999995</v>
      </c>
      <c r="P117" s="79">
        <v>1</v>
      </c>
      <c r="T117" s="95">
        <v>15</v>
      </c>
      <c r="U117" s="76"/>
      <c r="V117" s="77"/>
      <c r="W117" s="77"/>
      <c r="X117" s="77"/>
      <c r="Y117" s="97"/>
      <c r="Z117" s="77" t="s">
        <v>331</v>
      </c>
      <c r="AA117" s="89" t="s">
        <v>342</v>
      </c>
      <c r="AB117" s="81" t="s">
        <v>275</v>
      </c>
      <c r="AC117" s="81" t="s">
        <v>353</v>
      </c>
      <c r="AD117" s="92">
        <v>0</v>
      </c>
      <c r="AE117" s="93"/>
      <c r="AM117" s="87">
        <v>15</v>
      </c>
    </row>
    <row r="118" spans="1:39" x14ac:dyDescent="0.25">
      <c r="A118" s="20">
        <v>50</v>
      </c>
      <c r="B118" s="20" t="s">
        <v>38</v>
      </c>
      <c r="C118" s="20">
        <v>5</v>
      </c>
      <c r="D118" s="20" t="s">
        <v>50</v>
      </c>
      <c r="F118" s="88"/>
      <c r="G118" s="91"/>
      <c r="H118" s="91"/>
      <c r="K118" s="80" t="s">
        <v>337</v>
      </c>
      <c r="L118" s="81" t="s">
        <v>291</v>
      </c>
      <c r="M118" s="81">
        <v>33.28</v>
      </c>
      <c r="N118" s="81">
        <v>33.28</v>
      </c>
      <c r="O118" s="81">
        <v>16.720999999999997</v>
      </c>
      <c r="P118" s="79">
        <v>1</v>
      </c>
      <c r="T118" s="95">
        <v>15</v>
      </c>
      <c r="U118" s="76"/>
      <c r="V118" s="77"/>
      <c r="W118" s="77"/>
      <c r="X118" s="77"/>
      <c r="Y118" s="97"/>
      <c r="Z118" s="77" t="s">
        <v>331</v>
      </c>
      <c r="AA118" s="89" t="s">
        <v>342</v>
      </c>
      <c r="AB118" s="81" t="s">
        <v>286</v>
      </c>
      <c r="AC118" s="81" t="s">
        <v>353</v>
      </c>
      <c r="AD118" s="92">
        <v>0</v>
      </c>
      <c r="AE118" s="93"/>
      <c r="AM118" s="87">
        <v>15</v>
      </c>
    </row>
    <row r="119" spans="1:39" x14ac:dyDescent="0.25">
      <c r="A119" s="20">
        <v>50</v>
      </c>
      <c r="B119" s="20" t="s">
        <v>38</v>
      </c>
      <c r="C119" s="20">
        <v>5</v>
      </c>
      <c r="D119" s="20" t="s">
        <v>50</v>
      </c>
      <c r="F119" s="88"/>
      <c r="G119" s="91"/>
      <c r="H119" s="91"/>
      <c r="K119" s="80" t="s">
        <v>337</v>
      </c>
      <c r="L119" s="81" t="s">
        <v>302</v>
      </c>
      <c r="M119" s="81">
        <v>33.81</v>
      </c>
      <c r="N119" s="81">
        <v>33.81</v>
      </c>
      <c r="O119" s="81">
        <v>16.190999999999995</v>
      </c>
      <c r="P119" s="79">
        <v>1</v>
      </c>
      <c r="T119" s="95">
        <v>15</v>
      </c>
      <c r="U119" s="76"/>
      <c r="V119" s="77"/>
      <c r="W119" s="77"/>
      <c r="X119" s="77"/>
      <c r="Y119" s="97"/>
      <c r="Z119" s="77" t="s">
        <v>331</v>
      </c>
      <c r="AA119" s="89" t="s">
        <v>342</v>
      </c>
      <c r="AB119" s="81" t="s">
        <v>297</v>
      </c>
      <c r="AC119" s="81" t="s">
        <v>353</v>
      </c>
      <c r="AD119" s="92">
        <v>0</v>
      </c>
      <c r="AE119" s="98"/>
      <c r="AM119" s="87">
        <v>15</v>
      </c>
    </row>
    <row r="120" spans="1:39" x14ac:dyDescent="0.25">
      <c r="A120" s="20">
        <v>50</v>
      </c>
      <c r="B120" s="20" t="s">
        <v>38</v>
      </c>
      <c r="C120" s="20">
        <v>5</v>
      </c>
      <c r="D120" s="20" t="s">
        <v>50</v>
      </c>
      <c r="F120" s="88"/>
      <c r="G120" s="91"/>
      <c r="H120" s="91"/>
      <c r="K120" s="80" t="s">
        <v>337</v>
      </c>
      <c r="L120" s="81" t="s">
        <v>313</v>
      </c>
      <c r="M120" s="81">
        <v>33.799999999999997</v>
      </c>
      <c r="N120" s="81">
        <v>33.799999999999997</v>
      </c>
      <c r="O120" s="81">
        <v>16.201000000000001</v>
      </c>
      <c r="P120" s="79">
        <v>1</v>
      </c>
      <c r="T120" s="95">
        <v>15</v>
      </c>
      <c r="U120" s="76"/>
      <c r="V120" s="77"/>
      <c r="W120" s="77"/>
      <c r="X120" s="77"/>
      <c r="Y120" s="97"/>
      <c r="Z120" s="77" t="s">
        <v>331</v>
      </c>
      <c r="AA120" s="89" t="s">
        <v>342</v>
      </c>
      <c r="AB120" s="81" t="s">
        <v>308</v>
      </c>
      <c r="AC120" s="81" t="s">
        <v>353</v>
      </c>
      <c r="AD120" s="92">
        <v>0</v>
      </c>
      <c r="AE120" s="98"/>
      <c r="AM120" s="87">
        <v>15</v>
      </c>
    </row>
    <row r="121" spans="1:39" x14ac:dyDescent="0.25">
      <c r="A121" s="20">
        <v>50</v>
      </c>
      <c r="B121" s="20" t="s">
        <v>38</v>
      </c>
      <c r="C121" s="20">
        <v>5</v>
      </c>
      <c r="D121" s="20" t="s">
        <v>50</v>
      </c>
      <c r="F121" s="88"/>
      <c r="G121" s="91"/>
      <c r="H121" s="91"/>
      <c r="K121" s="80" t="s">
        <v>337</v>
      </c>
      <c r="L121" s="81" t="s">
        <v>324</v>
      </c>
      <c r="M121" s="81">
        <v>34.159999999999997</v>
      </c>
      <c r="N121" s="81">
        <v>34.159999999999997</v>
      </c>
      <c r="O121" s="81">
        <v>15.841000000000001</v>
      </c>
      <c r="P121" s="79">
        <v>1</v>
      </c>
      <c r="T121" s="95">
        <v>15</v>
      </c>
      <c r="U121" s="76"/>
      <c r="V121" s="77"/>
      <c r="W121" s="77"/>
      <c r="X121" s="77"/>
      <c r="Y121" s="97"/>
      <c r="Z121" s="77" t="s">
        <v>331</v>
      </c>
      <c r="AA121" s="89" t="s">
        <v>342</v>
      </c>
      <c r="AB121" s="81" t="s">
        <v>319</v>
      </c>
      <c r="AC121" s="81" t="s">
        <v>353</v>
      </c>
      <c r="AD121" s="92">
        <v>0</v>
      </c>
      <c r="AE121" s="98"/>
      <c r="AM121" s="87">
        <v>15</v>
      </c>
    </row>
    <row r="122" spans="1:39" x14ac:dyDescent="0.25">
      <c r="A122" s="94">
        <v>103</v>
      </c>
      <c r="B122" s="94" t="s">
        <v>51</v>
      </c>
      <c r="C122" s="94">
        <v>3</v>
      </c>
      <c r="D122" s="94" t="s">
        <v>52</v>
      </c>
      <c r="E122" s="95">
        <v>16</v>
      </c>
      <c r="F122" s="80" t="s">
        <v>233</v>
      </c>
      <c r="G122" s="89" t="s">
        <v>292</v>
      </c>
      <c r="H122" s="81">
        <v>16.96</v>
      </c>
      <c r="I122" s="77">
        <v>1</v>
      </c>
      <c r="J122" s="78">
        <v>1</v>
      </c>
      <c r="K122" s="80" t="s">
        <v>337</v>
      </c>
      <c r="L122" s="81" t="s">
        <v>246</v>
      </c>
      <c r="M122" s="81">
        <v>30.27</v>
      </c>
      <c r="N122" s="81">
        <v>30.27</v>
      </c>
      <c r="O122" s="81">
        <v>19.730999999999998</v>
      </c>
      <c r="P122" s="79">
        <v>1</v>
      </c>
      <c r="Q122" s="119">
        <v>1</v>
      </c>
      <c r="R122" s="120">
        <v>19.904749999999996</v>
      </c>
      <c r="S122" s="120">
        <v>0.29660316502020018</v>
      </c>
      <c r="T122" s="95">
        <v>16</v>
      </c>
      <c r="U122" s="76"/>
      <c r="V122" s="77"/>
      <c r="W122" s="77"/>
      <c r="X122" s="77"/>
      <c r="Y122" s="97"/>
      <c r="Z122" s="77" t="s">
        <v>331</v>
      </c>
      <c r="AA122" s="89" t="s">
        <v>342</v>
      </c>
      <c r="AB122" s="81" t="s">
        <v>330</v>
      </c>
      <c r="AC122" s="81" t="s">
        <v>353</v>
      </c>
      <c r="AD122" s="92">
        <v>0</v>
      </c>
      <c r="AE122" s="98"/>
      <c r="AF122" s="19"/>
      <c r="AG122" s="19"/>
      <c r="AH122" s="19"/>
      <c r="AI122" s="19"/>
      <c r="AJ122" s="19"/>
      <c r="AK122" s="19"/>
      <c r="AL122" s="19"/>
      <c r="AM122" s="87">
        <v>16</v>
      </c>
    </row>
    <row r="123" spans="1:39" x14ac:dyDescent="0.25">
      <c r="A123" s="24">
        <v>103</v>
      </c>
      <c r="B123" s="102" t="s">
        <v>51</v>
      </c>
      <c r="C123" s="102">
        <v>3</v>
      </c>
      <c r="D123" s="102" t="s">
        <v>52</v>
      </c>
      <c r="E123" s="101"/>
      <c r="F123" s="80" t="s">
        <v>233</v>
      </c>
      <c r="G123" s="89" t="s">
        <v>303</v>
      </c>
      <c r="H123" s="81">
        <v>16.989999999999998</v>
      </c>
      <c r="I123" s="77">
        <v>1</v>
      </c>
      <c r="J123" s="78"/>
      <c r="K123" s="80" t="s">
        <v>337</v>
      </c>
      <c r="L123" s="81" t="s">
        <v>258</v>
      </c>
      <c r="M123" s="81">
        <v>29.82</v>
      </c>
      <c r="N123" s="81">
        <v>29.82</v>
      </c>
      <c r="O123" s="81">
        <v>20.180999999999997</v>
      </c>
      <c r="P123" s="79">
        <v>1</v>
      </c>
      <c r="Q123" s="78"/>
      <c r="R123" s="117"/>
      <c r="S123" s="117"/>
      <c r="T123" s="95">
        <v>16</v>
      </c>
      <c r="U123" s="76"/>
      <c r="V123" s="77"/>
      <c r="W123" s="77"/>
      <c r="X123" s="77"/>
      <c r="Y123" s="97"/>
      <c r="Z123" s="77" t="s">
        <v>331</v>
      </c>
      <c r="AA123" s="89" t="s">
        <v>343</v>
      </c>
      <c r="AB123" s="114" t="s">
        <v>251</v>
      </c>
      <c r="AC123" s="81" t="s">
        <v>353</v>
      </c>
      <c r="AD123" s="92">
        <v>0</v>
      </c>
      <c r="AE123" s="93" t="s">
        <v>357</v>
      </c>
      <c r="AM123" s="87">
        <v>16</v>
      </c>
    </row>
    <row r="124" spans="1:39" x14ac:dyDescent="0.25">
      <c r="A124" s="20">
        <v>103</v>
      </c>
      <c r="B124" s="20" t="s">
        <v>51</v>
      </c>
      <c r="C124" s="20">
        <v>3</v>
      </c>
      <c r="D124" s="20" t="s">
        <v>52</v>
      </c>
      <c r="F124" s="80" t="s">
        <v>233</v>
      </c>
      <c r="G124" s="89" t="s">
        <v>314</v>
      </c>
      <c r="H124" s="81">
        <v>17.13</v>
      </c>
      <c r="I124" s="77">
        <v>1</v>
      </c>
      <c r="K124" s="80" t="s">
        <v>337</v>
      </c>
      <c r="L124" s="81" t="s">
        <v>270</v>
      </c>
      <c r="M124" s="81">
        <v>29.62</v>
      </c>
      <c r="N124" s="81">
        <v>29.62</v>
      </c>
      <c r="O124" s="81">
        <v>20.380999999999997</v>
      </c>
      <c r="P124" s="79">
        <v>1</v>
      </c>
      <c r="T124" s="95">
        <v>16</v>
      </c>
      <c r="U124" s="76"/>
      <c r="V124" s="77"/>
      <c r="W124" s="77"/>
      <c r="X124" s="77"/>
      <c r="Y124" s="97"/>
      <c r="Z124" s="77" t="s">
        <v>331</v>
      </c>
      <c r="AA124" s="89" t="s">
        <v>343</v>
      </c>
      <c r="AB124" s="114" t="s">
        <v>263</v>
      </c>
      <c r="AC124" s="81" t="s">
        <v>353</v>
      </c>
      <c r="AD124" s="92">
        <v>0</v>
      </c>
      <c r="AE124" s="93"/>
      <c r="AM124" s="87">
        <v>16</v>
      </c>
    </row>
    <row r="125" spans="1:39" x14ac:dyDescent="0.25">
      <c r="A125" s="20">
        <v>103</v>
      </c>
      <c r="B125" s="20" t="s">
        <v>51</v>
      </c>
      <c r="C125" s="20">
        <v>3</v>
      </c>
      <c r="D125" s="20" t="s">
        <v>52</v>
      </c>
      <c r="F125" s="80" t="s">
        <v>233</v>
      </c>
      <c r="G125" s="89" t="s">
        <v>325</v>
      </c>
      <c r="H125" s="81">
        <v>17.32</v>
      </c>
      <c r="I125" s="77">
        <v>1</v>
      </c>
      <c r="K125" s="80" t="s">
        <v>337</v>
      </c>
      <c r="L125" s="81" t="s">
        <v>281</v>
      </c>
      <c r="M125" s="81">
        <v>30.16</v>
      </c>
      <c r="N125" s="81">
        <v>30.16</v>
      </c>
      <c r="O125" s="81">
        <v>19.840999999999998</v>
      </c>
      <c r="P125" s="79">
        <v>1</v>
      </c>
      <c r="T125" s="95">
        <v>16</v>
      </c>
      <c r="U125" s="76"/>
      <c r="V125" s="77"/>
      <c r="W125" s="77"/>
      <c r="X125" s="77"/>
      <c r="Y125" s="97"/>
      <c r="Z125" s="77" t="s">
        <v>331</v>
      </c>
      <c r="AA125" s="89" t="s">
        <v>343</v>
      </c>
      <c r="AB125" s="114" t="s">
        <v>275</v>
      </c>
      <c r="AC125" s="81" t="s">
        <v>353</v>
      </c>
      <c r="AD125" s="92">
        <v>0</v>
      </c>
      <c r="AE125" s="93"/>
      <c r="AM125" s="87">
        <v>16</v>
      </c>
    </row>
    <row r="126" spans="1:39" x14ac:dyDescent="0.25">
      <c r="A126" s="20">
        <v>103</v>
      </c>
      <c r="B126" s="20" t="s">
        <v>51</v>
      </c>
      <c r="C126" s="20">
        <v>3</v>
      </c>
      <c r="D126" s="20" t="s">
        <v>52</v>
      </c>
      <c r="F126" s="88"/>
      <c r="G126" s="91"/>
      <c r="H126" s="91"/>
      <c r="K126" s="80" t="s">
        <v>337</v>
      </c>
      <c r="L126" s="81" t="s">
        <v>292</v>
      </c>
      <c r="M126" s="81">
        <v>30.02</v>
      </c>
      <c r="N126" s="81">
        <v>30.02</v>
      </c>
      <c r="O126" s="81">
        <v>19.980999999999998</v>
      </c>
      <c r="P126" s="79">
        <v>1</v>
      </c>
      <c r="T126" s="95">
        <v>16</v>
      </c>
      <c r="U126" s="76"/>
      <c r="V126" s="77"/>
      <c r="W126" s="77"/>
      <c r="X126" s="77"/>
      <c r="Y126" s="97"/>
      <c r="Z126" s="77" t="s">
        <v>331</v>
      </c>
      <c r="AA126" s="89" t="s">
        <v>343</v>
      </c>
      <c r="AB126" s="114" t="s">
        <v>286</v>
      </c>
      <c r="AC126" s="81" t="s">
        <v>353</v>
      </c>
      <c r="AD126" s="92">
        <v>0</v>
      </c>
      <c r="AE126" s="93"/>
      <c r="AM126" s="87">
        <v>16</v>
      </c>
    </row>
    <row r="127" spans="1:39" x14ac:dyDescent="0.25">
      <c r="A127" s="20">
        <v>103</v>
      </c>
      <c r="B127" s="20" t="s">
        <v>51</v>
      </c>
      <c r="C127" s="20">
        <v>3</v>
      </c>
      <c r="D127" s="20" t="s">
        <v>52</v>
      </c>
      <c r="F127" s="91"/>
      <c r="G127" s="91"/>
      <c r="H127" s="91"/>
      <c r="K127" s="80" t="s">
        <v>337</v>
      </c>
      <c r="L127" s="81" t="s">
        <v>303</v>
      </c>
      <c r="M127" s="81">
        <v>30.23</v>
      </c>
      <c r="N127" s="81">
        <v>30.23</v>
      </c>
      <c r="O127" s="81">
        <v>19.770999999999997</v>
      </c>
      <c r="P127" s="79">
        <v>1</v>
      </c>
      <c r="T127" s="95">
        <v>16</v>
      </c>
      <c r="U127" s="76"/>
      <c r="V127" s="77"/>
      <c r="W127" s="77"/>
      <c r="X127" s="77"/>
      <c r="Y127" s="97"/>
      <c r="Z127" s="77" t="s">
        <v>331</v>
      </c>
      <c r="AA127" s="89" t="s">
        <v>343</v>
      </c>
      <c r="AB127" s="114" t="s">
        <v>297</v>
      </c>
      <c r="AC127" s="81" t="s">
        <v>353</v>
      </c>
      <c r="AD127" s="92">
        <v>0</v>
      </c>
      <c r="AE127" s="98"/>
      <c r="AM127" s="87">
        <v>16</v>
      </c>
    </row>
    <row r="128" spans="1:39" x14ac:dyDescent="0.25">
      <c r="A128" s="20">
        <v>103</v>
      </c>
      <c r="B128" s="20" t="s">
        <v>51</v>
      </c>
      <c r="C128" s="20">
        <v>3</v>
      </c>
      <c r="D128" s="20" t="s">
        <v>52</v>
      </c>
      <c r="F128" s="92"/>
      <c r="G128" s="92"/>
      <c r="H128" s="92"/>
      <c r="K128" s="80" t="s">
        <v>337</v>
      </c>
      <c r="L128" s="81" t="s">
        <v>314</v>
      </c>
      <c r="M128" s="81">
        <v>29.98</v>
      </c>
      <c r="N128" s="81">
        <v>29.98</v>
      </c>
      <c r="O128" s="81">
        <v>20.020999999999997</v>
      </c>
      <c r="P128" s="79">
        <v>1</v>
      </c>
      <c r="T128" s="95">
        <v>16</v>
      </c>
      <c r="U128" s="76"/>
      <c r="V128" s="77"/>
      <c r="W128" s="77"/>
      <c r="X128" s="77"/>
      <c r="Y128" s="97"/>
      <c r="Z128" s="77" t="s">
        <v>331</v>
      </c>
      <c r="AA128" s="89" t="s">
        <v>343</v>
      </c>
      <c r="AB128" s="114" t="s">
        <v>308</v>
      </c>
      <c r="AC128" s="81" t="s">
        <v>353</v>
      </c>
      <c r="AD128" s="92">
        <v>0</v>
      </c>
      <c r="AE128" s="98"/>
      <c r="AM128" s="87">
        <v>16</v>
      </c>
    </row>
    <row r="129" spans="1:39" x14ac:dyDescent="0.25">
      <c r="A129" s="20">
        <v>103</v>
      </c>
      <c r="B129" s="20" t="s">
        <v>51</v>
      </c>
      <c r="C129" s="20">
        <v>3</v>
      </c>
      <c r="D129" s="20" t="s">
        <v>52</v>
      </c>
      <c r="F129" s="92"/>
      <c r="G129" s="92"/>
      <c r="H129" s="92"/>
      <c r="K129" s="80" t="s">
        <v>337</v>
      </c>
      <c r="L129" s="81" t="s">
        <v>325</v>
      </c>
      <c r="M129" s="81">
        <v>30.67</v>
      </c>
      <c r="N129" s="81">
        <v>30.67</v>
      </c>
      <c r="O129" s="81">
        <v>19.330999999999996</v>
      </c>
      <c r="P129" s="79">
        <v>1</v>
      </c>
      <c r="T129" s="95">
        <v>16</v>
      </c>
      <c r="U129" s="76"/>
      <c r="V129" s="77"/>
      <c r="W129" s="77"/>
      <c r="X129" s="77"/>
      <c r="Y129" s="97"/>
      <c r="Z129" s="77" t="s">
        <v>331</v>
      </c>
      <c r="AA129" s="89" t="s">
        <v>343</v>
      </c>
      <c r="AB129" s="114" t="s">
        <v>319</v>
      </c>
      <c r="AC129" s="81" t="s">
        <v>353</v>
      </c>
      <c r="AD129" s="92">
        <v>0</v>
      </c>
      <c r="AE129" s="98"/>
      <c r="AM129" s="87">
        <v>16</v>
      </c>
    </row>
    <row r="130" spans="1:39" x14ac:dyDescent="0.25">
      <c r="A130" s="72">
        <v>65</v>
      </c>
      <c r="B130" s="74" t="s">
        <v>46</v>
      </c>
      <c r="C130" s="74">
        <v>5</v>
      </c>
      <c r="D130" s="74" t="s">
        <v>53</v>
      </c>
      <c r="E130" s="75">
        <v>17</v>
      </c>
      <c r="F130" s="89" t="s">
        <v>233</v>
      </c>
      <c r="G130" s="89" t="s">
        <v>293</v>
      </c>
      <c r="H130" s="81">
        <v>16.350000000000001</v>
      </c>
      <c r="I130" s="77">
        <v>1</v>
      </c>
      <c r="J130" s="78">
        <v>1</v>
      </c>
      <c r="K130" s="80" t="s">
        <v>337</v>
      </c>
      <c r="L130" s="81" t="s">
        <v>247</v>
      </c>
      <c r="M130" s="81">
        <v>33.08</v>
      </c>
      <c r="N130" s="81">
        <v>33.08</v>
      </c>
      <c r="O130" s="81">
        <v>16.920999999999999</v>
      </c>
      <c r="P130" s="79">
        <v>1</v>
      </c>
      <c r="Q130" s="119">
        <v>1</v>
      </c>
      <c r="R130" s="120">
        <v>16.563499999999998</v>
      </c>
      <c r="S130" s="120">
        <v>0.42159666744413471</v>
      </c>
      <c r="T130" s="75">
        <v>17</v>
      </c>
      <c r="U130" s="76"/>
      <c r="V130" s="77"/>
      <c r="W130" s="77"/>
      <c r="X130" s="77"/>
      <c r="Y130" s="97"/>
      <c r="Z130" s="77" t="s">
        <v>331</v>
      </c>
      <c r="AA130" s="89" t="s">
        <v>343</v>
      </c>
      <c r="AB130" s="114" t="s">
        <v>330</v>
      </c>
      <c r="AC130" s="81" t="s">
        <v>353</v>
      </c>
      <c r="AD130" s="92">
        <v>0</v>
      </c>
      <c r="AE130" s="98"/>
      <c r="AF130" s="19"/>
      <c r="AG130" s="19"/>
      <c r="AH130" s="19"/>
      <c r="AI130" s="19"/>
      <c r="AJ130" s="19"/>
      <c r="AK130" s="19"/>
      <c r="AL130" s="19"/>
      <c r="AM130" s="87">
        <v>17</v>
      </c>
    </row>
    <row r="131" spans="1:39" x14ac:dyDescent="0.25">
      <c r="A131" s="20">
        <v>65</v>
      </c>
      <c r="B131" s="20" t="s">
        <v>46</v>
      </c>
      <c r="C131" s="20">
        <v>5</v>
      </c>
      <c r="D131" s="20" t="s">
        <v>53</v>
      </c>
      <c r="F131" s="89" t="s">
        <v>233</v>
      </c>
      <c r="G131" s="89" t="s">
        <v>304</v>
      </c>
      <c r="H131" s="81">
        <v>16.11</v>
      </c>
      <c r="I131" s="77">
        <v>1</v>
      </c>
      <c r="J131" s="78"/>
      <c r="K131" s="80" t="s">
        <v>337</v>
      </c>
      <c r="L131" s="81" t="s">
        <v>259</v>
      </c>
      <c r="M131" s="81">
        <v>33.409999999999997</v>
      </c>
      <c r="N131" s="81">
        <v>33.409999999999997</v>
      </c>
      <c r="O131" s="81">
        <v>16.591000000000001</v>
      </c>
      <c r="P131" s="79">
        <v>1</v>
      </c>
      <c r="Q131" s="78"/>
      <c r="R131" s="117"/>
      <c r="S131" s="117"/>
      <c r="T131" s="75">
        <v>17</v>
      </c>
      <c r="U131" s="76"/>
      <c r="V131" s="77"/>
      <c r="W131" s="77"/>
      <c r="X131" s="77"/>
      <c r="Y131" s="97"/>
      <c r="Z131" s="77" t="s">
        <v>331</v>
      </c>
      <c r="AA131" s="89" t="s">
        <v>344</v>
      </c>
      <c r="AB131" s="81" t="s">
        <v>251</v>
      </c>
      <c r="AC131" s="81" t="s">
        <v>353</v>
      </c>
      <c r="AD131" s="92">
        <v>0</v>
      </c>
      <c r="AE131" s="93" t="s">
        <v>357</v>
      </c>
      <c r="AM131" s="87">
        <v>17</v>
      </c>
    </row>
    <row r="132" spans="1:39" x14ac:dyDescent="0.25">
      <c r="A132" s="20">
        <v>65</v>
      </c>
      <c r="B132" s="20" t="s">
        <v>46</v>
      </c>
      <c r="C132" s="20">
        <v>5</v>
      </c>
      <c r="D132" s="20" t="s">
        <v>53</v>
      </c>
      <c r="F132" s="89" t="s">
        <v>233</v>
      </c>
      <c r="G132" s="89" t="s">
        <v>315</v>
      </c>
      <c r="H132" s="81">
        <v>16.670000000000002</v>
      </c>
      <c r="I132" s="77">
        <v>1</v>
      </c>
      <c r="K132" s="80" t="s">
        <v>337</v>
      </c>
      <c r="L132" s="81" t="s">
        <v>271</v>
      </c>
      <c r="M132" s="81">
        <v>33.11</v>
      </c>
      <c r="N132" s="81">
        <v>33.11</v>
      </c>
      <c r="O132" s="81">
        <v>16.890999999999998</v>
      </c>
      <c r="P132" s="79">
        <v>1</v>
      </c>
      <c r="T132" s="75">
        <v>17</v>
      </c>
      <c r="U132" s="76"/>
      <c r="V132" s="77"/>
      <c r="W132" s="77"/>
      <c r="X132" s="77"/>
      <c r="Y132" s="97"/>
      <c r="Z132" s="77" t="s">
        <v>331</v>
      </c>
      <c r="AA132" s="89" t="s">
        <v>344</v>
      </c>
      <c r="AB132" s="81" t="s">
        <v>263</v>
      </c>
      <c r="AC132" s="81" t="s">
        <v>353</v>
      </c>
      <c r="AD132" s="92">
        <v>0</v>
      </c>
      <c r="AE132" s="93"/>
      <c r="AM132" s="87">
        <v>17</v>
      </c>
    </row>
    <row r="133" spans="1:39" x14ac:dyDescent="0.25">
      <c r="A133" s="20">
        <v>65</v>
      </c>
      <c r="B133" s="20" t="s">
        <v>46</v>
      </c>
      <c r="C133" s="20">
        <v>5</v>
      </c>
      <c r="D133" s="20" t="s">
        <v>53</v>
      </c>
      <c r="F133" s="89" t="s">
        <v>233</v>
      </c>
      <c r="G133" s="89" t="s">
        <v>326</v>
      </c>
      <c r="H133" s="81">
        <v>16.8</v>
      </c>
      <c r="I133" s="77">
        <v>1</v>
      </c>
      <c r="K133" s="80" t="s">
        <v>337</v>
      </c>
      <c r="L133" s="81" t="s">
        <v>282</v>
      </c>
      <c r="M133" s="81">
        <v>32.979999999999997</v>
      </c>
      <c r="N133" s="81">
        <v>32.979999999999997</v>
      </c>
      <c r="O133" s="81">
        <v>17.021000000000001</v>
      </c>
      <c r="P133" s="79">
        <v>1</v>
      </c>
      <c r="T133" s="75">
        <v>17</v>
      </c>
      <c r="U133" s="76"/>
      <c r="V133" s="77"/>
      <c r="W133" s="77"/>
      <c r="X133" s="77"/>
      <c r="Y133" s="97"/>
      <c r="Z133" s="77" t="s">
        <v>331</v>
      </c>
      <c r="AA133" s="89" t="s">
        <v>344</v>
      </c>
      <c r="AB133" s="81" t="s">
        <v>275</v>
      </c>
      <c r="AC133" s="81" t="s">
        <v>353</v>
      </c>
      <c r="AD133" s="92">
        <v>0</v>
      </c>
      <c r="AE133" s="93"/>
      <c r="AM133" s="87">
        <v>17</v>
      </c>
    </row>
    <row r="134" spans="1:39" x14ac:dyDescent="0.25">
      <c r="A134" s="20">
        <v>65</v>
      </c>
      <c r="B134" s="20" t="s">
        <v>46</v>
      </c>
      <c r="C134" s="20">
        <v>5</v>
      </c>
      <c r="D134" s="20" t="s">
        <v>53</v>
      </c>
      <c r="F134" s="92"/>
      <c r="G134" s="92"/>
      <c r="H134" s="92"/>
      <c r="K134" s="80" t="s">
        <v>337</v>
      </c>
      <c r="L134" s="81" t="s">
        <v>293</v>
      </c>
      <c r="M134" s="81">
        <v>33.35</v>
      </c>
      <c r="N134" s="81">
        <v>33.35</v>
      </c>
      <c r="O134" s="81">
        <v>16.650999999999996</v>
      </c>
      <c r="P134" s="79">
        <v>1</v>
      </c>
      <c r="T134" s="75">
        <v>17</v>
      </c>
      <c r="U134" s="76"/>
      <c r="V134" s="77"/>
      <c r="W134" s="77"/>
      <c r="X134" s="77"/>
      <c r="Y134" s="97"/>
      <c r="Z134" s="77" t="s">
        <v>331</v>
      </c>
      <c r="AA134" s="89" t="s">
        <v>344</v>
      </c>
      <c r="AB134" s="81" t="s">
        <v>286</v>
      </c>
      <c r="AC134" s="81" t="s">
        <v>353</v>
      </c>
      <c r="AD134" s="92">
        <v>0</v>
      </c>
      <c r="AE134" s="93"/>
      <c r="AM134" s="87">
        <v>17</v>
      </c>
    </row>
    <row r="135" spans="1:39" x14ac:dyDescent="0.25">
      <c r="A135" s="20">
        <v>65</v>
      </c>
      <c r="B135" s="20" t="s">
        <v>46</v>
      </c>
      <c r="C135" s="20">
        <v>5</v>
      </c>
      <c r="D135" s="20" t="s">
        <v>53</v>
      </c>
      <c r="F135" s="92"/>
      <c r="G135" s="92"/>
      <c r="H135" s="92"/>
      <c r="K135" s="80" t="s">
        <v>337</v>
      </c>
      <c r="L135" s="81" t="s">
        <v>304</v>
      </c>
      <c r="M135" s="81">
        <v>34.32</v>
      </c>
      <c r="N135" s="81">
        <v>34.32</v>
      </c>
      <c r="O135" s="81">
        <v>15.680999999999997</v>
      </c>
      <c r="P135" s="79">
        <v>1</v>
      </c>
      <c r="T135" s="75">
        <v>17</v>
      </c>
      <c r="U135" s="76"/>
      <c r="V135" s="77"/>
      <c r="W135" s="77"/>
      <c r="X135" s="77"/>
      <c r="Y135" s="97"/>
      <c r="Z135" s="77" t="s">
        <v>331</v>
      </c>
      <c r="AA135" s="89" t="s">
        <v>344</v>
      </c>
      <c r="AB135" s="81" t="s">
        <v>297</v>
      </c>
      <c r="AC135" s="81" t="s">
        <v>353</v>
      </c>
      <c r="AD135" s="92">
        <v>0</v>
      </c>
      <c r="AE135" s="98"/>
      <c r="AM135" s="87">
        <v>17</v>
      </c>
    </row>
    <row r="136" spans="1:39" x14ac:dyDescent="0.25">
      <c r="A136" s="20">
        <v>65</v>
      </c>
      <c r="B136" s="20" t="s">
        <v>46</v>
      </c>
      <c r="C136" s="20">
        <v>5</v>
      </c>
      <c r="D136" s="20" t="s">
        <v>53</v>
      </c>
      <c r="F136" s="92"/>
      <c r="G136" s="92"/>
      <c r="H136" s="92"/>
      <c r="K136" s="80" t="s">
        <v>337</v>
      </c>
      <c r="L136" s="81" t="s">
        <v>315</v>
      </c>
      <c r="M136" s="81">
        <v>33.380000000000003</v>
      </c>
      <c r="N136" s="81">
        <v>33.380000000000003</v>
      </c>
      <c r="O136" s="81">
        <v>16.620999999999995</v>
      </c>
      <c r="P136" s="79">
        <v>1</v>
      </c>
      <c r="T136" s="75">
        <v>17</v>
      </c>
      <c r="U136" s="76"/>
      <c r="V136" s="77"/>
      <c r="W136" s="77"/>
      <c r="X136" s="77"/>
      <c r="Y136" s="97"/>
      <c r="Z136" s="77" t="s">
        <v>331</v>
      </c>
      <c r="AA136" s="89" t="s">
        <v>344</v>
      </c>
      <c r="AB136" s="81" t="s">
        <v>308</v>
      </c>
      <c r="AC136" s="81" t="s">
        <v>353</v>
      </c>
      <c r="AD136" s="92">
        <v>0</v>
      </c>
      <c r="AE136" s="98"/>
      <c r="AM136" s="87">
        <v>17</v>
      </c>
    </row>
    <row r="137" spans="1:39" x14ac:dyDescent="0.25">
      <c r="A137" s="20">
        <v>65</v>
      </c>
      <c r="B137" s="20" t="s">
        <v>46</v>
      </c>
      <c r="C137" s="20">
        <v>5</v>
      </c>
      <c r="D137" s="20" t="s">
        <v>53</v>
      </c>
      <c r="F137" s="92"/>
      <c r="G137" s="92"/>
      <c r="H137" s="92"/>
      <c r="K137" s="80" t="s">
        <v>337</v>
      </c>
      <c r="L137" s="81" t="s">
        <v>326</v>
      </c>
      <c r="M137" s="81">
        <v>33.869999999999997</v>
      </c>
      <c r="N137" s="81">
        <v>33.869999999999997</v>
      </c>
      <c r="O137" s="81">
        <v>16.131</v>
      </c>
      <c r="P137" s="79">
        <v>1</v>
      </c>
      <c r="T137" s="75">
        <v>17</v>
      </c>
      <c r="U137" s="76"/>
      <c r="V137" s="77"/>
      <c r="W137" s="77"/>
      <c r="X137" s="77"/>
      <c r="Y137" s="97"/>
      <c r="Z137" s="77" t="s">
        <v>331</v>
      </c>
      <c r="AA137" s="89" t="s">
        <v>344</v>
      </c>
      <c r="AB137" s="81" t="s">
        <v>319</v>
      </c>
      <c r="AC137" s="81" t="s">
        <v>353</v>
      </c>
      <c r="AD137" s="92">
        <v>0</v>
      </c>
      <c r="AE137" s="98"/>
      <c r="AM137" s="87">
        <v>17</v>
      </c>
    </row>
    <row r="138" spans="1:39" x14ac:dyDescent="0.25">
      <c r="A138" s="77">
        <v>136</v>
      </c>
      <c r="B138" s="77" t="s">
        <v>32</v>
      </c>
      <c r="C138" s="77">
        <v>1</v>
      </c>
      <c r="D138" s="77" t="s">
        <v>54</v>
      </c>
      <c r="E138" s="98">
        <v>18</v>
      </c>
      <c r="F138" s="89" t="s">
        <v>233</v>
      </c>
      <c r="G138" s="89" t="s">
        <v>294</v>
      </c>
      <c r="H138" s="81">
        <v>16.32</v>
      </c>
      <c r="I138" s="77">
        <v>1</v>
      </c>
      <c r="J138" s="78">
        <v>1</v>
      </c>
      <c r="K138" s="80" t="s">
        <v>337</v>
      </c>
      <c r="L138" s="81" t="s">
        <v>248</v>
      </c>
      <c r="M138" s="81">
        <v>29.17</v>
      </c>
      <c r="N138" s="81">
        <v>29.17</v>
      </c>
      <c r="O138" s="81">
        <v>20.830999999999996</v>
      </c>
      <c r="P138" s="79">
        <v>1</v>
      </c>
      <c r="Q138" s="119">
        <v>1</v>
      </c>
      <c r="R138" s="120">
        <v>20.797249999999995</v>
      </c>
      <c r="S138" s="120">
        <v>0.20808276598507597</v>
      </c>
      <c r="T138" s="98">
        <v>18</v>
      </c>
      <c r="U138" s="76"/>
      <c r="V138" s="77"/>
      <c r="W138" s="77"/>
      <c r="X138" s="77"/>
      <c r="Y138" s="97"/>
      <c r="Z138" s="77" t="s">
        <v>331</v>
      </c>
      <c r="AA138" s="89" t="s">
        <v>344</v>
      </c>
      <c r="AB138" s="81" t="s">
        <v>330</v>
      </c>
      <c r="AC138" s="81" t="s">
        <v>353</v>
      </c>
      <c r="AD138" s="92">
        <v>0</v>
      </c>
      <c r="AE138" s="98"/>
      <c r="AF138" s="19"/>
      <c r="AG138" s="19"/>
      <c r="AH138" s="19"/>
      <c r="AI138" s="19"/>
      <c r="AJ138" s="19"/>
      <c r="AK138" s="19"/>
      <c r="AL138" s="19"/>
      <c r="AM138" s="87">
        <v>18</v>
      </c>
    </row>
    <row r="139" spans="1:39" x14ac:dyDescent="0.25">
      <c r="A139" s="20">
        <v>136</v>
      </c>
      <c r="B139" s="20" t="s">
        <v>32</v>
      </c>
      <c r="C139" s="20">
        <v>1</v>
      </c>
      <c r="D139" s="20" t="s">
        <v>54</v>
      </c>
      <c r="F139" s="89" t="s">
        <v>233</v>
      </c>
      <c r="G139" s="89" t="s">
        <v>305</v>
      </c>
      <c r="H139" s="81">
        <v>16.420000000000002</v>
      </c>
      <c r="I139" s="77">
        <v>1</v>
      </c>
      <c r="J139" s="78"/>
      <c r="K139" s="80" t="s">
        <v>337</v>
      </c>
      <c r="L139" s="81" t="s">
        <v>260</v>
      </c>
      <c r="M139" s="81">
        <v>29.2</v>
      </c>
      <c r="N139" s="81">
        <v>29.2</v>
      </c>
      <c r="O139" s="81">
        <v>20.800999999999998</v>
      </c>
      <c r="P139" s="79">
        <v>1</v>
      </c>
      <c r="Q139" s="78"/>
      <c r="R139" s="117"/>
      <c r="S139" s="117"/>
      <c r="T139" s="98">
        <v>18</v>
      </c>
      <c r="U139" s="76"/>
      <c r="V139" s="77"/>
      <c r="W139" s="77"/>
      <c r="X139" s="77"/>
      <c r="Y139" s="97"/>
      <c r="Z139" s="77" t="s">
        <v>331</v>
      </c>
      <c r="AA139" s="89" t="s">
        <v>345</v>
      </c>
      <c r="AB139" s="81" t="s">
        <v>251</v>
      </c>
      <c r="AC139" s="81" t="s">
        <v>353</v>
      </c>
      <c r="AD139" s="92">
        <v>0</v>
      </c>
      <c r="AE139" s="93" t="s">
        <v>357</v>
      </c>
      <c r="AM139" s="87">
        <v>18</v>
      </c>
    </row>
    <row r="140" spans="1:39" x14ac:dyDescent="0.25">
      <c r="A140" s="20">
        <v>136</v>
      </c>
      <c r="B140" s="20" t="s">
        <v>32</v>
      </c>
      <c r="C140" s="20">
        <v>1</v>
      </c>
      <c r="D140" s="20" t="s">
        <v>54</v>
      </c>
      <c r="F140" s="89" t="s">
        <v>233</v>
      </c>
      <c r="G140" s="89" t="s">
        <v>316</v>
      </c>
      <c r="H140" s="81">
        <v>16.760000000000002</v>
      </c>
      <c r="I140" s="77">
        <v>1</v>
      </c>
      <c r="K140" s="80" t="s">
        <v>337</v>
      </c>
      <c r="L140" s="81" t="s">
        <v>272</v>
      </c>
      <c r="M140" s="81">
        <v>29.2</v>
      </c>
      <c r="N140" s="81">
        <v>29.2</v>
      </c>
      <c r="O140" s="81">
        <v>20.800999999999998</v>
      </c>
      <c r="P140" s="79">
        <v>1</v>
      </c>
      <c r="T140" s="98">
        <v>18</v>
      </c>
      <c r="U140" s="76"/>
      <c r="V140" s="77"/>
      <c r="W140" s="77"/>
      <c r="X140" s="77"/>
      <c r="Y140" s="97"/>
      <c r="Z140" s="77" t="s">
        <v>331</v>
      </c>
      <c r="AA140" s="89" t="s">
        <v>345</v>
      </c>
      <c r="AB140" s="81" t="s">
        <v>263</v>
      </c>
      <c r="AC140" s="81" t="s">
        <v>353</v>
      </c>
      <c r="AD140" s="92">
        <v>0</v>
      </c>
      <c r="AE140" s="93"/>
      <c r="AM140" s="87">
        <v>18</v>
      </c>
    </row>
    <row r="141" spans="1:39" x14ac:dyDescent="0.25">
      <c r="A141" s="20">
        <v>136</v>
      </c>
      <c r="B141" s="20" t="s">
        <v>32</v>
      </c>
      <c r="C141" s="20">
        <v>1</v>
      </c>
      <c r="D141" s="20" t="s">
        <v>54</v>
      </c>
      <c r="F141" s="89" t="s">
        <v>233</v>
      </c>
      <c r="G141" s="89" t="s">
        <v>327</v>
      </c>
      <c r="H141" s="81">
        <v>17.170000000000002</v>
      </c>
      <c r="I141" s="77">
        <v>1</v>
      </c>
      <c r="K141" s="80" t="s">
        <v>337</v>
      </c>
      <c r="L141" s="81" t="s">
        <v>283</v>
      </c>
      <c r="M141" s="81">
        <v>28.93</v>
      </c>
      <c r="N141" s="81">
        <v>28.93</v>
      </c>
      <c r="O141" s="81">
        <v>21.070999999999998</v>
      </c>
      <c r="P141" s="79">
        <v>1</v>
      </c>
      <c r="T141" s="98">
        <v>18</v>
      </c>
      <c r="U141" s="76"/>
      <c r="V141" s="77"/>
      <c r="W141" s="77"/>
      <c r="X141" s="77"/>
      <c r="Y141" s="97"/>
      <c r="Z141" s="77" t="s">
        <v>331</v>
      </c>
      <c r="AA141" s="89" t="s">
        <v>345</v>
      </c>
      <c r="AB141" s="81" t="s">
        <v>275</v>
      </c>
      <c r="AC141" s="81" t="s">
        <v>353</v>
      </c>
      <c r="AD141" s="92">
        <v>0</v>
      </c>
      <c r="AE141" s="93"/>
      <c r="AM141" s="87">
        <v>18</v>
      </c>
    </row>
    <row r="142" spans="1:39" x14ac:dyDescent="0.25">
      <c r="A142" s="20">
        <v>136</v>
      </c>
      <c r="B142" s="20" t="s">
        <v>32</v>
      </c>
      <c r="C142" s="20">
        <v>1</v>
      </c>
      <c r="D142" s="20" t="s">
        <v>54</v>
      </c>
      <c r="F142" s="92"/>
      <c r="G142" s="92"/>
      <c r="H142" s="92"/>
      <c r="K142" s="80" t="s">
        <v>337</v>
      </c>
      <c r="L142" s="81" t="s">
        <v>294</v>
      </c>
      <c r="M142" s="81">
        <v>29.19</v>
      </c>
      <c r="N142" s="81">
        <v>29.19</v>
      </c>
      <c r="O142" s="81">
        <v>20.810999999999996</v>
      </c>
      <c r="P142" s="79">
        <v>1</v>
      </c>
      <c r="T142" s="98">
        <v>18</v>
      </c>
      <c r="U142" s="76"/>
      <c r="V142" s="77"/>
      <c r="W142" s="77"/>
      <c r="X142" s="77"/>
      <c r="Y142" s="97"/>
      <c r="Z142" s="77" t="s">
        <v>331</v>
      </c>
      <c r="AA142" s="89" t="s">
        <v>345</v>
      </c>
      <c r="AB142" s="81" t="s">
        <v>286</v>
      </c>
      <c r="AC142" s="81" t="s">
        <v>353</v>
      </c>
      <c r="AD142" s="92">
        <v>0</v>
      </c>
      <c r="AE142" s="93"/>
      <c r="AM142" s="87">
        <v>18</v>
      </c>
    </row>
    <row r="143" spans="1:39" x14ac:dyDescent="0.25">
      <c r="A143" s="20">
        <v>136</v>
      </c>
      <c r="B143" s="20" t="s">
        <v>32</v>
      </c>
      <c r="C143" s="20">
        <v>1</v>
      </c>
      <c r="D143" s="20" t="s">
        <v>54</v>
      </c>
      <c r="F143" s="92"/>
      <c r="G143" s="92"/>
      <c r="H143" s="92"/>
      <c r="K143" s="80" t="s">
        <v>337</v>
      </c>
      <c r="L143" s="81" t="s">
        <v>305</v>
      </c>
      <c r="M143" s="81">
        <v>29.05</v>
      </c>
      <c r="N143" s="81">
        <v>29.05</v>
      </c>
      <c r="O143" s="81">
        <v>20.950999999999997</v>
      </c>
      <c r="P143" s="79">
        <v>1</v>
      </c>
      <c r="T143" s="98">
        <v>18</v>
      </c>
      <c r="U143" s="76"/>
      <c r="V143" s="77"/>
      <c r="W143" s="77"/>
      <c r="X143" s="77"/>
      <c r="Y143" s="97"/>
      <c r="Z143" s="77" t="s">
        <v>331</v>
      </c>
      <c r="AA143" s="89" t="s">
        <v>345</v>
      </c>
      <c r="AB143" s="81" t="s">
        <v>297</v>
      </c>
      <c r="AC143" s="81" t="s">
        <v>353</v>
      </c>
      <c r="AD143" s="92">
        <v>0</v>
      </c>
      <c r="AE143" s="98"/>
      <c r="AM143" s="87">
        <v>18</v>
      </c>
    </row>
    <row r="144" spans="1:39" x14ac:dyDescent="0.25">
      <c r="A144" s="20">
        <v>136</v>
      </c>
      <c r="B144" s="20" t="s">
        <v>32</v>
      </c>
      <c r="C144" s="20">
        <v>1</v>
      </c>
      <c r="D144" s="20" t="s">
        <v>54</v>
      </c>
      <c r="F144" s="92"/>
      <c r="G144" s="92"/>
      <c r="H144" s="92"/>
      <c r="K144" s="80" t="s">
        <v>337</v>
      </c>
      <c r="L144" s="81" t="s">
        <v>316</v>
      </c>
      <c r="M144" s="81">
        <v>29.19</v>
      </c>
      <c r="N144" s="81">
        <v>29.19</v>
      </c>
      <c r="O144" s="81">
        <v>20.810999999999996</v>
      </c>
      <c r="P144" s="79">
        <v>1</v>
      </c>
      <c r="T144" s="98">
        <v>18</v>
      </c>
      <c r="U144" s="76"/>
      <c r="V144" s="77"/>
      <c r="W144" s="77"/>
      <c r="X144" s="77"/>
      <c r="Y144" s="97"/>
      <c r="Z144" s="77" t="s">
        <v>331</v>
      </c>
      <c r="AA144" s="89" t="s">
        <v>345</v>
      </c>
      <c r="AB144" s="81" t="s">
        <v>308</v>
      </c>
      <c r="AC144" s="81" t="s">
        <v>353</v>
      </c>
      <c r="AD144" s="92">
        <v>0</v>
      </c>
      <c r="AE144" s="98"/>
      <c r="AM144" s="87">
        <v>18</v>
      </c>
    </row>
    <row r="145" spans="1:39" x14ac:dyDescent="0.25">
      <c r="A145" s="20">
        <v>136</v>
      </c>
      <c r="B145" s="20" t="s">
        <v>32</v>
      </c>
      <c r="C145" s="20">
        <v>1</v>
      </c>
      <c r="D145" s="20" t="s">
        <v>54</v>
      </c>
      <c r="F145" s="92"/>
      <c r="G145" s="92"/>
      <c r="H145" s="92"/>
      <c r="K145" s="80" t="s">
        <v>337</v>
      </c>
      <c r="L145" s="81" t="s">
        <v>327</v>
      </c>
      <c r="M145" s="81">
        <v>29.7</v>
      </c>
      <c r="N145" s="81">
        <v>29.7</v>
      </c>
      <c r="O145" s="81">
        <v>20.300999999999998</v>
      </c>
      <c r="P145" s="79">
        <v>1</v>
      </c>
      <c r="T145" s="98">
        <v>18</v>
      </c>
      <c r="U145" s="76"/>
      <c r="V145" s="77"/>
      <c r="W145" s="77"/>
      <c r="X145" s="77"/>
      <c r="Y145" s="97"/>
      <c r="Z145" s="77" t="s">
        <v>331</v>
      </c>
      <c r="AA145" s="89" t="s">
        <v>345</v>
      </c>
      <c r="AB145" s="81" t="s">
        <v>319</v>
      </c>
      <c r="AC145" s="81" t="s">
        <v>353</v>
      </c>
      <c r="AD145" s="92">
        <v>0</v>
      </c>
      <c r="AE145" s="98"/>
      <c r="AM145" s="87">
        <v>18</v>
      </c>
    </row>
    <row r="146" spans="1:39" x14ac:dyDescent="0.25">
      <c r="A146" s="94">
        <v>24</v>
      </c>
      <c r="B146" s="94" t="s">
        <v>55</v>
      </c>
      <c r="C146" s="94">
        <v>4</v>
      </c>
      <c r="D146" s="94" t="s">
        <v>56</v>
      </c>
      <c r="E146" s="95">
        <v>19</v>
      </c>
      <c r="F146" s="89" t="s">
        <v>233</v>
      </c>
      <c r="G146" s="89" t="s">
        <v>295</v>
      </c>
      <c r="H146" s="81">
        <v>18.010000000000002</v>
      </c>
      <c r="I146" s="77">
        <v>1</v>
      </c>
      <c r="J146" s="78">
        <v>1</v>
      </c>
      <c r="K146" s="80" t="s">
        <v>337</v>
      </c>
      <c r="L146" s="81" t="s">
        <v>249</v>
      </c>
      <c r="M146" s="81">
        <v>34.450000000000003</v>
      </c>
      <c r="N146" s="81">
        <v>34.450000000000003</v>
      </c>
      <c r="O146" s="81">
        <v>15.550999999999995</v>
      </c>
      <c r="P146" s="79">
        <v>1</v>
      </c>
      <c r="Q146" s="119">
        <v>1</v>
      </c>
      <c r="R146" s="120">
        <v>15.788499999999999</v>
      </c>
      <c r="S146" s="120">
        <v>0.36744897604973642</v>
      </c>
      <c r="T146" s="95">
        <v>19</v>
      </c>
      <c r="U146" s="76"/>
      <c r="V146" s="77"/>
      <c r="W146" s="77"/>
      <c r="X146" s="77"/>
      <c r="Y146" s="97"/>
      <c r="Z146" s="77" t="s">
        <v>331</v>
      </c>
      <c r="AA146" s="89" t="s">
        <v>345</v>
      </c>
      <c r="AB146" s="81" t="s">
        <v>330</v>
      </c>
      <c r="AC146" s="81" t="s">
        <v>353</v>
      </c>
      <c r="AD146" s="92">
        <v>0</v>
      </c>
      <c r="AE146" s="98"/>
      <c r="AF146" s="19"/>
      <c r="AG146" s="19"/>
      <c r="AH146" s="19"/>
      <c r="AI146" s="19"/>
      <c r="AJ146" s="19"/>
      <c r="AK146" s="19"/>
      <c r="AL146" s="19"/>
      <c r="AM146" s="87">
        <v>19</v>
      </c>
    </row>
    <row r="147" spans="1:39" x14ac:dyDescent="0.25">
      <c r="A147" s="20">
        <v>24</v>
      </c>
      <c r="B147" s="20" t="s">
        <v>55</v>
      </c>
      <c r="C147" s="20">
        <v>4</v>
      </c>
      <c r="D147" s="20" t="s">
        <v>56</v>
      </c>
      <c r="F147" s="89" t="s">
        <v>233</v>
      </c>
      <c r="G147" s="89" t="s">
        <v>306</v>
      </c>
      <c r="H147" s="81">
        <v>17.87</v>
      </c>
      <c r="I147" s="77">
        <v>1</v>
      </c>
      <c r="J147" s="78"/>
      <c r="K147" s="80" t="s">
        <v>337</v>
      </c>
      <c r="L147" s="81" t="s">
        <v>261</v>
      </c>
      <c r="M147" s="81">
        <v>34.14</v>
      </c>
      <c r="N147" s="81">
        <v>34.14</v>
      </c>
      <c r="O147" s="81">
        <v>15.860999999999997</v>
      </c>
      <c r="P147" s="79">
        <v>1</v>
      </c>
      <c r="Q147" s="78"/>
      <c r="R147" s="117"/>
      <c r="S147" s="117"/>
      <c r="T147" s="95">
        <v>19</v>
      </c>
      <c r="U147" s="76"/>
      <c r="V147" s="77"/>
      <c r="W147" s="77"/>
      <c r="X147" s="77"/>
      <c r="Y147" s="97"/>
      <c r="Z147" s="77" t="s">
        <v>331</v>
      </c>
      <c r="AA147" s="89" t="s">
        <v>346</v>
      </c>
      <c r="AB147" s="81" t="s">
        <v>251</v>
      </c>
      <c r="AC147" s="81" t="s">
        <v>353</v>
      </c>
      <c r="AD147" s="92">
        <v>0</v>
      </c>
      <c r="AE147" s="93" t="s">
        <v>357</v>
      </c>
      <c r="AM147" s="87">
        <v>19</v>
      </c>
    </row>
    <row r="148" spans="1:39" x14ac:dyDescent="0.25">
      <c r="A148" s="20">
        <v>24</v>
      </c>
      <c r="B148" s="20" t="s">
        <v>55</v>
      </c>
      <c r="C148" s="20">
        <v>4</v>
      </c>
      <c r="D148" s="20" t="s">
        <v>56</v>
      </c>
      <c r="F148" s="89" t="s">
        <v>233</v>
      </c>
      <c r="G148" s="89" t="s">
        <v>317</v>
      </c>
      <c r="H148" s="81">
        <v>17.920000000000002</v>
      </c>
      <c r="I148" s="77">
        <v>1</v>
      </c>
      <c r="K148" s="80" t="s">
        <v>337</v>
      </c>
      <c r="L148" s="81" t="s">
        <v>273</v>
      </c>
      <c r="M148" s="81">
        <v>34.619999999999997</v>
      </c>
      <c r="N148" s="81">
        <v>34.619999999999997</v>
      </c>
      <c r="O148" s="81">
        <v>15.381</v>
      </c>
      <c r="P148" s="79">
        <v>1</v>
      </c>
      <c r="T148" s="95">
        <v>19</v>
      </c>
      <c r="U148" s="76"/>
      <c r="V148" s="77"/>
      <c r="W148" s="77"/>
      <c r="X148" s="77"/>
      <c r="Y148" s="97"/>
      <c r="Z148" s="77" t="s">
        <v>331</v>
      </c>
      <c r="AA148" s="89" t="s">
        <v>346</v>
      </c>
      <c r="AB148" s="81" t="s">
        <v>263</v>
      </c>
      <c r="AC148" s="81" t="s">
        <v>353</v>
      </c>
      <c r="AD148" s="92">
        <v>0</v>
      </c>
      <c r="AE148" s="93"/>
      <c r="AM148" s="87">
        <v>19</v>
      </c>
    </row>
    <row r="149" spans="1:39" x14ac:dyDescent="0.25">
      <c r="A149" s="20">
        <v>24</v>
      </c>
      <c r="B149" s="20" t="s">
        <v>55</v>
      </c>
      <c r="C149" s="20">
        <v>4</v>
      </c>
      <c r="D149" s="20" t="s">
        <v>56</v>
      </c>
      <c r="F149" s="89" t="s">
        <v>233</v>
      </c>
      <c r="G149" s="89" t="s">
        <v>328</v>
      </c>
      <c r="H149" s="81">
        <v>18.39</v>
      </c>
      <c r="I149" s="77">
        <v>1</v>
      </c>
      <c r="K149" s="80" t="s">
        <v>337</v>
      </c>
      <c r="L149" s="81" t="s">
        <v>284</v>
      </c>
      <c r="M149" s="81">
        <v>34.64</v>
      </c>
      <c r="N149" s="81">
        <v>34.64</v>
      </c>
      <c r="O149" s="81">
        <v>15.360999999999997</v>
      </c>
      <c r="P149" s="79">
        <v>1</v>
      </c>
      <c r="T149" s="95">
        <v>19</v>
      </c>
      <c r="U149" s="76"/>
      <c r="V149" s="77"/>
      <c r="W149" s="77"/>
      <c r="X149" s="77"/>
      <c r="Y149" s="97"/>
      <c r="Z149" s="77" t="s">
        <v>331</v>
      </c>
      <c r="AA149" s="89" t="s">
        <v>346</v>
      </c>
      <c r="AB149" s="81" t="s">
        <v>275</v>
      </c>
      <c r="AC149" s="81" t="s">
        <v>353</v>
      </c>
      <c r="AD149" s="92">
        <v>0</v>
      </c>
      <c r="AE149" s="93"/>
      <c r="AM149" s="87">
        <v>19</v>
      </c>
    </row>
    <row r="150" spans="1:39" x14ac:dyDescent="0.25">
      <c r="A150" s="20">
        <v>24</v>
      </c>
      <c r="B150" s="20" t="s">
        <v>55</v>
      </c>
      <c r="C150" s="20">
        <v>4</v>
      </c>
      <c r="D150" s="20" t="s">
        <v>56</v>
      </c>
      <c r="F150" s="92"/>
      <c r="G150" s="92"/>
      <c r="H150" s="92"/>
      <c r="K150" s="80" t="s">
        <v>337</v>
      </c>
      <c r="L150" s="81" t="s">
        <v>295</v>
      </c>
      <c r="M150" s="81">
        <v>33.43</v>
      </c>
      <c r="N150" s="81">
        <v>33.43</v>
      </c>
      <c r="O150" s="81">
        <v>16.570999999999998</v>
      </c>
      <c r="P150" s="79">
        <v>1</v>
      </c>
      <c r="T150" s="95">
        <v>19</v>
      </c>
      <c r="U150" s="76"/>
      <c r="V150" s="77"/>
      <c r="W150" s="77"/>
      <c r="X150" s="77"/>
      <c r="Y150" s="97"/>
      <c r="Z150" s="77" t="s">
        <v>331</v>
      </c>
      <c r="AA150" s="89" t="s">
        <v>346</v>
      </c>
      <c r="AB150" s="81" t="s">
        <v>286</v>
      </c>
      <c r="AC150" s="81" t="s">
        <v>353</v>
      </c>
      <c r="AD150" s="92">
        <v>0</v>
      </c>
      <c r="AE150" s="93"/>
      <c r="AM150" s="87">
        <v>19</v>
      </c>
    </row>
    <row r="151" spans="1:39" x14ac:dyDescent="0.25">
      <c r="A151" s="20">
        <v>24</v>
      </c>
      <c r="B151" s="20" t="s">
        <v>55</v>
      </c>
      <c r="C151" s="20">
        <v>4</v>
      </c>
      <c r="D151" s="20" t="s">
        <v>56</v>
      </c>
      <c r="F151" s="92"/>
      <c r="G151" s="92"/>
      <c r="H151" s="92"/>
      <c r="K151" s="80" t="s">
        <v>337</v>
      </c>
      <c r="L151" s="81" t="s">
        <v>306</v>
      </c>
      <c r="M151" s="81">
        <v>34.020000000000003</v>
      </c>
      <c r="N151" s="81">
        <v>34.020000000000003</v>
      </c>
      <c r="O151" s="81">
        <v>15.980999999999995</v>
      </c>
      <c r="P151" s="79">
        <v>1</v>
      </c>
      <c r="T151" s="95">
        <v>19</v>
      </c>
      <c r="U151" s="76"/>
      <c r="V151" s="77"/>
      <c r="W151" s="77"/>
      <c r="X151" s="77"/>
      <c r="Y151" s="97"/>
      <c r="Z151" s="77" t="s">
        <v>331</v>
      </c>
      <c r="AA151" s="89" t="s">
        <v>346</v>
      </c>
      <c r="AB151" s="81" t="s">
        <v>297</v>
      </c>
      <c r="AC151" s="81" t="s">
        <v>353</v>
      </c>
      <c r="AD151" s="92">
        <v>0</v>
      </c>
      <c r="AE151" s="98"/>
      <c r="AM151" s="87">
        <v>19</v>
      </c>
    </row>
    <row r="152" spans="1:39" x14ac:dyDescent="0.25">
      <c r="A152" s="20">
        <v>24</v>
      </c>
      <c r="B152" s="20" t="s">
        <v>55</v>
      </c>
      <c r="C152" s="20">
        <v>4</v>
      </c>
      <c r="D152" s="20" t="s">
        <v>56</v>
      </c>
      <c r="F152" s="92"/>
      <c r="G152" s="92"/>
      <c r="H152" s="92"/>
      <c r="K152" s="80" t="s">
        <v>337</v>
      </c>
      <c r="L152" s="81" t="s">
        <v>317</v>
      </c>
      <c r="M152" s="81">
        <v>34.1</v>
      </c>
      <c r="N152" s="81">
        <v>34.1</v>
      </c>
      <c r="O152" s="81">
        <v>15.900999999999996</v>
      </c>
      <c r="P152" s="79">
        <v>1</v>
      </c>
      <c r="T152" s="95">
        <v>19</v>
      </c>
      <c r="U152" s="76"/>
      <c r="V152" s="77"/>
      <c r="W152" s="77"/>
      <c r="X152" s="77"/>
      <c r="Y152" s="97"/>
      <c r="Z152" s="77" t="s">
        <v>331</v>
      </c>
      <c r="AA152" s="89" t="s">
        <v>346</v>
      </c>
      <c r="AB152" s="81" t="s">
        <v>308</v>
      </c>
      <c r="AC152" s="81" t="s">
        <v>353</v>
      </c>
      <c r="AD152" s="92">
        <v>0</v>
      </c>
      <c r="AE152" s="98"/>
      <c r="AM152" s="87">
        <v>19</v>
      </c>
    </row>
    <row r="153" spans="1:39" x14ac:dyDescent="0.25">
      <c r="A153" s="20">
        <v>24</v>
      </c>
      <c r="B153" s="20" t="s">
        <v>55</v>
      </c>
      <c r="C153" s="20">
        <v>4</v>
      </c>
      <c r="D153" s="20" t="s">
        <v>56</v>
      </c>
      <c r="F153" s="92"/>
      <c r="G153" s="92"/>
      <c r="H153" s="92"/>
      <c r="K153" s="80" t="s">
        <v>337</v>
      </c>
      <c r="L153" s="81" t="s">
        <v>328</v>
      </c>
      <c r="M153" s="81">
        <v>34.299999999999997</v>
      </c>
      <c r="N153" s="81">
        <v>34.299999999999997</v>
      </c>
      <c r="O153" s="81">
        <v>15.701000000000001</v>
      </c>
      <c r="P153" s="79">
        <v>1</v>
      </c>
      <c r="T153" s="95">
        <v>19</v>
      </c>
      <c r="U153" s="76"/>
      <c r="V153" s="77"/>
      <c r="W153" s="77"/>
      <c r="X153" s="77"/>
      <c r="Y153" s="97"/>
      <c r="Z153" s="77" t="s">
        <v>331</v>
      </c>
      <c r="AA153" s="89" t="s">
        <v>346</v>
      </c>
      <c r="AB153" s="81" t="s">
        <v>319</v>
      </c>
      <c r="AC153" s="81" t="s">
        <v>353</v>
      </c>
      <c r="AD153" s="92">
        <v>0</v>
      </c>
      <c r="AE153" s="98"/>
      <c r="AM153" s="87">
        <v>19</v>
      </c>
    </row>
    <row r="154" spans="1:39" x14ac:dyDescent="0.25">
      <c r="A154" s="94">
        <v>91</v>
      </c>
      <c r="B154" s="94" t="s">
        <v>57</v>
      </c>
      <c r="C154" s="94">
        <v>1</v>
      </c>
      <c r="D154" s="94" t="s">
        <v>58</v>
      </c>
      <c r="E154" s="95">
        <v>20</v>
      </c>
      <c r="F154" s="89" t="s">
        <v>233</v>
      </c>
      <c r="G154" s="89" t="s">
        <v>296</v>
      </c>
      <c r="H154" s="81">
        <v>17.010000000000002</v>
      </c>
      <c r="I154" s="77">
        <v>1</v>
      </c>
      <c r="J154" s="78">
        <v>1</v>
      </c>
      <c r="K154" s="80" t="s">
        <v>337</v>
      </c>
      <c r="L154" s="81" t="s">
        <v>250</v>
      </c>
      <c r="M154" s="81">
        <v>33.369999999999997</v>
      </c>
      <c r="N154" s="81">
        <v>33.369999999999997</v>
      </c>
      <c r="O154" s="81">
        <v>16.631</v>
      </c>
      <c r="P154" s="79">
        <v>1</v>
      </c>
      <c r="Q154" s="119">
        <v>1</v>
      </c>
      <c r="R154" s="120">
        <v>16.730999999999998</v>
      </c>
      <c r="S154" s="120">
        <v>0.33218970483746152</v>
      </c>
      <c r="T154" s="95">
        <v>20</v>
      </c>
      <c r="U154" s="76"/>
      <c r="V154" s="77"/>
      <c r="W154" s="77"/>
      <c r="X154" s="77"/>
      <c r="Y154" s="97"/>
      <c r="Z154" s="77" t="s">
        <v>331</v>
      </c>
      <c r="AA154" s="89" t="s">
        <v>346</v>
      </c>
      <c r="AB154" s="81" t="s">
        <v>330</v>
      </c>
      <c r="AC154" s="81" t="s">
        <v>353</v>
      </c>
      <c r="AD154" s="92">
        <v>0</v>
      </c>
      <c r="AE154" s="98"/>
      <c r="AF154" s="19"/>
      <c r="AG154" s="19"/>
      <c r="AH154" s="19"/>
      <c r="AI154" s="19"/>
      <c r="AJ154" s="19"/>
      <c r="AK154" s="19"/>
      <c r="AL154" s="19"/>
      <c r="AM154" s="87">
        <v>20</v>
      </c>
    </row>
    <row r="155" spans="1:39" x14ac:dyDescent="0.25">
      <c r="A155" s="20">
        <v>91</v>
      </c>
      <c r="B155" s="20" t="s">
        <v>57</v>
      </c>
      <c r="C155" s="20">
        <v>1</v>
      </c>
      <c r="D155" s="20" t="s">
        <v>58</v>
      </c>
      <c r="F155" s="89" t="s">
        <v>233</v>
      </c>
      <c r="G155" s="89" t="s">
        <v>307</v>
      </c>
      <c r="H155" s="81">
        <v>16.920000000000002</v>
      </c>
      <c r="I155" s="77">
        <v>1</v>
      </c>
      <c r="J155" s="78"/>
      <c r="K155" s="80" t="s">
        <v>337</v>
      </c>
      <c r="L155" s="81" t="s">
        <v>262</v>
      </c>
      <c r="M155" s="81">
        <v>33.06</v>
      </c>
      <c r="N155" s="81">
        <v>33.06</v>
      </c>
      <c r="O155" s="81">
        <v>16.940999999999995</v>
      </c>
      <c r="P155" s="79">
        <v>1</v>
      </c>
      <c r="Q155" s="78"/>
      <c r="R155" s="117"/>
      <c r="S155" s="117"/>
      <c r="T155" s="95">
        <v>20</v>
      </c>
      <c r="U155" s="76"/>
      <c r="V155" s="77"/>
      <c r="W155" s="77"/>
      <c r="X155" s="77"/>
      <c r="Y155" s="97"/>
      <c r="Z155" s="77" t="s">
        <v>331</v>
      </c>
      <c r="AA155" s="89" t="s">
        <v>347</v>
      </c>
      <c r="AB155" s="81" t="s">
        <v>251</v>
      </c>
      <c r="AC155" s="81" t="s">
        <v>353</v>
      </c>
      <c r="AD155" s="92">
        <v>0</v>
      </c>
      <c r="AE155" s="93" t="s">
        <v>357</v>
      </c>
      <c r="AM155" s="87">
        <v>20</v>
      </c>
    </row>
    <row r="156" spans="1:39" x14ac:dyDescent="0.25">
      <c r="A156" s="20">
        <v>91</v>
      </c>
      <c r="B156" s="20" t="s">
        <v>57</v>
      </c>
      <c r="C156" s="20">
        <v>1</v>
      </c>
      <c r="D156" s="20" t="s">
        <v>58</v>
      </c>
      <c r="F156" s="89" t="s">
        <v>233</v>
      </c>
      <c r="G156" s="89" t="s">
        <v>318</v>
      </c>
      <c r="H156" s="81">
        <v>16.84</v>
      </c>
      <c r="I156" s="77">
        <v>1</v>
      </c>
      <c r="K156" s="80" t="s">
        <v>337</v>
      </c>
      <c r="L156" s="81" t="s">
        <v>274</v>
      </c>
      <c r="M156" s="81">
        <v>32.58</v>
      </c>
      <c r="N156" s="81">
        <v>32.58</v>
      </c>
      <c r="O156" s="81">
        <v>17.420999999999999</v>
      </c>
      <c r="P156" s="79">
        <v>1</v>
      </c>
      <c r="T156" s="95">
        <v>20</v>
      </c>
      <c r="U156" s="76"/>
      <c r="V156" s="77"/>
      <c r="W156" s="77"/>
      <c r="X156" s="77"/>
      <c r="Y156" s="97"/>
      <c r="Z156" s="77" t="s">
        <v>331</v>
      </c>
      <c r="AA156" s="89" t="s">
        <v>347</v>
      </c>
      <c r="AB156" s="81" t="s">
        <v>263</v>
      </c>
      <c r="AC156" s="81" t="s">
        <v>353</v>
      </c>
      <c r="AD156" s="92">
        <v>0</v>
      </c>
      <c r="AE156" s="93"/>
      <c r="AM156" s="87">
        <v>20</v>
      </c>
    </row>
    <row r="157" spans="1:39" x14ac:dyDescent="0.25">
      <c r="A157" s="20">
        <v>91</v>
      </c>
      <c r="B157" s="20" t="s">
        <v>57</v>
      </c>
      <c r="C157" s="20">
        <v>1</v>
      </c>
      <c r="D157" s="20" t="s">
        <v>58</v>
      </c>
      <c r="F157" s="89" t="s">
        <v>233</v>
      </c>
      <c r="G157" s="89" t="s">
        <v>329</v>
      </c>
      <c r="H157" s="81">
        <v>17.399999999999999</v>
      </c>
      <c r="I157" s="77">
        <v>1</v>
      </c>
      <c r="K157" s="80" t="s">
        <v>337</v>
      </c>
      <c r="L157" s="81" t="s">
        <v>285</v>
      </c>
      <c r="M157" s="81">
        <v>33.46</v>
      </c>
      <c r="N157" s="81">
        <v>33.46</v>
      </c>
      <c r="O157" s="81">
        <v>16.540999999999997</v>
      </c>
      <c r="P157" s="79">
        <v>1</v>
      </c>
      <c r="T157" s="95">
        <v>20</v>
      </c>
      <c r="U157" s="77"/>
      <c r="Z157" s="77" t="s">
        <v>331</v>
      </c>
      <c r="AA157" s="89" t="s">
        <v>347</v>
      </c>
      <c r="AB157" s="81" t="s">
        <v>275</v>
      </c>
      <c r="AC157" s="81" t="s">
        <v>353</v>
      </c>
      <c r="AD157" s="92">
        <v>0</v>
      </c>
      <c r="AE157" s="93"/>
      <c r="AM157" s="87">
        <v>20</v>
      </c>
    </row>
    <row r="158" spans="1:39" x14ac:dyDescent="0.25">
      <c r="A158" s="20">
        <v>91</v>
      </c>
      <c r="B158" s="20" t="s">
        <v>57</v>
      </c>
      <c r="C158" s="20">
        <v>1</v>
      </c>
      <c r="D158" s="20" t="s">
        <v>58</v>
      </c>
      <c r="F158" s="92"/>
      <c r="G158" s="92"/>
      <c r="H158" s="92"/>
      <c r="K158" s="80" t="s">
        <v>337</v>
      </c>
      <c r="L158" s="81" t="s">
        <v>296</v>
      </c>
      <c r="M158" s="81">
        <v>33.46</v>
      </c>
      <c r="N158" s="81">
        <v>33.46</v>
      </c>
      <c r="O158" s="81">
        <v>16.540999999999997</v>
      </c>
      <c r="P158" s="79">
        <v>1</v>
      </c>
      <c r="T158" s="95">
        <v>20</v>
      </c>
      <c r="Z158" s="77" t="s">
        <v>331</v>
      </c>
      <c r="AA158" s="89" t="s">
        <v>347</v>
      </c>
      <c r="AB158" s="81" t="s">
        <v>286</v>
      </c>
      <c r="AC158" s="81" t="s">
        <v>353</v>
      </c>
      <c r="AD158" s="92">
        <v>0</v>
      </c>
      <c r="AE158" s="93"/>
      <c r="AM158" s="87">
        <v>20</v>
      </c>
    </row>
    <row r="159" spans="1:39" x14ac:dyDescent="0.25">
      <c r="A159" s="20">
        <v>91</v>
      </c>
      <c r="B159" s="20" t="s">
        <v>57</v>
      </c>
      <c r="C159" s="20">
        <v>1</v>
      </c>
      <c r="D159" s="20" t="s">
        <v>58</v>
      </c>
      <c r="F159" s="92"/>
      <c r="G159" s="92"/>
      <c r="H159" s="92"/>
      <c r="K159" s="80" t="s">
        <v>337</v>
      </c>
      <c r="L159" s="81" t="s">
        <v>307</v>
      </c>
      <c r="M159" s="81">
        <v>33.65</v>
      </c>
      <c r="N159" s="81">
        <v>33.65</v>
      </c>
      <c r="O159" s="81">
        <v>16.350999999999999</v>
      </c>
      <c r="P159" s="79">
        <v>1</v>
      </c>
      <c r="T159" s="95">
        <v>20</v>
      </c>
      <c r="Z159" s="77" t="s">
        <v>331</v>
      </c>
      <c r="AA159" s="89" t="s">
        <v>347</v>
      </c>
      <c r="AB159" s="81" t="s">
        <v>297</v>
      </c>
      <c r="AC159" s="81" t="s">
        <v>353</v>
      </c>
      <c r="AD159" s="92">
        <v>0</v>
      </c>
      <c r="AE159" s="98"/>
      <c r="AM159" s="87">
        <v>20</v>
      </c>
    </row>
    <row r="160" spans="1:39" x14ac:dyDescent="0.25">
      <c r="A160" s="20">
        <v>91</v>
      </c>
      <c r="B160" s="20" t="s">
        <v>57</v>
      </c>
      <c r="C160" s="20">
        <v>1</v>
      </c>
      <c r="D160" s="20" t="s">
        <v>58</v>
      </c>
      <c r="F160" s="92"/>
      <c r="G160" s="92"/>
      <c r="H160" s="92"/>
      <c r="K160" s="80" t="s">
        <v>337</v>
      </c>
      <c r="L160" s="81" t="s">
        <v>318</v>
      </c>
      <c r="M160" s="81">
        <v>33.03</v>
      </c>
      <c r="N160" s="81">
        <v>33.03</v>
      </c>
      <c r="O160" s="81">
        <v>16.970999999999997</v>
      </c>
      <c r="P160" s="79">
        <v>1</v>
      </c>
      <c r="T160" s="95">
        <v>20</v>
      </c>
      <c r="Z160" s="77" t="s">
        <v>331</v>
      </c>
      <c r="AA160" s="89" t="s">
        <v>347</v>
      </c>
      <c r="AB160" s="81" t="s">
        <v>308</v>
      </c>
      <c r="AC160" s="81" t="s">
        <v>353</v>
      </c>
      <c r="AD160" s="92">
        <v>0</v>
      </c>
      <c r="AE160" s="98"/>
      <c r="AM160" s="87">
        <v>20</v>
      </c>
    </row>
    <row r="161" spans="1:39" x14ac:dyDescent="0.25">
      <c r="A161" s="20">
        <v>91</v>
      </c>
      <c r="B161" s="20" t="s">
        <v>57</v>
      </c>
      <c r="C161" s="20">
        <v>1</v>
      </c>
      <c r="D161" s="20" t="s">
        <v>58</v>
      </c>
      <c r="F161" s="92"/>
      <c r="G161" s="92"/>
      <c r="H161" s="92"/>
      <c r="K161" s="80" t="s">
        <v>337</v>
      </c>
      <c r="L161" s="81" t="s">
        <v>329</v>
      </c>
      <c r="M161" s="81">
        <v>33.549999999999997</v>
      </c>
      <c r="N161" s="81">
        <v>33.549999999999997</v>
      </c>
      <c r="O161" s="81">
        <v>16.451000000000001</v>
      </c>
      <c r="P161" s="79">
        <v>1</v>
      </c>
      <c r="T161" s="95">
        <v>20</v>
      </c>
      <c r="Z161" s="77" t="s">
        <v>331</v>
      </c>
      <c r="AA161" s="89" t="s">
        <v>347</v>
      </c>
      <c r="AB161" s="81" t="s">
        <v>319</v>
      </c>
      <c r="AC161" s="81" t="s">
        <v>353</v>
      </c>
      <c r="AD161" s="92">
        <v>0</v>
      </c>
      <c r="AE161" s="98"/>
      <c r="AM161" s="87">
        <v>20</v>
      </c>
    </row>
    <row r="162" spans="1:39" x14ac:dyDescent="0.25">
      <c r="A162" s="94">
        <v>4</v>
      </c>
      <c r="B162" s="94" t="s">
        <v>59</v>
      </c>
      <c r="C162" s="94">
        <v>4</v>
      </c>
      <c r="D162" s="94" t="s">
        <v>60</v>
      </c>
      <c r="E162" s="95">
        <v>21</v>
      </c>
      <c r="F162" s="80" t="s">
        <v>234</v>
      </c>
      <c r="G162" s="89" t="s">
        <v>241</v>
      </c>
      <c r="H162" s="81">
        <v>17.63</v>
      </c>
      <c r="I162" s="77">
        <v>1</v>
      </c>
      <c r="J162" s="78">
        <v>1</v>
      </c>
      <c r="K162" s="80" t="s">
        <v>338</v>
      </c>
      <c r="L162" s="81" t="s">
        <v>241</v>
      </c>
      <c r="M162" s="81">
        <v>34.799999999999997</v>
      </c>
      <c r="N162" s="81">
        <v>34.799999999999997</v>
      </c>
      <c r="O162" s="81">
        <v>15.201000000000001</v>
      </c>
      <c r="P162" s="79">
        <v>1</v>
      </c>
      <c r="Q162" s="119">
        <v>1</v>
      </c>
      <c r="R162" s="120">
        <v>13.92475</v>
      </c>
      <c r="S162" s="120">
        <v>1.4090150593588417</v>
      </c>
      <c r="T162" s="95">
        <v>21</v>
      </c>
      <c r="V162" s="19"/>
      <c r="W162" s="19"/>
      <c r="X162" s="19"/>
      <c r="Y162" s="19"/>
      <c r="Z162" s="77" t="s">
        <v>331</v>
      </c>
      <c r="AA162" s="89" t="s">
        <v>347</v>
      </c>
      <c r="AB162" s="81" t="s">
        <v>330</v>
      </c>
      <c r="AC162" s="81" t="s">
        <v>353</v>
      </c>
      <c r="AD162" s="92">
        <v>0</v>
      </c>
      <c r="AE162" s="98"/>
      <c r="AF162" s="19"/>
      <c r="AG162" s="19"/>
      <c r="AH162" s="19"/>
      <c r="AI162" s="19"/>
      <c r="AJ162" s="19"/>
      <c r="AK162" s="19"/>
      <c r="AL162" s="19"/>
      <c r="AM162" s="87">
        <v>21</v>
      </c>
    </row>
    <row r="163" spans="1:39" x14ac:dyDescent="0.25">
      <c r="A163" s="20">
        <v>4</v>
      </c>
      <c r="B163" s="20" t="s">
        <v>59</v>
      </c>
      <c r="C163" s="20">
        <v>4</v>
      </c>
      <c r="D163" s="20" t="s">
        <v>60</v>
      </c>
      <c r="F163" s="80" t="s">
        <v>234</v>
      </c>
      <c r="G163" s="89" t="s">
        <v>253</v>
      </c>
      <c r="H163" s="81">
        <v>17.899999999999999</v>
      </c>
      <c r="I163" s="77">
        <v>1</v>
      </c>
      <c r="J163" s="78"/>
      <c r="K163" s="80" t="s">
        <v>338</v>
      </c>
      <c r="L163" s="81" t="s">
        <v>253</v>
      </c>
      <c r="M163" s="81">
        <v>37.5</v>
      </c>
      <c r="N163" s="81">
        <v>37.5</v>
      </c>
      <c r="O163" s="81">
        <v>12.500999999999998</v>
      </c>
      <c r="P163" s="79">
        <v>1</v>
      </c>
      <c r="Q163" s="78"/>
      <c r="R163" s="117"/>
      <c r="S163" s="117"/>
      <c r="T163" s="95">
        <v>21</v>
      </c>
      <c r="U163" s="19"/>
      <c r="Z163" s="77" t="s">
        <v>331</v>
      </c>
      <c r="AA163" s="89" t="s">
        <v>348</v>
      </c>
      <c r="AB163" s="81" t="s">
        <v>251</v>
      </c>
      <c r="AC163" s="81" t="s">
        <v>353</v>
      </c>
      <c r="AD163" s="92">
        <v>0</v>
      </c>
      <c r="AE163" s="93" t="s">
        <v>357</v>
      </c>
      <c r="AM163" s="87">
        <v>21</v>
      </c>
    </row>
    <row r="164" spans="1:39" x14ac:dyDescent="0.25">
      <c r="A164" s="20">
        <v>4</v>
      </c>
      <c r="B164" s="20" t="s">
        <v>59</v>
      </c>
      <c r="C164" s="20">
        <v>4</v>
      </c>
      <c r="D164" s="20" t="s">
        <v>60</v>
      </c>
      <c r="F164" s="80" t="s">
        <v>234</v>
      </c>
      <c r="G164" s="89" t="s">
        <v>265</v>
      </c>
      <c r="H164" s="81">
        <v>17.63</v>
      </c>
      <c r="I164" s="77">
        <v>1</v>
      </c>
      <c r="K164" s="80" t="s">
        <v>338</v>
      </c>
      <c r="L164" s="81" t="s">
        <v>265</v>
      </c>
      <c r="M164" s="81">
        <v>34.44</v>
      </c>
      <c r="N164" s="81">
        <v>34.44</v>
      </c>
      <c r="O164" s="81">
        <v>15.561</v>
      </c>
      <c r="P164" s="79">
        <v>1</v>
      </c>
      <c r="T164" s="95">
        <v>21</v>
      </c>
      <c r="Z164" s="77" t="s">
        <v>331</v>
      </c>
      <c r="AA164" s="89" t="s">
        <v>348</v>
      </c>
      <c r="AB164" s="81" t="s">
        <v>263</v>
      </c>
      <c r="AC164" s="81" t="s">
        <v>353</v>
      </c>
      <c r="AD164" s="92">
        <v>0</v>
      </c>
      <c r="AE164" s="93"/>
      <c r="AM164" s="87">
        <v>21</v>
      </c>
    </row>
    <row r="165" spans="1:39" x14ac:dyDescent="0.25">
      <c r="A165" s="20">
        <v>4</v>
      </c>
      <c r="B165" s="20" t="s">
        <v>59</v>
      </c>
      <c r="C165" s="20">
        <v>4</v>
      </c>
      <c r="D165" s="20" t="s">
        <v>60</v>
      </c>
      <c r="F165" s="80" t="s">
        <v>234</v>
      </c>
      <c r="G165" s="89" t="s">
        <v>276</v>
      </c>
      <c r="H165" s="81">
        <v>17.91</v>
      </c>
      <c r="I165" s="77">
        <v>1</v>
      </c>
      <c r="K165" s="80" t="s">
        <v>338</v>
      </c>
      <c r="L165" s="81" t="s">
        <v>276</v>
      </c>
      <c r="M165" s="81">
        <v>34.35</v>
      </c>
      <c r="N165" s="81">
        <v>34.35</v>
      </c>
      <c r="O165" s="81">
        <v>15.650999999999996</v>
      </c>
      <c r="P165" s="79">
        <v>1</v>
      </c>
      <c r="T165" s="95">
        <v>21</v>
      </c>
      <c r="Z165" s="77" t="s">
        <v>331</v>
      </c>
      <c r="AA165" s="89" t="s">
        <v>348</v>
      </c>
      <c r="AB165" s="81" t="s">
        <v>275</v>
      </c>
      <c r="AC165" s="81" t="s">
        <v>353</v>
      </c>
      <c r="AD165" s="92">
        <v>0</v>
      </c>
      <c r="AE165" s="93"/>
      <c r="AM165" s="87">
        <v>21</v>
      </c>
    </row>
    <row r="166" spans="1:39" x14ac:dyDescent="0.25">
      <c r="A166" s="20">
        <v>4</v>
      </c>
      <c r="B166" s="20" t="s">
        <v>59</v>
      </c>
      <c r="C166" s="20">
        <v>4</v>
      </c>
      <c r="D166" s="20" t="s">
        <v>60</v>
      </c>
      <c r="F166" s="88"/>
      <c r="G166" s="92"/>
      <c r="H166" s="92"/>
      <c r="K166" s="80" t="s">
        <v>338</v>
      </c>
      <c r="L166" s="81" t="s">
        <v>287</v>
      </c>
      <c r="M166" s="81">
        <v>35.29</v>
      </c>
      <c r="N166" s="81">
        <v>35.29</v>
      </c>
      <c r="O166" s="81">
        <v>14.710999999999999</v>
      </c>
      <c r="P166" s="79">
        <v>1</v>
      </c>
      <c r="T166" s="95">
        <v>21</v>
      </c>
      <c r="Z166" s="77" t="s">
        <v>331</v>
      </c>
      <c r="AA166" s="89" t="s">
        <v>348</v>
      </c>
      <c r="AB166" s="81" t="s">
        <v>286</v>
      </c>
      <c r="AC166" s="81" t="s">
        <v>353</v>
      </c>
      <c r="AD166" s="92">
        <v>0</v>
      </c>
      <c r="AE166" s="93"/>
      <c r="AM166" s="87">
        <v>21</v>
      </c>
    </row>
    <row r="167" spans="1:39" x14ac:dyDescent="0.25">
      <c r="A167" s="20">
        <v>4</v>
      </c>
      <c r="B167" s="20" t="s">
        <v>59</v>
      </c>
      <c r="C167" s="20">
        <v>4</v>
      </c>
      <c r="D167" s="20" t="s">
        <v>60</v>
      </c>
      <c r="F167" s="88"/>
      <c r="G167" s="92"/>
      <c r="H167" s="92"/>
      <c r="K167" s="80" t="s">
        <v>338</v>
      </c>
      <c r="L167" s="81" t="s">
        <v>298</v>
      </c>
      <c r="M167" s="81">
        <v>38</v>
      </c>
      <c r="N167" s="81">
        <v>38</v>
      </c>
      <c r="O167" s="81">
        <v>12.000999999999998</v>
      </c>
      <c r="P167" s="79">
        <v>1</v>
      </c>
      <c r="T167" s="95">
        <v>21</v>
      </c>
      <c r="Z167" s="77" t="s">
        <v>331</v>
      </c>
      <c r="AA167" s="89" t="s">
        <v>348</v>
      </c>
      <c r="AB167" s="81" t="s">
        <v>297</v>
      </c>
      <c r="AC167" s="81" t="s">
        <v>353</v>
      </c>
      <c r="AD167" s="92">
        <v>0</v>
      </c>
      <c r="AE167" s="98"/>
      <c r="AM167" s="87">
        <v>21</v>
      </c>
    </row>
    <row r="168" spans="1:39" x14ac:dyDescent="0.25">
      <c r="A168" s="20">
        <v>4</v>
      </c>
      <c r="B168" s="20" t="s">
        <v>59</v>
      </c>
      <c r="C168" s="20">
        <v>4</v>
      </c>
      <c r="D168" s="20" t="s">
        <v>60</v>
      </c>
      <c r="F168" s="88"/>
      <c r="G168" s="92"/>
      <c r="H168" s="92"/>
      <c r="K168" s="80" t="s">
        <v>338</v>
      </c>
      <c r="L168" s="81" t="s">
        <v>309</v>
      </c>
      <c r="M168" s="81">
        <v>37.33</v>
      </c>
      <c r="N168" s="81">
        <v>37.33</v>
      </c>
      <c r="O168" s="81">
        <v>12.670999999999999</v>
      </c>
      <c r="P168" s="79">
        <v>1</v>
      </c>
      <c r="T168" s="95">
        <v>21</v>
      </c>
      <c r="Z168" s="77" t="s">
        <v>331</v>
      </c>
      <c r="AA168" s="89" t="s">
        <v>348</v>
      </c>
      <c r="AB168" s="81" t="s">
        <v>308</v>
      </c>
      <c r="AC168" s="81" t="s">
        <v>353</v>
      </c>
      <c r="AD168" s="92">
        <v>0</v>
      </c>
      <c r="AE168" s="98"/>
      <c r="AM168" s="87">
        <v>21</v>
      </c>
    </row>
    <row r="169" spans="1:39" x14ac:dyDescent="0.25">
      <c r="A169" s="20">
        <v>4</v>
      </c>
      <c r="B169" s="20" t="s">
        <v>59</v>
      </c>
      <c r="C169" s="20">
        <v>4</v>
      </c>
      <c r="D169" s="20" t="s">
        <v>60</v>
      </c>
      <c r="F169" s="80"/>
      <c r="G169" s="89"/>
      <c r="H169" s="89"/>
      <c r="K169" s="80" t="s">
        <v>338</v>
      </c>
      <c r="L169" s="81" t="s">
        <v>320</v>
      </c>
      <c r="M169" s="81">
        <v>36.9</v>
      </c>
      <c r="N169" s="81">
        <v>36.9</v>
      </c>
      <c r="O169" s="81">
        <v>13.100999999999999</v>
      </c>
      <c r="P169" s="79">
        <v>1</v>
      </c>
      <c r="T169" s="95">
        <v>21</v>
      </c>
      <c r="Z169" s="77" t="s">
        <v>331</v>
      </c>
      <c r="AA169" s="89" t="s">
        <v>348</v>
      </c>
      <c r="AB169" s="81" t="s">
        <v>319</v>
      </c>
      <c r="AC169" s="81" t="s">
        <v>353</v>
      </c>
      <c r="AD169" s="92">
        <v>0</v>
      </c>
      <c r="AE169" s="98"/>
      <c r="AM169" s="87">
        <v>21</v>
      </c>
    </row>
    <row r="170" spans="1:39" x14ac:dyDescent="0.25">
      <c r="A170" s="94">
        <v>22</v>
      </c>
      <c r="B170" s="94" t="s">
        <v>55</v>
      </c>
      <c r="C170" s="94">
        <v>2</v>
      </c>
      <c r="D170" s="94" t="s">
        <v>61</v>
      </c>
      <c r="E170" s="95">
        <v>22</v>
      </c>
      <c r="F170" s="80" t="s">
        <v>234</v>
      </c>
      <c r="G170" s="89" t="s">
        <v>242</v>
      </c>
      <c r="H170" s="81">
        <v>16.07</v>
      </c>
      <c r="I170" s="77">
        <v>1</v>
      </c>
      <c r="J170" s="78">
        <v>1</v>
      </c>
      <c r="K170" s="80" t="s">
        <v>338</v>
      </c>
      <c r="L170" s="81" t="s">
        <v>242</v>
      </c>
      <c r="M170" s="81">
        <v>34.840000000000003</v>
      </c>
      <c r="N170" s="81">
        <v>34.840000000000003</v>
      </c>
      <c r="O170" s="81">
        <v>15.160999999999994</v>
      </c>
      <c r="P170" s="79">
        <v>1</v>
      </c>
      <c r="Q170" s="119">
        <v>1</v>
      </c>
      <c r="R170" s="120">
        <v>15.769749999999998</v>
      </c>
      <c r="S170" s="120">
        <v>0.44210964420604998</v>
      </c>
      <c r="T170" s="95">
        <v>22</v>
      </c>
      <c r="V170" s="19"/>
      <c r="W170" s="19"/>
      <c r="X170" s="19"/>
      <c r="Y170" s="19"/>
      <c r="Z170" s="77" t="s">
        <v>331</v>
      </c>
      <c r="AA170" s="89" t="s">
        <v>348</v>
      </c>
      <c r="AB170" s="81" t="s">
        <v>330</v>
      </c>
      <c r="AC170" s="81" t="s">
        <v>353</v>
      </c>
      <c r="AD170" s="92">
        <v>0</v>
      </c>
      <c r="AE170" s="98"/>
      <c r="AF170" s="19"/>
      <c r="AG170" s="19"/>
      <c r="AH170" s="19"/>
      <c r="AI170" s="19"/>
      <c r="AJ170" s="19"/>
      <c r="AK170" s="19"/>
      <c r="AL170" s="19"/>
      <c r="AM170" s="87">
        <v>22</v>
      </c>
    </row>
    <row r="171" spans="1:39" x14ac:dyDescent="0.25">
      <c r="A171" s="20">
        <v>22</v>
      </c>
      <c r="B171" s="20" t="s">
        <v>55</v>
      </c>
      <c r="C171" s="20">
        <v>2</v>
      </c>
      <c r="D171" s="20" t="s">
        <v>61</v>
      </c>
      <c r="F171" s="80" t="s">
        <v>234</v>
      </c>
      <c r="G171" s="89" t="s">
        <v>254</v>
      </c>
      <c r="H171" s="81">
        <v>16.16</v>
      </c>
      <c r="I171" s="77">
        <v>1</v>
      </c>
      <c r="J171" s="78"/>
      <c r="K171" s="80" t="s">
        <v>338</v>
      </c>
      <c r="L171" s="81" t="s">
        <v>254</v>
      </c>
      <c r="M171" s="81">
        <v>34.54</v>
      </c>
      <c r="N171" s="81">
        <v>34.54</v>
      </c>
      <c r="O171" s="81">
        <v>15.460999999999999</v>
      </c>
      <c r="P171" s="79">
        <v>1</v>
      </c>
      <c r="Q171" s="78"/>
      <c r="R171" s="117"/>
      <c r="S171" s="117"/>
      <c r="T171" s="95">
        <v>22</v>
      </c>
      <c r="U171" s="19"/>
      <c r="Z171" s="77" t="s">
        <v>331</v>
      </c>
      <c r="AA171" s="89" t="s">
        <v>349</v>
      </c>
      <c r="AB171" s="81" t="s">
        <v>251</v>
      </c>
      <c r="AC171" s="81" t="s">
        <v>353</v>
      </c>
      <c r="AD171" s="92">
        <v>0</v>
      </c>
      <c r="AE171" s="93" t="s">
        <v>357</v>
      </c>
      <c r="AM171" s="87">
        <v>22</v>
      </c>
    </row>
    <row r="172" spans="1:39" x14ac:dyDescent="0.25">
      <c r="A172" s="20">
        <v>22</v>
      </c>
      <c r="B172" s="20" t="s">
        <v>55</v>
      </c>
      <c r="C172" s="20">
        <v>2</v>
      </c>
      <c r="D172" s="20" t="s">
        <v>61</v>
      </c>
      <c r="F172" s="80" t="s">
        <v>234</v>
      </c>
      <c r="G172" s="89" t="s">
        <v>266</v>
      </c>
      <c r="H172" s="81">
        <v>16.02</v>
      </c>
      <c r="I172" s="77">
        <v>1</v>
      </c>
      <c r="K172" s="80" t="s">
        <v>338</v>
      </c>
      <c r="L172" s="81" t="s">
        <v>266</v>
      </c>
      <c r="M172" s="81">
        <v>34.17</v>
      </c>
      <c r="N172" s="81">
        <v>34.17</v>
      </c>
      <c r="O172" s="81">
        <v>15.830999999999996</v>
      </c>
      <c r="P172" s="79">
        <v>1</v>
      </c>
      <c r="T172" s="95">
        <v>22</v>
      </c>
      <c r="Z172" s="77" t="s">
        <v>331</v>
      </c>
      <c r="AA172" s="89" t="s">
        <v>349</v>
      </c>
      <c r="AB172" s="81" t="s">
        <v>263</v>
      </c>
      <c r="AC172" s="81" t="s">
        <v>353</v>
      </c>
      <c r="AD172" s="92">
        <v>0</v>
      </c>
      <c r="AE172" s="93"/>
      <c r="AM172" s="87">
        <v>22</v>
      </c>
    </row>
    <row r="173" spans="1:39" x14ac:dyDescent="0.25">
      <c r="A173" s="20">
        <v>22</v>
      </c>
      <c r="B173" s="20" t="s">
        <v>55</v>
      </c>
      <c r="C173" s="20">
        <v>2</v>
      </c>
      <c r="D173" s="20" t="s">
        <v>61</v>
      </c>
      <c r="F173" s="80" t="s">
        <v>234</v>
      </c>
      <c r="G173" s="89" t="s">
        <v>277</v>
      </c>
      <c r="H173" s="81">
        <v>16.149999999999999</v>
      </c>
      <c r="I173" s="77">
        <v>1</v>
      </c>
      <c r="K173" s="80" t="s">
        <v>338</v>
      </c>
      <c r="L173" s="81" t="s">
        <v>277</v>
      </c>
      <c r="M173" s="81">
        <v>34.159999999999997</v>
      </c>
      <c r="N173" s="81">
        <v>34.159999999999997</v>
      </c>
      <c r="O173" s="81">
        <v>15.841000000000001</v>
      </c>
      <c r="P173" s="79">
        <v>1</v>
      </c>
      <c r="T173" s="95">
        <v>22</v>
      </c>
      <c r="Z173" s="77" t="s">
        <v>331</v>
      </c>
      <c r="AA173" s="89" t="s">
        <v>349</v>
      </c>
      <c r="AB173" s="81" t="s">
        <v>275</v>
      </c>
      <c r="AC173" s="81" t="s">
        <v>353</v>
      </c>
      <c r="AD173" s="92">
        <v>0</v>
      </c>
      <c r="AE173" s="93"/>
      <c r="AM173" s="87">
        <v>22</v>
      </c>
    </row>
    <row r="174" spans="1:39" x14ac:dyDescent="0.25">
      <c r="A174" s="20">
        <v>22</v>
      </c>
      <c r="B174" s="20" t="s">
        <v>55</v>
      </c>
      <c r="C174" s="20">
        <v>2</v>
      </c>
      <c r="D174" s="20" t="s">
        <v>61</v>
      </c>
      <c r="F174" s="80"/>
      <c r="G174" s="89"/>
      <c r="H174" s="89"/>
      <c r="K174" s="80" t="s">
        <v>338</v>
      </c>
      <c r="L174" s="81" t="s">
        <v>288</v>
      </c>
      <c r="M174" s="81">
        <v>34.57</v>
      </c>
      <c r="N174" s="81">
        <v>34.57</v>
      </c>
      <c r="O174" s="81">
        <v>15.430999999999997</v>
      </c>
      <c r="P174" s="79">
        <v>1</v>
      </c>
      <c r="T174" s="95">
        <v>22</v>
      </c>
      <c r="Z174" s="77" t="s">
        <v>331</v>
      </c>
      <c r="AA174" s="89" t="s">
        <v>349</v>
      </c>
      <c r="AB174" s="81" t="s">
        <v>286</v>
      </c>
      <c r="AC174" s="81" t="s">
        <v>353</v>
      </c>
      <c r="AD174" s="92">
        <v>0</v>
      </c>
      <c r="AE174" s="93"/>
      <c r="AM174" s="87">
        <v>22</v>
      </c>
    </row>
    <row r="175" spans="1:39" x14ac:dyDescent="0.25">
      <c r="A175" s="20">
        <v>22</v>
      </c>
      <c r="B175" s="20" t="s">
        <v>55</v>
      </c>
      <c r="C175" s="20">
        <v>2</v>
      </c>
      <c r="D175" s="20" t="s">
        <v>61</v>
      </c>
      <c r="F175" s="80"/>
      <c r="G175" s="89"/>
      <c r="H175" s="89"/>
      <c r="K175" s="80" t="s">
        <v>338</v>
      </c>
      <c r="L175" s="81" t="s">
        <v>299</v>
      </c>
      <c r="M175" s="81">
        <v>33.82</v>
      </c>
      <c r="N175" s="81">
        <v>33.82</v>
      </c>
      <c r="O175" s="81">
        <v>16.180999999999997</v>
      </c>
      <c r="P175" s="79">
        <v>1</v>
      </c>
      <c r="T175" s="95">
        <v>22</v>
      </c>
      <c r="Z175" s="77" t="s">
        <v>331</v>
      </c>
      <c r="AA175" s="89" t="s">
        <v>349</v>
      </c>
      <c r="AB175" s="81" t="s">
        <v>297</v>
      </c>
      <c r="AC175" s="81" t="s">
        <v>353</v>
      </c>
      <c r="AD175" s="92">
        <v>0</v>
      </c>
      <c r="AE175" s="98"/>
      <c r="AM175" s="87">
        <v>22</v>
      </c>
    </row>
    <row r="176" spans="1:39" x14ac:dyDescent="0.25">
      <c r="A176" s="20">
        <v>22</v>
      </c>
      <c r="B176" s="20" t="s">
        <v>55</v>
      </c>
      <c r="C176" s="20">
        <v>2</v>
      </c>
      <c r="D176" s="20" t="s">
        <v>61</v>
      </c>
      <c r="F176" s="80"/>
      <c r="G176" s="89"/>
      <c r="H176" s="89"/>
      <c r="K176" s="80" t="s">
        <v>338</v>
      </c>
      <c r="L176" s="81" t="s">
        <v>310</v>
      </c>
      <c r="M176" s="81">
        <v>33.35</v>
      </c>
      <c r="N176" s="81">
        <v>33.35</v>
      </c>
      <c r="O176" s="81">
        <v>16.650999999999996</v>
      </c>
      <c r="P176" s="79">
        <v>1</v>
      </c>
      <c r="T176" s="95">
        <v>22</v>
      </c>
      <c r="Z176" s="77" t="s">
        <v>331</v>
      </c>
      <c r="AA176" s="89" t="s">
        <v>349</v>
      </c>
      <c r="AB176" s="81" t="s">
        <v>308</v>
      </c>
      <c r="AC176" s="81" t="s">
        <v>353</v>
      </c>
      <c r="AD176" s="92">
        <v>0</v>
      </c>
      <c r="AE176" s="98"/>
      <c r="AM176" s="87">
        <v>22</v>
      </c>
    </row>
    <row r="177" spans="1:39" x14ac:dyDescent="0.25">
      <c r="A177" s="20">
        <v>22</v>
      </c>
      <c r="B177" s="20" t="s">
        <v>55</v>
      </c>
      <c r="C177" s="20">
        <v>2</v>
      </c>
      <c r="D177" s="20" t="s">
        <v>61</v>
      </c>
      <c r="F177" s="80"/>
      <c r="G177" s="89"/>
      <c r="H177" s="89"/>
      <c r="K177" s="80" t="s">
        <v>338</v>
      </c>
      <c r="L177" s="81" t="s">
        <v>321</v>
      </c>
      <c r="M177" s="81">
        <v>34.4</v>
      </c>
      <c r="N177" s="81">
        <v>34.4</v>
      </c>
      <c r="O177" s="81">
        <v>15.600999999999999</v>
      </c>
      <c r="P177" s="79">
        <v>1</v>
      </c>
      <c r="T177" s="95">
        <v>22</v>
      </c>
      <c r="Z177" s="77" t="s">
        <v>331</v>
      </c>
      <c r="AA177" s="89" t="s">
        <v>349</v>
      </c>
      <c r="AB177" s="81" t="s">
        <v>319</v>
      </c>
      <c r="AC177" s="81" t="s">
        <v>353</v>
      </c>
      <c r="AD177" s="92">
        <v>0</v>
      </c>
      <c r="AE177" s="98"/>
      <c r="AM177" s="87">
        <v>22</v>
      </c>
    </row>
    <row r="178" spans="1:39" x14ac:dyDescent="0.25">
      <c r="A178" s="94">
        <v>127</v>
      </c>
      <c r="B178" s="94" t="s">
        <v>48</v>
      </c>
      <c r="C178" s="94">
        <v>2</v>
      </c>
      <c r="D178" s="94" t="s">
        <v>62</v>
      </c>
      <c r="E178" s="95">
        <v>23</v>
      </c>
      <c r="F178" s="80" t="s">
        <v>234</v>
      </c>
      <c r="G178" s="89" t="s">
        <v>243</v>
      </c>
      <c r="H178" s="81">
        <v>16.93</v>
      </c>
      <c r="I178" s="77">
        <v>1</v>
      </c>
      <c r="J178" s="78">
        <v>1</v>
      </c>
      <c r="K178" s="80" t="s">
        <v>338</v>
      </c>
      <c r="L178" s="81" t="s">
        <v>243</v>
      </c>
      <c r="M178" s="81">
        <v>27.77</v>
      </c>
      <c r="N178" s="81">
        <v>27.77</v>
      </c>
      <c r="O178" s="81">
        <v>22.230999999999998</v>
      </c>
      <c r="P178" s="79">
        <v>1</v>
      </c>
      <c r="Q178" s="119">
        <v>1</v>
      </c>
      <c r="R178" s="120">
        <v>22.215999999999994</v>
      </c>
      <c r="S178" s="120">
        <v>0.13247641299491794</v>
      </c>
      <c r="T178" s="95">
        <v>23</v>
      </c>
      <c r="V178" s="19"/>
      <c r="W178" s="19"/>
      <c r="X178" s="19"/>
      <c r="Y178" s="19"/>
      <c r="Z178" s="77" t="s">
        <v>331</v>
      </c>
      <c r="AA178" s="89" t="s">
        <v>349</v>
      </c>
      <c r="AB178" s="81" t="s">
        <v>330</v>
      </c>
      <c r="AC178" s="81" t="s">
        <v>353</v>
      </c>
      <c r="AD178" s="92">
        <v>0</v>
      </c>
      <c r="AE178" s="98"/>
      <c r="AF178" s="19"/>
      <c r="AG178" s="19"/>
      <c r="AH178" s="19"/>
      <c r="AI178" s="19"/>
      <c r="AJ178" s="19"/>
      <c r="AK178" s="19"/>
      <c r="AL178" s="19"/>
      <c r="AM178" s="87">
        <v>23</v>
      </c>
    </row>
    <row r="179" spans="1:39" x14ac:dyDescent="0.25">
      <c r="A179" s="20">
        <v>127</v>
      </c>
      <c r="B179" s="20" t="s">
        <v>48</v>
      </c>
      <c r="C179" s="20">
        <v>2</v>
      </c>
      <c r="D179" s="20" t="s">
        <v>62</v>
      </c>
      <c r="F179" s="80" t="s">
        <v>234</v>
      </c>
      <c r="G179" s="89" t="s">
        <v>255</v>
      </c>
      <c r="H179" s="81">
        <v>17.04</v>
      </c>
      <c r="I179" s="77">
        <v>1</v>
      </c>
      <c r="J179" s="78"/>
      <c r="K179" s="80" t="s">
        <v>338</v>
      </c>
      <c r="L179" s="81" t="s">
        <v>255</v>
      </c>
      <c r="M179" s="81">
        <v>27.87</v>
      </c>
      <c r="N179" s="81">
        <v>27.87</v>
      </c>
      <c r="O179" s="81">
        <v>22.130999999999997</v>
      </c>
      <c r="P179" s="79">
        <v>1</v>
      </c>
      <c r="Q179" s="78"/>
      <c r="R179" s="117"/>
      <c r="S179" s="117"/>
      <c r="T179" s="95">
        <v>23</v>
      </c>
      <c r="U179" s="19"/>
      <c r="Z179" s="77" t="s">
        <v>331</v>
      </c>
      <c r="AA179" s="89" t="s">
        <v>350</v>
      </c>
      <c r="AB179" s="81" t="s">
        <v>251</v>
      </c>
      <c r="AC179" s="81" t="s">
        <v>353</v>
      </c>
      <c r="AD179" s="92">
        <v>0</v>
      </c>
      <c r="AE179" s="93" t="s">
        <v>357</v>
      </c>
      <c r="AM179" s="87">
        <v>23</v>
      </c>
    </row>
    <row r="180" spans="1:39" x14ac:dyDescent="0.25">
      <c r="A180" s="20">
        <v>127</v>
      </c>
      <c r="B180" s="20" t="s">
        <v>48</v>
      </c>
      <c r="C180" s="20">
        <v>2</v>
      </c>
      <c r="D180" s="20" t="s">
        <v>62</v>
      </c>
      <c r="F180" s="80" t="s">
        <v>234</v>
      </c>
      <c r="G180" s="89" t="s">
        <v>267</v>
      </c>
      <c r="H180" s="81">
        <v>16.510000000000002</v>
      </c>
      <c r="I180" s="77">
        <v>1</v>
      </c>
      <c r="K180" s="80" t="s">
        <v>338</v>
      </c>
      <c r="L180" s="81" t="s">
        <v>267</v>
      </c>
      <c r="M180" s="81">
        <v>27.69</v>
      </c>
      <c r="N180" s="81">
        <v>27.69</v>
      </c>
      <c r="O180" s="81">
        <v>22.310999999999996</v>
      </c>
      <c r="P180" s="79">
        <v>1</v>
      </c>
      <c r="T180" s="95">
        <v>23</v>
      </c>
      <c r="Z180" s="77" t="s">
        <v>331</v>
      </c>
      <c r="AA180" s="89" t="s">
        <v>350</v>
      </c>
      <c r="AB180" s="81" t="s">
        <v>263</v>
      </c>
      <c r="AC180" s="81" t="s">
        <v>353</v>
      </c>
      <c r="AD180" s="92">
        <v>0</v>
      </c>
      <c r="AE180" s="93"/>
      <c r="AM180" s="87">
        <v>23</v>
      </c>
    </row>
    <row r="181" spans="1:39" x14ac:dyDescent="0.25">
      <c r="A181" s="20">
        <v>127</v>
      </c>
      <c r="B181" s="20" t="s">
        <v>48</v>
      </c>
      <c r="C181" s="20">
        <v>2</v>
      </c>
      <c r="D181" s="20" t="s">
        <v>62</v>
      </c>
      <c r="F181" s="80" t="s">
        <v>234</v>
      </c>
      <c r="G181" s="89" t="s">
        <v>278</v>
      </c>
      <c r="H181" s="81">
        <v>16.989999999999998</v>
      </c>
      <c r="I181" s="77">
        <v>1</v>
      </c>
      <c r="K181" s="80" t="s">
        <v>338</v>
      </c>
      <c r="L181" s="81" t="s">
        <v>278</v>
      </c>
      <c r="M181" s="81">
        <v>27.73</v>
      </c>
      <c r="N181" s="81">
        <v>27.73</v>
      </c>
      <c r="O181" s="81">
        <v>22.270999999999997</v>
      </c>
      <c r="P181" s="79">
        <v>1</v>
      </c>
      <c r="T181" s="95">
        <v>23</v>
      </c>
      <c r="Z181" s="77" t="s">
        <v>331</v>
      </c>
      <c r="AA181" s="89" t="s">
        <v>350</v>
      </c>
      <c r="AB181" s="81" t="s">
        <v>275</v>
      </c>
      <c r="AC181" s="81" t="s">
        <v>353</v>
      </c>
      <c r="AD181" s="92">
        <v>0</v>
      </c>
      <c r="AE181" s="93"/>
      <c r="AM181" s="87">
        <v>23</v>
      </c>
    </row>
    <row r="182" spans="1:39" x14ac:dyDescent="0.25">
      <c r="A182" s="20">
        <v>127</v>
      </c>
      <c r="B182" s="20" t="s">
        <v>48</v>
      </c>
      <c r="C182" s="20">
        <v>2</v>
      </c>
      <c r="D182" s="20" t="s">
        <v>62</v>
      </c>
      <c r="F182" s="80"/>
      <c r="G182" s="89"/>
      <c r="H182" s="89"/>
      <c r="K182" s="80" t="s">
        <v>338</v>
      </c>
      <c r="L182" s="81" t="s">
        <v>289</v>
      </c>
      <c r="M182" s="81">
        <v>27.7</v>
      </c>
      <c r="N182" s="81">
        <v>27.7</v>
      </c>
      <c r="O182" s="81">
        <v>22.300999999999998</v>
      </c>
      <c r="P182" s="79">
        <v>1</v>
      </c>
      <c r="T182" s="95">
        <v>23</v>
      </c>
      <c r="Z182" s="77" t="s">
        <v>331</v>
      </c>
      <c r="AA182" s="89" t="s">
        <v>350</v>
      </c>
      <c r="AB182" s="81" t="s">
        <v>286</v>
      </c>
      <c r="AC182" s="81" t="s">
        <v>353</v>
      </c>
      <c r="AD182" s="92">
        <v>0</v>
      </c>
      <c r="AE182" s="93"/>
      <c r="AM182" s="87">
        <v>23</v>
      </c>
    </row>
    <row r="183" spans="1:39" x14ac:dyDescent="0.25">
      <c r="A183" s="20">
        <v>127</v>
      </c>
      <c r="B183" s="20" t="s">
        <v>48</v>
      </c>
      <c r="C183" s="20">
        <v>2</v>
      </c>
      <c r="D183" s="20" t="s">
        <v>62</v>
      </c>
      <c r="F183" s="80"/>
      <c r="G183" s="89"/>
      <c r="H183" s="89"/>
      <c r="K183" s="80" t="s">
        <v>338</v>
      </c>
      <c r="L183" s="81" t="s">
        <v>300</v>
      </c>
      <c r="M183" s="81">
        <v>27.75</v>
      </c>
      <c r="N183" s="81">
        <v>27.75</v>
      </c>
      <c r="O183" s="81">
        <v>22.250999999999998</v>
      </c>
      <c r="P183" s="79">
        <v>1</v>
      </c>
      <c r="T183" s="95">
        <v>23</v>
      </c>
      <c r="Z183" s="77" t="s">
        <v>331</v>
      </c>
      <c r="AA183" s="89" t="s">
        <v>350</v>
      </c>
      <c r="AB183" s="81" t="s">
        <v>297</v>
      </c>
      <c r="AC183" s="81" t="s">
        <v>353</v>
      </c>
      <c r="AD183" s="92">
        <v>0</v>
      </c>
      <c r="AE183" s="98"/>
      <c r="AM183" s="87">
        <v>23</v>
      </c>
    </row>
    <row r="184" spans="1:39" x14ac:dyDescent="0.25">
      <c r="A184" s="20">
        <v>127</v>
      </c>
      <c r="B184" s="20" t="s">
        <v>48</v>
      </c>
      <c r="C184" s="20">
        <v>2</v>
      </c>
      <c r="D184" s="20" t="s">
        <v>62</v>
      </c>
      <c r="F184" s="80"/>
      <c r="G184" s="89"/>
      <c r="H184" s="89"/>
      <c r="K184" s="80" t="s">
        <v>338</v>
      </c>
      <c r="L184" s="81" t="s">
        <v>311</v>
      </c>
      <c r="M184" s="81">
        <v>27.67</v>
      </c>
      <c r="N184" s="81">
        <v>27.67</v>
      </c>
      <c r="O184" s="81">
        <v>22.330999999999996</v>
      </c>
      <c r="P184" s="79">
        <v>1</v>
      </c>
      <c r="T184" s="95">
        <v>23</v>
      </c>
      <c r="Z184" s="77" t="s">
        <v>331</v>
      </c>
      <c r="AA184" s="89" t="s">
        <v>350</v>
      </c>
      <c r="AB184" s="81" t="s">
        <v>308</v>
      </c>
      <c r="AC184" s="81" t="s">
        <v>353</v>
      </c>
      <c r="AD184" s="92">
        <v>0</v>
      </c>
      <c r="AE184" s="98"/>
      <c r="AM184" s="87">
        <v>23</v>
      </c>
    </row>
    <row r="185" spans="1:39" x14ac:dyDescent="0.25">
      <c r="A185" s="20">
        <v>127</v>
      </c>
      <c r="B185" s="20" t="s">
        <v>48</v>
      </c>
      <c r="C185" s="20">
        <v>2</v>
      </c>
      <c r="D185" s="20" t="s">
        <v>62</v>
      </c>
      <c r="F185" s="80"/>
      <c r="G185" s="89"/>
      <c r="H185" s="89"/>
      <c r="K185" s="80" t="s">
        <v>338</v>
      </c>
      <c r="L185" s="81" t="s">
        <v>322</v>
      </c>
      <c r="M185" s="81">
        <v>28.1</v>
      </c>
      <c r="N185" s="81">
        <v>28.1</v>
      </c>
      <c r="O185" s="81">
        <v>21.900999999999996</v>
      </c>
      <c r="P185" s="79">
        <v>1</v>
      </c>
      <c r="T185" s="95">
        <v>23</v>
      </c>
      <c r="Z185" s="77" t="s">
        <v>331</v>
      </c>
      <c r="AA185" s="89" t="s">
        <v>350</v>
      </c>
      <c r="AB185" s="81" t="s">
        <v>319</v>
      </c>
      <c r="AC185" s="81" t="s">
        <v>353</v>
      </c>
      <c r="AD185" s="92">
        <v>0</v>
      </c>
      <c r="AE185" s="98"/>
      <c r="AM185" s="87">
        <v>23</v>
      </c>
    </row>
    <row r="186" spans="1:39" x14ac:dyDescent="0.25">
      <c r="A186" s="94">
        <v>104</v>
      </c>
      <c r="B186" s="94" t="s">
        <v>51</v>
      </c>
      <c r="C186" s="94">
        <v>4</v>
      </c>
      <c r="D186" s="94" t="s">
        <v>63</v>
      </c>
      <c r="E186" s="95">
        <v>24</v>
      </c>
      <c r="F186" s="80" t="s">
        <v>234</v>
      </c>
      <c r="G186" s="89" t="s">
        <v>244</v>
      </c>
      <c r="H186" s="81">
        <v>16.7</v>
      </c>
      <c r="I186" s="77">
        <v>1</v>
      </c>
      <c r="J186" s="78">
        <v>1</v>
      </c>
      <c r="K186" s="80" t="s">
        <v>338</v>
      </c>
      <c r="L186" s="81" t="s">
        <v>244</v>
      </c>
      <c r="M186" s="81">
        <v>29.62</v>
      </c>
      <c r="N186" s="81">
        <v>29.62</v>
      </c>
      <c r="O186" s="81">
        <v>20.380999999999997</v>
      </c>
      <c r="P186" s="79">
        <v>1</v>
      </c>
      <c r="Q186" s="119">
        <v>1</v>
      </c>
      <c r="R186" s="120">
        <v>20.331</v>
      </c>
      <c r="S186" s="120">
        <v>0.25347583711273164</v>
      </c>
      <c r="T186" s="95">
        <v>24</v>
      </c>
      <c r="V186" s="19"/>
      <c r="W186" s="19"/>
      <c r="X186" s="19"/>
      <c r="Y186" s="19"/>
      <c r="Z186" s="77" t="s">
        <v>331</v>
      </c>
      <c r="AA186" s="89" t="s">
        <v>350</v>
      </c>
      <c r="AB186" s="81" t="s">
        <v>330</v>
      </c>
      <c r="AC186" s="81" t="s">
        <v>353</v>
      </c>
      <c r="AD186" s="92">
        <v>0</v>
      </c>
      <c r="AE186" s="98"/>
      <c r="AF186" s="19"/>
      <c r="AG186" s="19"/>
      <c r="AH186" s="19"/>
      <c r="AI186" s="19"/>
      <c r="AJ186" s="19"/>
      <c r="AK186" s="19"/>
      <c r="AL186" s="19"/>
      <c r="AM186" s="87">
        <v>24</v>
      </c>
    </row>
    <row r="187" spans="1:39" x14ac:dyDescent="0.25">
      <c r="A187" s="24">
        <v>104</v>
      </c>
      <c r="B187" s="102" t="s">
        <v>51</v>
      </c>
      <c r="C187" s="102">
        <v>4</v>
      </c>
      <c r="D187" s="102" t="s">
        <v>63</v>
      </c>
      <c r="E187" s="101"/>
      <c r="F187" s="80" t="s">
        <v>234</v>
      </c>
      <c r="G187" s="89" t="s">
        <v>256</v>
      </c>
      <c r="H187" s="81">
        <v>17.09</v>
      </c>
      <c r="I187" s="77">
        <v>1</v>
      </c>
      <c r="J187" s="78"/>
      <c r="K187" s="80" t="s">
        <v>338</v>
      </c>
      <c r="L187" s="81" t="s">
        <v>256</v>
      </c>
      <c r="M187" s="81">
        <v>30.03</v>
      </c>
      <c r="N187" s="81">
        <v>30.03</v>
      </c>
      <c r="O187" s="81">
        <v>19.970999999999997</v>
      </c>
      <c r="P187" s="79">
        <v>1</v>
      </c>
      <c r="Q187" s="78"/>
      <c r="R187" s="117"/>
      <c r="S187" s="117"/>
      <c r="T187" s="95">
        <v>24</v>
      </c>
      <c r="U187" s="19"/>
      <c r="Z187" s="77" t="s">
        <v>331</v>
      </c>
      <c r="AA187" s="89" t="s">
        <v>351</v>
      </c>
      <c r="AB187" s="81" t="s">
        <v>251</v>
      </c>
      <c r="AC187" s="81" t="s">
        <v>353</v>
      </c>
      <c r="AD187" s="92">
        <v>0</v>
      </c>
      <c r="AE187" s="93" t="s">
        <v>357</v>
      </c>
      <c r="AM187" s="87">
        <v>24</v>
      </c>
    </row>
    <row r="188" spans="1:39" x14ac:dyDescent="0.25">
      <c r="A188" s="20">
        <v>104</v>
      </c>
      <c r="B188" s="20" t="s">
        <v>51</v>
      </c>
      <c r="C188" s="20">
        <v>4</v>
      </c>
      <c r="D188" s="20" t="s">
        <v>63</v>
      </c>
      <c r="F188" s="80" t="s">
        <v>234</v>
      </c>
      <c r="G188" s="89" t="s">
        <v>268</v>
      </c>
      <c r="H188" s="81">
        <v>16.41</v>
      </c>
      <c r="I188" s="77">
        <v>1</v>
      </c>
      <c r="K188" s="80" t="s">
        <v>338</v>
      </c>
      <c r="L188" s="81" t="s">
        <v>268</v>
      </c>
      <c r="M188" s="81">
        <v>29.22</v>
      </c>
      <c r="N188" s="81">
        <v>29.22</v>
      </c>
      <c r="O188" s="81">
        <v>20.780999999999999</v>
      </c>
      <c r="P188" s="79">
        <v>1</v>
      </c>
      <c r="T188" s="95">
        <v>24</v>
      </c>
      <c r="Z188" s="77" t="s">
        <v>331</v>
      </c>
      <c r="AA188" s="89" t="s">
        <v>351</v>
      </c>
      <c r="AB188" s="81" t="s">
        <v>263</v>
      </c>
      <c r="AC188" s="81" t="s">
        <v>353</v>
      </c>
      <c r="AD188" s="92">
        <v>0</v>
      </c>
      <c r="AE188" s="93"/>
      <c r="AM188" s="87">
        <v>24</v>
      </c>
    </row>
    <row r="189" spans="1:39" x14ac:dyDescent="0.25">
      <c r="A189" s="20">
        <v>104</v>
      </c>
      <c r="B189" s="20" t="s">
        <v>51</v>
      </c>
      <c r="C189" s="20">
        <v>4</v>
      </c>
      <c r="D189" s="20" t="s">
        <v>63</v>
      </c>
      <c r="F189" s="80" t="s">
        <v>234</v>
      </c>
      <c r="G189" s="89" t="s">
        <v>279</v>
      </c>
      <c r="H189" s="81">
        <v>17.03</v>
      </c>
      <c r="I189" s="77">
        <v>1</v>
      </c>
      <c r="K189" s="80" t="s">
        <v>338</v>
      </c>
      <c r="L189" s="81" t="s">
        <v>279</v>
      </c>
      <c r="M189" s="81">
        <v>29.69</v>
      </c>
      <c r="N189" s="81">
        <v>29.69</v>
      </c>
      <c r="O189" s="81">
        <v>20.310999999999996</v>
      </c>
      <c r="P189" s="79">
        <v>1</v>
      </c>
      <c r="T189" s="95">
        <v>24</v>
      </c>
      <c r="Z189" s="77" t="s">
        <v>331</v>
      </c>
      <c r="AA189" s="89" t="s">
        <v>351</v>
      </c>
      <c r="AB189" s="81" t="s">
        <v>275</v>
      </c>
      <c r="AC189" s="81" t="s">
        <v>353</v>
      </c>
      <c r="AD189" s="92">
        <v>0</v>
      </c>
      <c r="AE189" s="93"/>
      <c r="AM189" s="87">
        <v>24</v>
      </c>
    </row>
    <row r="190" spans="1:39" x14ac:dyDescent="0.25">
      <c r="A190" s="20">
        <v>104</v>
      </c>
      <c r="B190" s="20" t="s">
        <v>51</v>
      </c>
      <c r="C190" s="20">
        <v>4</v>
      </c>
      <c r="D190" s="20" t="s">
        <v>63</v>
      </c>
      <c r="F190" s="80"/>
      <c r="G190" s="89"/>
      <c r="H190" s="89"/>
      <c r="K190" s="80" t="s">
        <v>338</v>
      </c>
      <c r="L190" s="81" t="s">
        <v>290</v>
      </c>
      <c r="M190" s="81">
        <v>29.57</v>
      </c>
      <c r="N190" s="81">
        <v>29.57</v>
      </c>
      <c r="O190" s="81">
        <v>20.430999999999997</v>
      </c>
      <c r="P190" s="79">
        <v>1</v>
      </c>
      <c r="T190" s="95">
        <v>24</v>
      </c>
      <c r="Z190" s="77" t="s">
        <v>331</v>
      </c>
      <c r="AA190" s="89" t="s">
        <v>351</v>
      </c>
      <c r="AB190" s="81" t="s">
        <v>286</v>
      </c>
      <c r="AC190" s="81" t="s">
        <v>353</v>
      </c>
      <c r="AD190" s="92">
        <v>0</v>
      </c>
      <c r="AE190" s="93"/>
      <c r="AM190" s="87">
        <v>24</v>
      </c>
    </row>
    <row r="191" spans="1:39" x14ac:dyDescent="0.25">
      <c r="A191" s="20">
        <v>104</v>
      </c>
      <c r="B191" s="20" t="s">
        <v>51</v>
      </c>
      <c r="C191" s="20">
        <v>4</v>
      </c>
      <c r="D191" s="20" t="s">
        <v>63</v>
      </c>
      <c r="F191" s="80"/>
      <c r="G191" s="89"/>
      <c r="H191" s="89"/>
      <c r="K191" s="80" t="s">
        <v>338</v>
      </c>
      <c r="L191" s="81" t="s">
        <v>301</v>
      </c>
      <c r="M191" s="81">
        <v>29.62</v>
      </c>
      <c r="N191" s="81">
        <v>29.62</v>
      </c>
      <c r="O191" s="81">
        <v>20.380999999999997</v>
      </c>
      <c r="P191" s="79">
        <v>1</v>
      </c>
      <c r="T191" s="95">
        <v>24</v>
      </c>
      <c r="Z191" s="77" t="s">
        <v>331</v>
      </c>
      <c r="AA191" s="89" t="s">
        <v>351</v>
      </c>
      <c r="AB191" s="81" t="s">
        <v>297</v>
      </c>
      <c r="AC191" s="81" t="s">
        <v>353</v>
      </c>
      <c r="AD191" s="92">
        <v>0</v>
      </c>
      <c r="AE191" s="98"/>
      <c r="AM191" s="87">
        <v>24</v>
      </c>
    </row>
    <row r="192" spans="1:39" x14ac:dyDescent="0.25">
      <c r="A192" s="20">
        <v>104</v>
      </c>
      <c r="B192" s="20" t="s">
        <v>51</v>
      </c>
      <c r="C192" s="20">
        <v>4</v>
      </c>
      <c r="D192" s="20" t="s">
        <v>63</v>
      </c>
      <c r="F192" s="80"/>
      <c r="G192" s="89"/>
      <c r="H192" s="89"/>
      <c r="K192" s="80" t="s">
        <v>338</v>
      </c>
      <c r="L192" s="81" t="s">
        <v>312</v>
      </c>
      <c r="M192" s="81">
        <v>29.55</v>
      </c>
      <c r="N192" s="81">
        <v>29.55</v>
      </c>
      <c r="O192" s="81">
        <v>20.450999999999997</v>
      </c>
      <c r="P192" s="79">
        <v>1</v>
      </c>
      <c r="T192" s="95">
        <v>24</v>
      </c>
      <c r="Z192" s="77" t="s">
        <v>331</v>
      </c>
      <c r="AA192" s="89" t="s">
        <v>351</v>
      </c>
      <c r="AB192" s="81" t="s">
        <v>308</v>
      </c>
      <c r="AC192" s="81" t="s">
        <v>353</v>
      </c>
      <c r="AD192" s="92">
        <v>0</v>
      </c>
      <c r="AE192" s="98"/>
      <c r="AM192" s="87">
        <v>24</v>
      </c>
    </row>
    <row r="193" spans="1:39" x14ac:dyDescent="0.25">
      <c r="A193" s="20">
        <v>104</v>
      </c>
      <c r="B193" s="20" t="s">
        <v>51</v>
      </c>
      <c r="C193" s="20">
        <v>4</v>
      </c>
      <c r="D193" s="20" t="s">
        <v>63</v>
      </c>
      <c r="F193" s="80"/>
      <c r="G193" s="89"/>
      <c r="H193" s="89"/>
      <c r="K193" s="80" t="s">
        <v>338</v>
      </c>
      <c r="L193" s="81" t="s">
        <v>323</v>
      </c>
      <c r="M193" s="81">
        <v>30.06</v>
      </c>
      <c r="N193" s="81">
        <v>30.06</v>
      </c>
      <c r="O193" s="81">
        <v>19.940999999999999</v>
      </c>
      <c r="P193" s="79">
        <v>1</v>
      </c>
      <c r="T193" s="95">
        <v>24</v>
      </c>
      <c r="Z193" s="77" t="s">
        <v>331</v>
      </c>
      <c r="AA193" s="89" t="s">
        <v>351</v>
      </c>
      <c r="AB193" s="81" t="s">
        <v>319</v>
      </c>
      <c r="AC193" s="81" t="s">
        <v>353</v>
      </c>
      <c r="AD193" s="92">
        <v>0</v>
      </c>
      <c r="AE193" s="98"/>
      <c r="AM193" s="87">
        <v>24</v>
      </c>
    </row>
    <row r="194" spans="1:39" x14ac:dyDescent="0.25">
      <c r="A194" s="72">
        <v>87</v>
      </c>
      <c r="B194" s="74" t="s">
        <v>64</v>
      </c>
      <c r="C194" s="74">
        <v>2</v>
      </c>
      <c r="D194" s="74" t="s">
        <v>65</v>
      </c>
      <c r="E194" s="75">
        <v>25</v>
      </c>
      <c r="F194" s="80" t="s">
        <v>234</v>
      </c>
      <c r="G194" s="89" t="s">
        <v>245</v>
      </c>
      <c r="H194" s="81">
        <v>17.11</v>
      </c>
      <c r="I194" s="77">
        <v>1</v>
      </c>
      <c r="J194" s="78">
        <v>1</v>
      </c>
      <c r="K194" s="80" t="s">
        <v>338</v>
      </c>
      <c r="L194" s="81" t="s">
        <v>245</v>
      </c>
      <c r="M194" s="81">
        <v>32.15</v>
      </c>
      <c r="N194" s="81">
        <v>32.15</v>
      </c>
      <c r="O194" s="81">
        <v>17.850999999999999</v>
      </c>
      <c r="P194" s="79">
        <v>1</v>
      </c>
      <c r="Q194" s="119">
        <v>1</v>
      </c>
      <c r="R194" s="120">
        <v>18.063499999999998</v>
      </c>
      <c r="S194" s="120">
        <v>0.21340981701880576</v>
      </c>
      <c r="T194" s="75">
        <v>25</v>
      </c>
      <c r="V194" s="19"/>
      <c r="W194" s="19"/>
      <c r="X194" s="19"/>
      <c r="Y194" s="19"/>
      <c r="Z194" s="77" t="s">
        <v>331</v>
      </c>
      <c r="AA194" s="89" t="s">
        <v>351</v>
      </c>
      <c r="AB194" s="81" t="s">
        <v>330</v>
      </c>
      <c r="AC194" s="81" t="s">
        <v>353</v>
      </c>
      <c r="AD194" s="92">
        <v>0</v>
      </c>
      <c r="AE194" s="98"/>
      <c r="AF194" s="19"/>
      <c r="AG194" s="19"/>
      <c r="AH194" s="19"/>
      <c r="AI194" s="19"/>
      <c r="AJ194" s="19"/>
      <c r="AK194" s="19"/>
      <c r="AL194" s="19"/>
      <c r="AM194" s="87">
        <v>25</v>
      </c>
    </row>
    <row r="195" spans="1:39" x14ac:dyDescent="0.25">
      <c r="A195" s="20">
        <v>87</v>
      </c>
      <c r="B195" s="20" t="s">
        <v>64</v>
      </c>
      <c r="C195" s="20">
        <v>2</v>
      </c>
      <c r="D195" s="20" t="s">
        <v>65</v>
      </c>
      <c r="F195" s="80" t="s">
        <v>234</v>
      </c>
      <c r="G195" s="89" t="s">
        <v>257</v>
      </c>
      <c r="H195" s="81">
        <v>17.11</v>
      </c>
      <c r="I195" s="77">
        <v>1</v>
      </c>
      <c r="J195" s="78"/>
      <c r="K195" s="80" t="s">
        <v>338</v>
      </c>
      <c r="L195" s="81" t="s">
        <v>257</v>
      </c>
      <c r="M195" s="81">
        <v>31.96</v>
      </c>
      <c r="N195" s="81">
        <v>31.96</v>
      </c>
      <c r="O195" s="81">
        <v>18.040999999999997</v>
      </c>
      <c r="P195" s="79">
        <v>1</v>
      </c>
      <c r="Q195" s="78"/>
      <c r="R195" s="117"/>
      <c r="S195" s="117"/>
      <c r="T195" s="75">
        <v>25</v>
      </c>
      <c r="U195" s="19"/>
      <c r="Z195" s="77" t="s">
        <v>331</v>
      </c>
      <c r="AA195" s="89" t="s">
        <v>352</v>
      </c>
      <c r="AB195" s="81" t="s">
        <v>251</v>
      </c>
      <c r="AC195" s="81" t="s">
        <v>353</v>
      </c>
      <c r="AD195" s="92">
        <v>0</v>
      </c>
      <c r="AE195" s="93" t="s">
        <v>357</v>
      </c>
      <c r="AM195" s="87">
        <v>25</v>
      </c>
    </row>
    <row r="196" spans="1:39" x14ac:dyDescent="0.25">
      <c r="A196" s="20">
        <v>87</v>
      </c>
      <c r="B196" s="20" t="s">
        <v>64</v>
      </c>
      <c r="C196" s="20">
        <v>2</v>
      </c>
      <c r="D196" s="20" t="s">
        <v>65</v>
      </c>
      <c r="F196" s="80" t="s">
        <v>234</v>
      </c>
      <c r="G196" s="89" t="s">
        <v>269</v>
      </c>
      <c r="H196" s="81">
        <v>16.63</v>
      </c>
      <c r="I196" s="77">
        <v>1</v>
      </c>
      <c r="K196" s="80" t="s">
        <v>338</v>
      </c>
      <c r="L196" s="81" t="s">
        <v>269</v>
      </c>
      <c r="M196" s="81">
        <v>31.69</v>
      </c>
      <c r="N196" s="81">
        <v>31.69</v>
      </c>
      <c r="O196" s="81">
        <v>18.310999999999996</v>
      </c>
      <c r="P196" s="79">
        <v>1</v>
      </c>
      <c r="T196" s="75">
        <v>25</v>
      </c>
      <c r="Z196" s="77" t="s">
        <v>331</v>
      </c>
      <c r="AA196" s="89" t="s">
        <v>352</v>
      </c>
      <c r="AB196" s="81" t="s">
        <v>263</v>
      </c>
      <c r="AC196" s="81" t="s">
        <v>353</v>
      </c>
      <c r="AD196" s="92">
        <v>0</v>
      </c>
      <c r="AE196" s="93"/>
      <c r="AM196" s="87">
        <v>25</v>
      </c>
    </row>
    <row r="197" spans="1:39" x14ac:dyDescent="0.25">
      <c r="A197" s="20">
        <v>87</v>
      </c>
      <c r="B197" s="20" t="s">
        <v>64</v>
      </c>
      <c r="C197" s="20">
        <v>2</v>
      </c>
      <c r="D197" s="20" t="s">
        <v>65</v>
      </c>
      <c r="F197" s="80" t="s">
        <v>234</v>
      </c>
      <c r="G197" s="89" t="s">
        <v>280</v>
      </c>
      <c r="H197" s="81">
        <v>17.05</v>
      </c>
      <c r="I197" s="77">
        <v>1</v>
      </c>
      <c r="K197" s="80" t="s">
        <v>338</v>
      </c>
      <c r="L197" s="81" t="s">
        <v>280</v>
      </c>
      <c r="M197" s="81">
        <v>32.130000000000003</v>
      </c>
      <c r="N197" s="81">
        <v>32.130000000000003</v>
      </c>
      <c r="O197" s="81">
        <v>17.870999999999995</v>
      </c>
      <c r="P197" s="79">
        <v>1</v>
      </c>
      <c r="T197" s="75">
        <v>25</v>
      </c>
      <c r="Z197" s="77" t="s">
        <v>331</v>
      </c>
      <c r="AA197" s="89" t="s">
        <v>352</v>
      </c>
      <c r="AB197" s="81" t="s">
        <v>275</v>
      </c>
      <c r="AC197" s="81" t="s">
        <v>353</v>
      </c>
      <c r="AD197" s="92">
        <v>0</v>
      </c>
      <c r="AE197" s="93"/>
      <c r="AM197" s="87">
        <v>25</v>
      </c>
    </row>
    <row r="198" spans="1:39" x14ac:dyDescent="0.25">
      <c r="A198" s="20">
        <v>87</v>
      </c>
      <c r="B198" s="20" t="s">
        <v>64</v>
      </c>
      <c r="C198" s="20">
        <v>2</v>
      </c>
      <c r="D198" s="20" t="s">
        <v>65</v>
      </c>
      <c r="F198" s="80"/>
      <c r="G198" s="89"/>
      <c r="H198" s="89"/>
      <c r="K198" s="80" t="s">
        <v>338</v>
      </c>
      <c r="L198" s="81" t="s">
        <v>291</v>
      </c>
      <c r="M198" s="81">
        <v>31.74</v>
      </c>
      <c r="N198" s="81">
        <v>31.74</v>
      </c>
      <c r="O198" s="81">
        <v>18.260999999999999</v>
      </c>
      <c r="P198" s="79">
        <v>1</v>
      </c>
      <c r="T198" s="75">
        <v>25</v>
      </c>
      <c r="Z198" s="77" t="s">
        <v>331</v>
      </c>
      <c r="AA198" s="89" t="s">
        <v>352</v>
      </c>
      <c r="AB198" s="81" t="s">
        <v>286</v>
      </c>
      <c r="AC198" s="81" t="s">
        <v>353</v>
      </c>
      <c r="AD198" s="92">
        <v>0</v>
      </c>
      <c r="AE198" s="93"/>
      <c r="AM198" s="87">
        <v>25</v>
      </c>
    </row>
    <row r="199" spans="1:39" x14ac:dyDescent="0.25">
      <c r="A199" s="20">
        <v>87</v>
      </c>
      <c r="B199" s="20" t="s">
        <v>64</v>
      </c>
      <c r="C199" s="20">
        <v>2</v>
      </c>
      <c r="D199" s="20" t="s">
        <v>65</v>
      </c>
      <c r="F199" s="80"/>
      <c r="G199" s="89"/>
      <c r="H199" s="89"/>
      <c r="K199" s="80" t="s">
        <v>338</v>
      </c>
      <c r="L199" s="81" t="s">
        <v>302</v>
      </c>
      <c r="M199" s="81">
        <v>31.85</v>
      </c>
      <c r="N199" s="81">
        <v>31.85</v>
      </c>
      <c r="O199" s="81">
        <v>18.150999999999996</v>
      </c>
      <c r="P199" s="79">
        <v>1</v>
      </c>
      <c r="T199" s="75">
        <v>25</v>
      </c>
      <c r="Z199" s="77" t="s">
        <v>331</v>
      </c>
      <c r="AA199" s="89" t="s">
        <v>352</v>
      </c>
      <c r="AB199" s="81" t="s">
        <v>297</v>
      </c>
      <c r="AC199" s="81" t="s">
        <v>353</v>
      </c>
      <c r="AD199" s="92">
        <v>0</v>
      </c>
      <c r="AE199" s="98"/>
      <c r="AM199" s="87">
        <v>25</v>
      </c>
    </row>
    <row r="200" spans="1:39" x14ac:dyDescent="0.25">
      <c r="A200" s="20">
        <v>87</v>
      </c>
      <c r="B200" s="20" t="s">
        <v>64</v>
      </c>
      <c r="C200" s="20">
        <v>2</v>
      </c>
      <c r="D200" s="20" t="s">
        <v>65</v>
      </c>
      <c r="F200" s="80"/>
      <c r="G200" s="89"/>
      <c r="H200" s="89"/>
      <c r="K200" s="80" t="s">
        <v>338</v>
      </c>
      <c r="L200" s="81" t="s">
        <v>313</v>
      </c>
      <c r="M200" s="81">
        <v>31.7</v>
      </c>
      <c r="N200" s="81">
        <v>31.7</v>
      </c>
      <c r="O200" s="81">
        <v>18.300999999999998</v>
      </c>
      <c r="P200" s="79">
        <v>1</v>
      </c>
      <c r="T200" s="75">
        <v>25</v>
      </c>
      <c r="Z200" s="77" t="s">
        <v>331</v>
      </c>
      <c r="AA200" s="89" t="s">
        <v>352</v>
      </c>
      <c r="AB200" s="81" t="s">
        <v>308</v>
      </c>
      <c r="AC200" s="81" t="s">
        <v>353</v>
      </c>
      <c r="AD200" s="92">
        <v>0</v>
      </c>
      <c r="AE200" s="98"/>
      <c r="AM200" s="87">
        <v>25</v>
      </c>
    </row>
    <row r="201" spans="1:39" x14ac:dyDescent="0.25">
      <c r="A201" s="20">
        <v>87</v>
      </c>
      <c r="B201" s="20" t="s">
        <v>64</v>
      </c>
      <c r="C201" s="20">
        <v>2</v>
      </c>
      <c r="D201" s="20" t="s">
        <v>65</v>
      </c>
      <c r="F201" s="80"/>
      <c r="G201" s="89"/>
      <c r="H201" s="89"/>
      <c r="K201" s="80" t="s">
        <v>338</v>
      </c>
      <c r="L201" s="81" t="s">
        <v>324</v>
      </c>
      <c r="M201" s="81">
        <v>32.28</v>
      </c>
      <c r="N201" s="81">
        <v>32.28</v>
      </c>
      <c r="O201" s="81">
        <v>17.720999999999997</v>
      </c>
      <c r="P201" s="79">
        <v>1</v>
      </c>
      <c r="T201" s="75">
        <v>25</v>
      </c>
      <c r="Z201" s="77" t="s">
        <v>331</v>
      </c>
      <c r="AA201" s="89" t="s">
        <v>352</v>
      </c>
      <c r="AB201" s="81" t="s">
        <v>319</v>
      </c>
      <c r="AC201" s="81" t="s">
        <v>353</v>
      </c>
      <c r="AD201" s="92">
        <v>0</v>
      </c>
      <c r="AE201" s="98"/>
      <c r="AM201" s="87">
        <v>25</v>
      </c>
    </row>
    <row r="202" spans="1:39" x14ac:dyDescent="0.25">
      <c r="A202" s="77">
        <v>62</v>
      </c>
      <c r="B202" s="77" t="s">
        <v>46</v>
      </c>
      <c r="C202" s="77">
        <v>2</v>
      </c>
      <c r="D202" s="77" t="s">
        <v>66</v>
      </c>
      <c r="E202" s="98">
        <v>26</v>
      </c>
      <c r="F202" s="80" t="s">
        <v>234</v>
      </c>
      <c r="G202" s="89" t="s">
        <v>246</v>
      </c>
      <c r="H202" s="81">
        <v>16.489999999999998</v>
      </c>
      <c r="I202" s="77">
        <v>1</v>
      </c>
      <c r="J202" s="78">
        <v>1</v>
      </c>
      <c r="K202" s="80" t="s">
        <v>338</v>
      </c>
      <c r="L202" s="81" t="s">
        <v>246</v>
      </c>
      <c r="M202" s="81">
        <v>29.47</v>
      </c>
      <c r="N202" s="81">
        <v>29.47</v>
      </c>
      <c r="O202" s="81">
        <v>20.530999999999999</v>
      </c>
      <c r="P202" s="79">
        <v>1</v>
      </c>
      <c r="Q202" s="119">
        <v>1</v>
      </c>
      <c r="R202" s="120">
        <v>20.505999999999997</v>
      </c>
      <c r="S202" s="120">
        <v>0.19222382786741088</v>
      </c>
      <c r="T202" s="98">
        <v>26</v>
      </c>
      <c r="V202" s="19"/>
      <c r="W202" s="19"/>
      <c r="X202" s="19"/>
      <c r="Y202" s="19"/>
      <c r="Z202" s="77" t="s">
        <v>331</v>
      </c>
      <c r="AA202" s="89" t="s">
        <v>352</v>
      </c>
      <c r="AB202" s="81" t="s">
        <v>330</v>
      </c>
      <c r="AC202" s="81" t="s">
        <v>353</v>
      </c>
      <c r="AD202" s="92">
        <v>0</v>
      </c>
      <c r="AE202" s="98"/>
      <c r="AF202" s="19"/>
      <c r="AG202" s="19"/>
      <c r="AH202" s="19"/>
      <c r="AI202" s="19"/>
      <c r="AJ202" s="19"/>
      <c r="AK202" s="19"/>
      <c r="AL202" s="19"/>
      <c r="AM202" s="87">
        <v>26</v>
      </c>
    </row>
    <row r="203" spans="1:39" x14ac:dyDescent="0.25">
      <c r="A203" s="20">
        <v>62</v>
      </c>
      <c r="B203" s="20" t="s">
        <v>46</v>
      </c>
      <c r="C203" s="20">
        <v>2</v>
      </c>
      <c r="D203" s="20" t="s">
        <v>66</v>
      </c>
      <c r="F203" s="80" t="s">
        <v>234</v>
      </c>
      <c r="G203" s="89" t="s">
        <v>258</v>
      </c>
      <c r="H203" s="81">
        <v>16.239999999999998</v>
      </c>
      <c r="I203" s="77">
        <v>1</v>
      </c>
      <c r="J203" s="78"/>
      <c r="K203" s="80" t="s">
        <v>338</v>
      </c>
      <c r="L203" s="81" t="s">
        <v>258</v>
      </c>
      <c r="M203" s="81">
        <v>29.87</v>
      </c>
      <c r="N203" s="81">
        <v>29.87</v>
      </c>
      <c r="O203" s="81">
        <v>20.130999999999997</v>
      </c>
      <c r="P203" s="79">
        <v>1</v>
      </c>
      <c r="Q203" s="78"/>
      <c r="R203" s="117"/>
      <c r="S203" s="117"/>
      <c r="T203" s="98">
        <v>26</v>
      </c>
      <c r="U203" s="19"/>
      <c r="AM203" s="87">
        <v>26</v>
      </c>
    </row>
    <row r="204" spans="1:39" x14ac:dyDescent="0.25">
      <c r="A204" s="20">
        <v>62</v>
      </c>
      <c r="B204" s="20" t="s">
        <v>46</v>
      </c>
      <c r="C204" s="20">
        <v>2</v>
      </c>
      <c r="D204" s="20" t="s">
        <v>66</v>
      </c>
      <c r="F204" s="80" t="s">
        <v>234</v>
      </c>
      <c r="G204" s="89" t="s">
        <v>270</v>
      </c>
      <c r="H204" s="81">
        <v>16.11</v>
      </c>
      <c r="I204" s="77">
        <v>1</v>
      </c>
      <c r="K204" s="80" t="s">
        <v>338</v>
      </c>
      <c r="L204" s="81" t="s">
        <v>270</v>
      </c>
      <c r="M204" s="81">
        <v>29.32</v>
      </c>
      <c r="N204" s="81">
        <v>29.32</v>
      </c>
      <c r="O204" s="81">
        <v>20.680999999999997</v>
      </c>
      <c r="P204" s="79">
        <v>1</v>
      </c>
      <c r="T204" s="98">
        <v>26</v>
      </c>
      <c r="AM204" s="87">
        <v>26</v>
      </c>
    </row>
    <row r="205" spans="1:39" x14ac:dyDescent="0.25">
      <c r="A205" s="20">
        <v>62</v>
      </c>
      <c r="B205" s="20" t="s">
        <v>46</v>
      </c>
      <c r="C205" s="20">
        <v>2</v>
      </c>
      <c r="D205" s="20" t="s">
        <v>66</v>
      </c>
      <c r="F205" s="80" t="s">
        <v>234</v>
      </c>
      <c r="G205" s="89" t="s">
        <v>281</v>
      </c>
      <c r="H205" s="81">
        <v>16.22</v>
      </c>
      <c r="I205" s="77">
        <v>1</v>
      </c>
      <c r="K205" s="80" t="s">
        <v>338</v>
      </c>
      <c r="L205" s="81" t="s">
        <v>281</v>
      </c>
      <c r="M205" s="81">
        <v>29.26</v>
      </c>
      <c r="N205" s="81">
        <v>29.26</v>
      </c>
      <c r="O205" s="81">
        <v>20.740999999999996</v>
      </c>
      <c r="P205" s="79">
        <v>1</v>
      </c>
      <c r="T205" s="98">
        <v>26</v>
      </c>
      <c r="AM205" s="87">
        <v>26</v>
      </c>
    </row>
    <row r="206" spans="1:39" x14ac:dyDescent="0.25">
      <c r="A206" s="20">
        <v>62</v>
      </c>
      <c r="B206" s="20" t="s">
        <v>46</v>
      </c>
      <c r="C206" s="20">
        <v>2</v>
      </c>
      <c r="D206" s="20" t="s">
        <v>66</v>
      </c>
      <c r="F206" s="80"/>
      <c r="G206" s="89"/>
      <c r="H206" s="89"/>
      <c r="K206" s="80" t="s">
        <v>338</v>
      </c>
      <c r="L206" s="81" t="s">
        <v>292</v>
      </c>
      <c r="M206" s="81">
        <v>29.56</v>
      </c>
      <c r="N206" s="81">
        <v>29.56</v>
      </c>
      <c r="O206" s="81">
        <v>20.440999999999999</v>
      </c>
      <c r="P206" s="79">
        <v>1</v>
      </c>
      <c r="T206" s="98">
        <v>26</v>
      </c>
      <c r="AM206" s="87">
        <v>26</v>
      </c>
    </row>
    <row r="207" spans="1:39" x14ac:dyDescent="0.25">
      <c r="A207" s="20">
        <v>62</v>
      </c>
      <c r="B207" s="20" t="s">
        <v>46</v>
      </c>
      <c r="C207" s="20">
        <v>2</v>
      </c>
      <c r="D207" s="20" t="s">
        <v>66</v>
      </c>
      <c r="F207" s="80"/>
      <c r="G207" s="89"/>
      <c r="H207" s="89"/>
      <c r="K207" s="80" t="s">
        <v>338</v>
      </c>
      <c r="L207" s="81" t="s">
        <v>303</v>
      </c>
      <c r="M207" s="81">
        <v>29.38</v>
      </c>
      <c r="N207" s="81">
        <v>29.38</v>
      </c>
      <c r="O207" s="81">
        <v>20.620999999999999</v>
      </c>
      <c r="P207" s="79">
        <v>1</v>
      </c>
      <c r="T207" s="98">
        <v>26</v>
      </c>
      <c r="AM207" s="87">
        <v>26</v>
      </c>
    </row>
    <row r="208" spans="1:39" x14ac:dyDescent="0.25">
      <c r="A208" s="20">
        <v>62</v>
      </c>
      <c r="B208" s="20" t="s">
        <v>46</v>
      </c>
      <c r="C208" s="20">
        <v>2</v>
      </c>
      <c r="D208" s="20" t="s">
        <v>66</v>
      </c>
      <c r="F208" s="80"/>
      <c r="G208" s="89"/>
      <c r="H208" s="89"/>
      <c r="K208" s="80" t="s">
        <v>338</v>
      </c>
      <c r="L208" s="81" t="s">
        <v>314</v>
      </c>
      <c r="M208" s="81">
        <v>29.4</v>
      </c>
      <c r="N208" s="81">
        <v>29.4</v>
      </c>
      <c r="O208" s="81">
        <v>20.600999999999999</v>
      </c>
      <c r="P208" s="79">
        <v>1</v>
      </c>
      <c r="T208" s="98">
        <v>26</v>
      </c>
      <c r="AM208" s="87">
        <v>26</v>
      </c>
    </row>
    <row r="209" spans="1:39" x14ac:dyDescent="0.25">
      <c r="A209" s="20">
        <v>62</v>
      </c>
      <c r="B209" s="20" t="s">
        <v>46</v>
      </c>
      <c r="C209" s="20">
        <v>2</v>
      </c>
      <c r="D209" s="20" t="s">
        <v>66</v>
      </c>
      <c r="F209" s="80"/>
      <c r="G209" s="89"/>
      <c r="H209" s="89"/>
      <c r="K209" s="80" t="s">
        <v>338</v>
      </c>
      <c r="L209" s="81" t="s">
        <v>325</v>
      </c>
      <c r="M209" s="81">
        <v>29.7</v>
      </c>
      <c r="N209" s="81">
        <v>29.7</v>
      </c>
      <c r="O209" s="81">
        <v>20.300999999999998</v>
      </c>
      <c r="P209" s="79">
        <v>1</v>
      </c>
      <c r="T209" s="98">
        <v>26</v>
      </c>
      <c r="AM209" s="87">
        <v>26</v>
      </c>
    </row>
    <row r="210" spans="1:39" x14ac:dyDescent="0.25">
      <c r="A210" s="94">
        <v>63</v>
      </c>
      <c r="B210" s="94" t="s">
        <v>46</v>
      </c>
      <c r="C210" s="94">
        <v>3</v>
      </c>
      <c r="D210" s="94" t="s">
        <v>67</v>
      </c>
      <c r="E210" s="95">
        <v>27</v>
      </c>
      <c r="F210" s="80" t="s">
        <v>234</v>
      </c>
      <c r="G210" s="89" t="s">
        <v>247</v>
      </c>
      <c r="H210" s="81">
        <v>17.03</v>
      </c>
      <c r="I210" s="77">
        <v>1</v>
      </c>
      <c r="J210" s="78">
        <v>1</v>
      </c>
      <c r="K210" s="80" t="s">
        <v>338</v>
      </c>
      <c r="L210" s="81" t="s">
        <v>247</v>
      </c>
      <c r="M210" s="81">
        <v>31.16</v>
      </c>
      <c r="N210" s="81">
        <v>31.16</v>
      </c>
      <c r="O210" s="81">
        <v>18.840999999999998</v>
      </c>
      <c r="P210" s="79">
        <v>1</v>
      </c>
      <c r="Q210" s="119">
        <v>1</v>
      </c>
      <c r="R210" s="120">
        <v>18.873499999999996</v>
      </c>
      <c r="S210" s="120">
        <v>0.13055171389146927</v>
      </c>
      <c r="T210" s="95">
        <v>27</v>
      </c>
      <c r="V210" s="19"/>
      <c r="W210" s="19"/>
      <c r="X210" s="19"/>
      <c r="Y210" s="19"/>
      <c r="Z210" s="19"/>
      <c r="AA210" s="23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87">
        <v>27</v>
      </c>
    </row>
    <row r="211" spans="1:39" x14ac:dyDescent="0.25">
      <c r="A211" s="20">
        <v>63</v>
      </c>
      <c r="B211" s="20" t="s">
        <v>46</v>
      </c>
      <c r="C211" s="20">
        <v>3</v>
      </c>
      <c r="D211" s="20" t="s">
        <v>67</v>
      </c>
      <c r="F211" s="80" t="s">
        <v>234</v>
      </c>
      <c r="G211" s="89" t="s">
        <v>259</v>
      </c>
      <c r="H211" s="81">
        <v>17.079999999999998</v>
      </c>
      <c r="I211" s="77">
        <v>1</v>
      </c>
      <c r="J211" s="78"/>
      <c r="K211" s="80" t="s">
        <v>338</v>
      </c>
      <c r="L211" s="81" t="s">
        <v>259</v>
      </c>
      <c r="M211" s="81">
        <v>31.07</v>
      </c>
      <c r="N211" s="81">
        <v>31.07</v>
      </c>
      <c r="O211" s="81">
        <v>18.930999999999997</v>
      </c>
      <c r="P211" s="79">
        <v>1</v>
      </c>
      <c r="Q211" s="78"/>
      <c r="R211" s="117"/>
      <c r="S211" s="117"/>
      <c r="T211" s="95">
        <v>27</v>
      </c>
      <c r="U211" s="19"/>
      <c r="AM211" s="87">
        <v>27</v>
      </c>
    </row>
    <row r="212" spans="1:39" x14ac:dyDescent="0.25">
      <c r="A212" s="20">
        <v>63</v>
      </c>
      <c r="B212" s="20" t="s">
        <v>46</v>
      </c>
      <c r="C212" s="20">
        <v>3</v>
      </c>
      <c r="D212" s="20" t="s">
        <v>67</v>
      </c>
      <c r="F212" s="80" t="s">
        <v>234</v>
      </c>
      <c r="G212" s="89" t="s">
        <v>271</v>
      </c>
      <c r="H212" s="81">
        <v>17.02</v>
      </c>
      <c r="I212" s="77">
        <v>1</v>
      </c>
      <c r="K212" s="80" t="s">
        <v>338</v>
      </c>
      <c r="L212" s="81" t="s">
        <v>271</v>
      </c>
      <c r="M212" s="81">
        <v>31.26</v>
      </c>
      <c r="N212" s="81">
        <v>31.26</v>
      </c>
      <c r="O212" s="81">
        <v>18.740999999999996</v>
      </c>
      <c r="P212" s="79">
        <v>1</v>
      </c>
      <c r="T212" s="95">
        <v>27</v>
      </c>
      <c r="AM212" s="87">
        <v>27</v>
      </c>
    </row>
    <row r="213" spans="1:39" x14ac:dyDescent="0.25">
      <c r="A213" s="20">
        <v>63</v>
      </c>
      <c r="B213" s="20" t="s">
        <v>46</v>
      </c>
      <c r="C213" s="20">
        <v>3</v>
      </c>
      <c r="D213" s="20" t="s">
        <v>67</v>
      </c>
      <c r="F213" s="80" t="s">
        <v>234</v>
      </c>
      <c r="G213" s="89" t="s">
        <v>282</v>
      </c>
      <c r="H213" s="81">
        <v>17.02</v>
      </c>
      <c r="I213" s="77">
        <v>1</v>
      </c>
      <c r="K213" s="80" t="s">
        <v>338</v>
      </c>
      <c r="L213" s="81" t="s">
        <v>282</v>
      </c>
      <c r="M213" s="81">
        <v>31.19</v>
      </c>
      <c r="N213" s="81">
        <v>31.19</v>
      </c>
      <c r="O213" s="81">
        <v>18.810999999999996</v>
      </c>
      <c r="P213" s="79">
        <v>1</v>
      </c>
      <c r="T213" s="95">
        <v>27</v>
      </c>
      <c r="AM213" s="87">
        <v>27</v>
      </c>
    </row>
    <row r="214" spans="1:39" x14ac:dyDescent="0.25">
      <c r="A214" s="20">
        <v>63</v>
      </c>
      <c r="B214" s="20" t="s">
        <v>46</v>
      </c>
      <c r="C214" s="20">
        <v>3</v>
      </c>
      <c r="D214" s="20" t="s">
        <v>67</v>
      </c>
      <c r="F214" s="80"/>
      <c r="G214" s="89"/>
      <c r="H214" s="89"/>
      <c r="K214" s="80" t="s">
        <v>338</v>
      </c>
      <c r="L214" s="81" t="s">
        <v>293</v>
      </c>
      <c r="M214" s="81">
        <v>31.08</v>
      </c>
      <c r="N214" s="81">
        <v>31.08</v>
      </c>
      <c r="O214" s="81">
        <v>18.920999999999999</v>
      </c>
      <c r="P214" s="79">
        <v>1</v>
      </c>
      <c r="T214" s="95">
        <v>27</v>
      </c>
      <c r="AM214" s="87">
        <v>27</v>
      </c>
    </row>
    <row r="215" spans="1:39" x14ac:dyDescent="0.25">
      <c r="A215" s="20">
        <v>63</v>
      </c>
      <c r="B215" s="20" t="s">
        <v>46</v>
      </c>
      <c r="C215" s="20">
        <v>3</v>
      </c>
      <c r="D215" s="20" t="s">
        <v>67</v>
      </c>
      <c r="F215" s="80"/>
      <c r="G215" s="89"/>
      <c r="H215" s="89"/>
      <c r="K215" s="80" t="s">
        <v>338</v>
      </c>
      <c r="L215" s="81" t="s">
        <v>304</v>
      </c>
      <c r="M215" s="81">
        <v>31.33</v>
      </c>
      <c r="N215" s="81">
        <v>31.33</v>
      </c>
      <c r="O215" s="81">
        <v>18.670999999999999</v>
      </c>
      <c r="P215" s="79">
        <v>1</v>
      </c>
      <c r="T215" s="95">
        <v>27</v>
      </c>
      <c r="AM215" s="87">
        <v>27</v>
      </c>
    </row>
    <row r="216" spans="1:39" x14ac:dyDescent="0.25">
      <c r="A216" s="20">
        <v>63</v>
      </c>
      <c r="B216" s="20" t="s">
        <v>46</v>
      </c>
      <c r="C216" s="20">
        <v>3</v>
      </c>
      <c r="D216" s="20" t="s">
        <v>67</v>
      </c>
      <c r="F216" s="80"/>
      <c r="G216" s="89"/>
      <c r="H216" s="89"/>
      <c r="K216" s="80" t="s">
        <v>338</v>
      </c>
      <c r="L216" s="81" t="s">
        <v>315</v>
      </c>
      <c r="M216" s="81">
        <v>30.88</v>
      </c>
      <c r="N216" s="81">
        <v>30.88</v>
      </c>
      <c r="O216" s="81">
        <v>19.120999999999999</v>
      </c>
      <c r="P216" s="79">
        <v>1</v>
      </c>
      <c r="T216" s="95">
        <v>27</v>
      </c>
      <c r="AM216" s="87">
        <v>27</v>
      </c>
    </row>
    <row r="217" spans="1:39" x14ac:dyDescent="0.25">
      <c r="A217" s="20">
        <v>63</v>
      </c>
      <c r="B217" s="20" t="s">
        <v>46</v>
      </c>
      <c r="C217" s="20">
        <v>3</v>
      </c>
      <c r="D217" s="20" t="s">
        <v>67</v>
      </c>
      <c r="F217" s="88"/>
      <c r="G217" s="91"/>
      <c r="H217" s="91"/>
      <c r="K217" s="80" t="s">
        <v>338</v>
      </c>
      <c r="L217" s="81" t="s">
        <v>326</v>
      </c>
      <c r="M217" s="81">
        <v>31.05</v>
      </c>
      <c r="N217" s="81">
        <v>31.05</v>
      </c>
      <c r="O217" s="81">
        <v>18.950999999999997</v>
      </c>
      <c r="P217" s="79">
        <v>1</v>
      </c>
      <c r="T217" s="95">
        <v>27</v>
      </c>
      <c r="AM217" s="87">
        <v>27</v>
      </c>
    </row>
    <row r="218" spans="1:39" x14ac:dyDescent="0.25">
      <c r="A218" s="94">
        <v>17</v>
      </c>
      <c r="B218" s="94" t="s">
        <v>68</v>
      </c>
      <c r="C218" s="94">
        <v>2</v>
      </c>
      <c r="D218" s="94" t="s">
        <v>69</v>
      </c>
      <c r="E218" s="95">
        <v>28</v>
      </c>
      <c r="F218" s="80" t="s">
        <v>234</v>
      </c>
      <c r="G218" s="89" t="s">
        <v>248</v>
      </c>
      <c r="H218" s="81">
        <v>16.37</v>
      </c>
      <c r="I218" s="77">
        <v>1</v>
      </c>
      <c r="J218" s="78">
        <v>1</v>
      </c>
      <c r="K218" s="80" t="s">
        <v>338</v>
      </c>
      <c r="L218" s="81" t="s">
        <v>248</v>
      </c>
      <c r="M218" s="81">
        <v>33.35</v>
      </c>
      <c r="N218" s="81">
        <v>33.35</v>
      </c>
      <c r="O218" s="81">
        <v>16.650999999999996</v>
      </c>
      <c r="P218" s="79">
        <v>1</v>
      </c>
      <c r="Q218" s="119">
        <v>1</v>
      </c>
      <c r="R218" s="120">
        <v>16.65475</v>
      </c>
      <c r="S218" s="120">
        <v>0.618707069217735</v>
      </c>
      <c r="T218" s="95">
        <v>28</v>
      </c>
      <c r="V218" s="19"/>
      <c r="W218" s="19"/>
      <c r="X218" s="19"/>
      <c r="Y218" s="19"/>
      <c r="Z218" s="19"/>
      <c r="AA218" s="23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87">
        <v>28</v>
      </c>
    </row>
    <row r="219" spans="1:39" x14ac:dyDescent="0.25">
      <c r="A219" s="20">
        <v>17</v>
      </c>
      <c r="B219" s="20" t="s">
        <v>68</v>
      </c>
      <c r="C219" s="20">
        <v>2</v>
      </c>
      <c r="D219" s="20" t="s">
        <v>69</v>
      </c>
      <c r="F219" s="80" t="s">
        <v>234</v>
      </c>
      <c r="G219" s="89" t="s">
        <v>260</v>
      </c>
      <c r="H219" s="81">
        <v>16.32</v>
      </c>
      <c r="I219" s="77">
        <v>1</v>
      </c>
      <c r="J219" s="78"/>
      <c r="K219" s="80" t="s">
        <v>338</v>
      </c>
      <c r="L219" s="81" t="s">
        <v>260</v>
      </c>
      <c r="M219" s="81">
        <v>33.82</v>
      </c>
      <c r="N219" s="81">
        <v>33.82</v>
      </c>
      <c r="O219" s="81">
        <v>16.180999999999997</v>
      </c>
      <c r="P219" s="79">
        <v>1</v>
      </c>
      <c r="Q219" s="78"/>
      <c r="R219" s="117"/>
      <c r="S219" s="117"/>
      <c r="T219" s="95">
        <v>28</v>
      </c>
      <c r="U219" s="19"/>
      <c r="AM219" s="87">
        <v>28</v>
      </c>
    </row>
    <row r="220" spans="1:39" x14ac:dyDescent="0.25">
      <c r="A220" s="20">
        <v>17</v>
      </c>
      <c r="B220" s="20" t="s">
        <v>68</v>
      </c>
      <c r="C220" s="20">
        <v>2</v>
      </c>
      <c r="D220" s="20" t="s">
        <v>69</v>
      </c>
      <c r="F220" s="80" t="s">
        <v>234</v>
      </c>
      <c r="G220" s="89" t="s">
        <v>272</v>
      </c>
      <c r="H220" s="81">
        <v>16.13</v>
      </c>
      <c r="I220" s="77">
        <v>1</v>
      </c>
      <c r="K220" s="80" t="s">
        <v>338</v>
      </c>
      <c r="L220" s="81" t="s">
        <v>272</v>
      </c>
      <c r="M220" s="81">
        <v>32.06</v>
      </c>
      <c r="N220" s="81">
        <v>32.06</v>
      </c>
      <c r="O220" s="81">
        <v>17.940999999999995</v>
      </c>
      <c r="P220" s="79">
        <v>1</v>
      </c>
      <c r="T220" s="95">
        <v>28</v>
      </c>
      <c r="AM220" s="87">
        <v>28</v>
      </c>
    </row>
    <row r="221" spans="1:39" x14ac:dyDescent="0.25">
      <c r="A221" s="20">
        <v>17</v>
      </c>
      <c r="B221" s="20" t="s">
        <v>68</v>
      </c>
      <c r="C221" s="20">
        <v>2</v>
      </c>
      <c r="D221" s="20" t="s">
        <v>69</v>
      </c>
      <c r="F221" s="80" t="s">
        <v>234</v>
      </c>
      <c r="G221" s="89" t="s">
        <v>283</v>
      </c>
      <c r="H221" s="81">
        <v>15.97</v>
      </c>
      <c r="I221" s="77">
        <v>1</v>
      </c>
      <c r="K221" s="80" t="s">
        <v>338</v>
      </c>
      <c r="L221" s="81" t="s">
        <v>283</v>
      </c>
      <c r="M221" s="81">
        <v>33.619999999999997</v>
      </c>
      <c r="N221" s="81">
        <v>33.619999999999997</v>
      </c>
      <c r="O221" s="81">
        <v>16.381</v>
      </c>
      <c r="P221" s="79">
        <v>1</v>
      </c>
      <c r="T221" s="95">
        <v>28</v>
      </c>
      <c r="AM221" s="87">
        <v>28</v>
      </c>
    </row>
    <row r="222" spans="1:39" x14ac:dyDescent="0.25">
      <c r="A222" s="20">
        <v>17</v>
      </c>
      <c r="B222" s="20" t="s">
        <v>68</v>
      </c>
      <c r="C222" s="20">
        <v>2</v>
      </c>
      <c r="D222" s="20" t="s">
        <v>69</v>
      </c>
      <c r="F222" s="88"/>
      <c r="G222" s="91"/>
      <c r="H222" s="91"/>
      <c r="K222" s="80" t="s">
        <v>338</v>
      </c>
      <c r="L222" s="81" t="s">
        <v>294</v>
      </c>
      <c r="M222" s="81">
        <v>32.74</v>
      </c>
      <c r="N222" s="81">
        <v>32.74</v>
      </c>
      <c r="O222" s="81">
        <v>17.260999999999996</v>
      </c>
      <c r="P222" s="79">
        <v>1</v>
      </c>
      <c r="T222" s="95">
        <v>28</v>
      </c>
      <c r="AM222" s="87">
        <v>28</v>
      </c>
    </row>
    <row r="223" spans="1:39" x14ac:dyDescent="0.25">
      <c r="A223" s="20">
        <v>17</v>
      </c>
      <c r="B223" s="20" t="s">
        <v>68</v>
      </c>
      <c r="C223" s="20">
        <v>2</v>
      </c>
      <c r="D223" s="20" t="s">
        <v>69</v>
      </c>
      <c r="F223" s="88"/>
      <c r="G223" s="91"/>
      <c r="H223" s="91"/>
      <c r="K223" s="80" t="s">
        <v>338</v>
      </c>
      <c r="L223" s="81" t="s">
        <v>305</v>
      </c>
      <c r="M223" s="81">
        <v>33.299999999999997</v>
      </c>
      <c r="N223" s="81">
        <v>33.299999999999997</v>
      </c>
      <c r="O223" s="81">
        <v>16.701000000000001</v>
      </c>
      <c r="P223" s="79">
        <v>1</v>
      </c>
      <c r="T223" s="95">
        <v>28</v>
      </c>
      <c r="AM223" s="87">
        <v>28</v>
      </c>
    </row>
    <row r="224" spans="1:39" x14ac:dyDescent="0.25">
      <c r="A224" s="20">
        <v>17</v>
      </c>
      <c r="B224" s="20" t="s">
        <v>68</v>
      </c>
      <c r="C224" s="20">
        <v>2</v>
      </c>
      <c r="D224" s="20" t="s">
        <v>69</v>
      </c>
      <c r="F224" s="88"/>
      <c r="G224" s="91"/>
      <c r="H224" s="91"/>
      <c r="K224" s="80" t="s">
        <v>338</v>
      </c>
      <c r="L224" s="81" t="s">
        <v>316</v>
      </c>
      <c r="M224" s="81">
        <v>33.81</v>
      </c>
      <c r="N224" s="81">
        <v>33.81</v>
      </c>
      <c r="O224" s="81">
        <v>16.190999999999995</v>
      </c>
      <c r="P224" s="79">
        <v>1</v>
      </c>
      <c r="T224" s="95">
        <v>28</v>
      </c>
      <c r="AM224" s="87">
        <v>28</v>
      </c>
    </row>
    <row r="225" spans="1:39" x14ac:dyDescent="0.25">
      <c r="A225" s="20">
        <v>17</v>
      </c>
      <c r="B225" s="20" t="s">
        <v>68</v>
      </c>
      <c r="C225" s="20">
        <v>2</v>
      </c>
      <c r="D225" s="20" t="s">
        <v>69</v>
      </c>
      <c r="F225" s="88"/>
      <c r="G225" s="91"/>
      <c r="H225" s="91"/>
      <c r="K225" s="80" t="s">
        <v>338</v>
      </c>
      <c r="L225" s="81" t="s">
        <v>327</v>
      </c>
      <c r="M225" s="81">
        <v>34.07</v>
      </c>
      <c r="N225" s="81">
        <v>34.07</v>
      </c>
      <c r="O225" s="81">
        <v>15.930999999999997</v>
      </c>
      <c r="P225" s="79">
        <v>1</v>
      </c>
      <c r="T225" s="95">
        <v>28</v>
      </c>
      <c r="AM225" s="87">
        <v>28</v>
      </c>
    </row>
    <row r="226" spans="1:39" x14ac:dyDescent="0.25">
      <c r="A226" s="94">
        <v>125</v>
      </c>
      <c r="B226" s="94" t="s">
        <v>34</v>
      </c>
      <c r="C226" s="94">
        <v>5</v>
      </c>
      <c r="D226" s="94" t="s">
        <v>70</v>
      </c>
      <c r="E226" s="95">
        <v>29</v>
      </c>
      <c r="F226" s="80" t="s">
        <v>234</v>
      </c>
      <c r="G226" s="89" t="s">
        <v>249</v>
      </c>
      <c r="H226" s="81">
        <v>16.91</v>
      </c>
      <c r="I226" s="77">
        <v>1</v>
      </c>
      <c r="J226" s="78">
        <v>1</v>
      </c>
      <c r="K226" s="80" t="s">
        <v>338</v>
      </c>
      <c r="L226" s="81" t="s">
        <v>249</v>
      </c>
      <c r="M226" s="81">
        <v>27.83</v>
      </c>
      <c r="N226" s="81">
        <v>27.83</v>
      </c>
      <c r="O226" s="81">
        <v>22.170999999999999</v>
      </c>
      <c r="P226" s="79">
        <v>1</v>
      </c>
      <c r="Q226" s="119">
        <v>1</v>
      </c>
      <c r="R226" s="120">
        <v>22.274749999999997</v>
      </c>
      <c r="S226" s="120">
        <v>0.11521040534604429</v>
      </c>
      <c r="T226" s="95">
        <v>29</v>
      </c>
      <c r="V226" s="19"/>
      <c r="W226" s="19"/>
      <c r="X226" s="19"/>
      <c r="Y226" s="19"/>
      <c r="Z226" s="19"/>
      <c r="AA226" s="23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87">
        <v>29</v>
      </c>
    </row>
    <row r="227" spans="1:39" x14ac:dyDescent="0.25">
      <c r="A227" s="20">
        <v>125</v>
      </c>
      <c r="B227" s="20" t="s">
        <v>34</v>
      </c>
      <c r="C227" s="20">
        <v>5</v>
      </c>
      <c r="D227" s="20" t="s">
        <v>70</v>
      </c>
      <c r="F227" s="80" t="s">
        <v>234</v>
      </c>
      <c r="G227" s="89" t="s">
        <v>261</v>
      </c>
      <c r="H227" s="81">
        <v>16.21</v>
      </c>
      <c r="I227" s="77">
        <v>1</v>
      </c>
      <c r="J227" s="78"/>
      <c r="K227" s="80" t="s">
        <v>338</v>
      </c>
      <c r="L227" s="81" t="s">
        <v>261</v>
      </c>
      <c r="M227" s="81">
        <v>27.72</v>
      </c>
      <c r="N227" s="81">
        <v>27.72</v>
      </c>
      <c r="O227" s="81">
        <v>22.280999999999999</v>
      </c>
      <c r="P227" s="79">
        <v>1</v>
      </c>
      <c r="Q227" s="78"/>
      <c r="R227" s="117"/>
      <c r="S227" s="117"/>
      <c r="T227" s="95">
        <v>29</v>
      </c>
      <c r="U227" s="19"/>
      <c r="AM227" s="87">
        <v>29</v>
      </c>
    </row>
    <row r="228" spans="1:39" x14ac:dyDescent="0.25">
      <c r="A228" s="20">
        <v>125</v>
      </c>
      <c r="B228" s="20" t="s">
        <v>34</v>
      </c>
      <c r="C228" s="20">
        <v>5</v>
      </c>
      <c r="D228" s="20" t="s">
        <v>70</v>
      </c>
      <c r="F228" s="80" t="s">
        <v>234</v>
      </c>
      <c r="G228" s="89" t="s">
        <v>273</v>
      </c>
      <c r="H228" s="81">
        <v>16.22</v>
      </c>
      <c r="I228" s="77">
        <v>1</v>
      </c>
      <c r="K228" s="80" t="s">
        <v>338</v>
      </c>
      <c r="L228" s="81" t="s">
        <v>273</v>
      </c>
      <c r="M228" s="81">
        <v>27.59</v>
      </c>
      <c r="N228" s="81">
        <v>27.59</v>
      </c>
      <c r="O228" s="81">
        <v>22.410999999999998</v>
      </c>
      <c r="P228" s="79">
        <v>1</v>
      </c>
      <c r="T228" s="95">
        <v>29</v>
      </c>
      <c r="AM228" s="87">
        <v>29</v>
      </c>
    </row>
    <row r="229" spans="1:39" x14ac:dyDescent="0.25">
      <c r="A229" s="20">
        <v>125</v>
      </c>
      <c r="B229" s="20" t="s">
        <v>34</v>
      </c>
      <c r="C229" s="20">
        <v>5</v>
      </c>
      <c r="D229" s="20" t="s">
        <v>70</v>
      </c>
      <c r="F229" s="80" t="s">
        <v>234</v>
      </c>
      <c r="G229" s="89" t="s">
        <v>284</v>
      </c>
      <c r="H229" s="81">
        <v>16.27</v>
      </c>
      <c r="I229" s="77">
        <v>1</v>
      </c>
      <c r="K229" s="80" t="s">
        <v>338</v>
      </c>
      <c r="L229" s="81" t="s">
        <v>284</v>
      </c>
      <c r="M229" s="81">
        <v>27.79</v>
      </c>
      <c r="N229" s="81">
        <v>27.79</v>
      </c>
      <c r="O229" s="81">
        <v>22.210999999999999</v>
      </c>
      <c r="P229" s="79">
        <v>1</v>
      </c>
      <c r="T229" s="95">
        <v>29</v>
      </c>
      <c r="AM229" s="87">
        <v>29</v>
      </c>
    </row>
    <row r="230" spans="1:39" x14ac:dyDescent="0.25">
      <c r="A230" s="20">
        <v>125</v>
      </c>
      <c r="B230" s="20" t="s">
        <v>34</v>
      </c>
      <c r="C230" s="20">
        <v>5</v>
      </c>
      <c r="D230" s="20" t="s">
        <v>70</v>
      </c>
      <c r="F230" s="88"/>
      <c r="G230" s="91"/>
      <c r="H230" s="91"/>
      <c r="K230" s="80" t="s">
        <v>338</v>
      </c>
      <c r="L230" s="81" t="s">
        <v>295</v>
      </c>
      <c r="M230" s="81">
        <v>27.53</v>
      </c>
      <c r="N230" s="81">
        <v>27.53</v>
      </c>
      <c r="O230" s="81">
        <v>22.470999999999997</v>
      </c>
      <c r="P230" s="79">
        <v>1</v>
      </c>
      <c r="T230" s="95">
        <v>29</v>
      </c>
      <c r="AM230" s="87">
        <v>29</v>
      </c>
    </row>
    <row r="231" spans="1:39" x14ac:dyDescent="0.25">
      <c r="A231" s="20">
        <v>125</v>
      </c>
      <c r="B231" s="20" t="s">
        <v>34</v>
      </c>
      <c r="C231" s="20">
        <v>5</v>
      </c>
      <c r="D231" s="20" t="s">
        <v>70</v>
      </c>
      <c r="F231" s="88"/>
      <c r="G231" s="91"/>
      <c r="H231" s="91"/>
      <c r="K231" s="80" t="s">
        <v>338</v>
      </c>
      <c r="L231" s="81" t="s">
        <v>306</v>
      </c>
      <c r="M231" s="81">
        <v>27.9</v>
      </c>
      <c r="N231" s="81">
        <v>27.9</v>
      </c>
      <c r="O231" s="81">
        <v>22.100999999999999</v>
      </c>
      <c r="P231" s="79">
        <v>1</v>
      </c>
      <c r="T231" s="95">
        <v>29</v>
      </c>
      <c r="AM231" s="87">
        <v>29</v>
      </c>
    </row>
    <row r="232" spans="1:39" x14ac:dyDescent="0.25">
      <c r="A232" s="20">
        <v>125</v>
      </c>
      <c r="B232" s="20" t="s">
        <v>34</v>
      </c>
      <c r="C232" s="20">
        <v>5</v>
      </c>
      <c r="D232" s="20" t="s">
        <v>70</v>
      </c>
      <c r="F232" s="88"/>
      <c r="G232" s="91"/>
      <c r="H232" s="91"/>
      <c r="K232" s="80" t="s">
        <v>338</v>
      </c>
      <c r="L232" s="81" t="s">
        <v>317</v>
      </c>
      <c r="M232" s="81">
        <v>27.68</v>
      </c>
      <c r="N232" s="81">
        <v>27.68</v>
      </c>
      <c r="O232" s="81">
        <v>22.320999999999998</v>
      </c>
      <c r="P232" s="79">
        <v>1</v>
      </c>
      <c r="T232" s="95">
        <v>29</v>
      </c>
      <c r="AM232" s="87">
        <v>29</v>
      </c>
    </row>
    <row r="233" spans="1:39" x14ac:dyDescent="0.25">
      <c r="A233" s="20">
        <v>125</v>
      </c>
      <c r="B233" s="20" t="s">
        <v>34</v>
      </c>
      <c r="C233" s="20">
        <v>5</v>
      </c>
      <c r="D233" s="20" t="s">
        <v>70</v>
      </c>
      <c r="F233" s="88"/>
      <c r="G233" s="91"/>
      <c r="H233" s="91"/>
      <c r="K233" s="80" t="s">
        <v>338</v>
      </c>
      <c r="L233" s="81" t="s">
        <v>328</v>
      </c>
      <c r="M233" s="81">
        <v>27.77</v>
      </c>
      <c r="N233" s="81">
        <v>27.77</v>
      </c>
      <c r="O233" s="81">
        <v>22.230999999999998</v>
      </c>
      <c r="P233" s="79">
        <v>1</v>
      </c>
      <c r="T233" s="95">
        <v>29</v>
      </c>
      <c r="AM233" s="87">
        <v>29</v>
      </c>
    </row>
    <row r="234" spans="1:39" x14ac:dyDescent="0.25">
      <c r="A234" s="94">
        <v>2</v>
      </c>
      <c r="B234" s="94" t="s">
        <v>59</v>
      </c>
      <c r="C234" s="94">
        <v>2</v>
      </c>
      <c r="D234" s="94" t="s">
        <v>71</v>
      </c>
      <c r="E234" s="95">
        <v>30</v>
      </c>
      <c r="F234" s="80" t="s">
        <v>234</v>
      </c>
      <c r="G234" s="89" t="s">
        <v>250</v>
      </c>
      <c r="H234" s="81">
        <v>16.13</v>
      </c>
      <c r="I234" s="77">
        <v>1</v>
      </c>
      <c r="J234" s="78">
        <v>1</v>
      </c>
      <c r="K234" s="80" t="s">
        <v>338</v>
      </c>
      <c r="L234" s="81" t="s">
        <v>250</v>
      </c>
      <c r="M234" s="81">
        <v>34.31</v>
      </c>
      <c r="N234" s="81">
        <v>34.31</v>
      </c>
      <c r="O234" s="81">
        <v>15.690999999999995</v>
      </c>
      <c r="P234" s="79">
        <v>1</v>
      </c>
      <c r="Q234" s="119">
        <v>1</v>
      </c>
      <c r="R234" s="120">
        <v>15.490999999999996</v>
      </c>
      <c r="S234" s="120">
        <v>0.6167049537663849</v>
      </c>
      <c r="T234" s="95">
        <v>30</v>
      </c>
      <c r="V234" s="19"/>
      <c r="W234" s="19"/>
      <c r="X234" s="19"/>
      <c r="Y234" s="19"/>
      <c r="Z234" s="19"/>
      <c r="AA234" s="23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87">
        <v>30</v>
      </c>
    </row>
    <row r="235" spans="1:39" x14ac:dyDescent="0.25">
      <c r="A235" s="20">
        <v>2</v>
      </c>
      <c r="B235" s="20" t="s">
        <v>59</v>
      </c>
      <c r="C235" s="20">
        <v>2</v>
      </c>
      <c r="D235" s="20" t="s">
        <v>71</v>
      </c>
      <c r="F235" s="80" t="s">
        <v>234</v>
      </c>
      <c r="G235" s="89" t="s">
        <v>262</v>
      </c>
      <c r="H235" s="81">
        <v>16.47</v>
      </c>
      <c r="I235" s="77">
        <v>1</v>
      </c>
      <c r="J235" s="78"/>
      <c r="K235" s="80" t="s">
        <v>338</v>
      </c>
      <c r="L235" s="81" t="s">
        <v>262</v>
      </c>
      <c r="M235" s="81">
        <v>35</v>
      </c>
      <c r="N235" s="81">
        <v>35</v>
      </c>
      <c r="O235" s="81">
        <v>15.000999999999998</v>
      </c>
      <c r="P235" s="79">
        <v>1</v>
      </c>
      <c r="Q235" s="78"/>
      <c r="R235" s="117"/>
      <c r="S235" s="117"/>
      <c r="T235" s="95">
        <v>30</v>
      </c>
      <c r="U235" s="19"/>
      <c r="AM235" s="87">
        <v>30</v>
      </c>
    </row>
    <row r="236" spans="1:39" x14ac:dyDescent="0.25">
      <c r="A236" s="20">
        <v>2</v>
      </c>
      <c r="B236" s="20" t="s">
        <v>59</v>
      </c>
      <c r="C236" s="20">
        <v>2</v>
      </c>
      <c r="D236" s="20" t="s">
        <v>71</v>
      </c>
      <c r="F236" s="80" t="s">
        <v>234</v>
      </c>
      <c r="G236" s="89" t="s">
        <v>274</v>
      </c>
      <c r="H236" s="81">
        <v>16.38</v>
      </c>
      <c r="I236" s="77">
        <v>1</v>
      </c>
      <c r="K236" s="80" t="s">
        <v>338</v>
      </c>
      <c r="L236" s="81" t="s">
        <v>274</v>
      </c>
      <c r="M236" s="81">
        <v>34.17</v>
      </c>
      <c r="N236" s="81">
        <v>34.17</v>
      </c>
      <c r="O236" s="81">
        <v>15.830999999999996</v>
      </c>
      <c r="P236" s="79">
        <v>1</v>
      </c>
      <c r="T236" s="95">
        <v>30</v>
      </c>
      <c r="AM236" s="87">
        <v>30</v>
      </c>
    </row>
    <row r="237" spans="1:39" x14ac:dyDescent="0.25">
      <c r="A237" s="20">
        <v>2</v>
      </c>
      <c r="B237" s="20" t="s">
        <v>59</v>
      </c>
      <c r="C237" s="20">
        <v>2</v>
      </c>
      <c r="D237" s="20" t="s">
        <v>71</v>
      </c>
      <c r="F237" s="80" t="s">
        <v>234</v>
      </c>
      <c r="G237" s="89" t="s">
        <v>285</v>
      </c>
      <c r="H237" s="81">
        <v>16.440000000000001</v>
      </c>
      <c r="I237" s="77">
        <v>1</v>
      </c>
      <c r="K237" s="80" t="s">
        <v>338</v>
      </c>
      <c r="L237" s="81" t="s">
        <v>285</v>
      </c>
      <c r="M237" s="81">
        <v>35.61</v>
      </c>
      <c r="N237" s="81">
        <v>35.61</v>
      </c>
      <c r="O237" s="81">
        <v>14.390999999999998</v>
      </c>
      <c r="P237" s="79">
        <v>1</v>
      </c>
      <c r="T237" s="95">
        <v>30</v>
      </c>
      <c r="AM237" s="87">
        <v>30</v>
      </c>
    </row>
    <row r="238" spans="1:39" x14ac:dyDescent="0.25">
      <c r="A238" s="20">
        <v>2</v>
      </c>
      <c r="B238" s="20" t="s">
        <v>59</v>
      </c>
      <c r="C238" s="20">
        <v>2</v>
      </c>
      <c r="D238" s="20" t="s">
        <v>71</v>
      </c>
      <c r="F238" s="88"/>
      <c r="G238" s="91"/>
      <c r="H238" s="91"/>
      <c r="K238" s="80" t="s">
        <v>338</v>
      </c>
      <c r="L238" s="81" t="s">
        <v>296</v>
      </c>
      <c r="M238" s="81">
        <v>33.630000000000003</v>
      </c>
      <c r="N238" s="81">
        <v>33.630000000000003</v>
      </c>
      <c r="O238" s="81">
        <v>16.370999999999995</v>
      </c>
      <c r="P238" s="79">
        <v>1</v>
      </c>
      <c r="T238" s="95">
        <v>30</v>
      </c>
      <c r="AM238" s="87">
        <v>30</v>
      </c>
    </row>
    <row r="239" spans="1:39" x14ac:dyDescent="0.25">
      <c r="A239" s="20">
        <v>2</v>
      </c>
      <c r="B239" s="20" t="s">
        <v>59</v>
      </c>
      <c r="C239" s="20">
        <v>2</v>
      </c>
      <c r="D239" s="20" t="s">
        <v>71</v>
      </c>
      <c r="F239" s="88"/>
      <c r="G239" s="91"/>
      <c r="H239" s="91"/>
      <c r="K239" s="80" t="s">
        <v>338</v>
      </c>
      <c r="L239" s="81" t="s">
        <v>307</v>
      </c>
      <c r="M239" s="81">
        <v>34.07</v>
      </c>
      <c r="N239" s="81">
        <v>34.07</v>
      </c>
      <c r="O239" s="81">
        <v>15.930999999999997</v>
      </c>
      <c r="P239" s="79">
        <v>1</v>
      </c>
      <c r="T239" s="95">
        <v>30</v>
      </c>
      <c r="AM239" s="87">
        <v>30</v>
      </c>
    </row>
    <row r="240" spans="1:39" x14ac:dyDescent="0.25">
      <c r="A240" s="20">
        <v>2</v>
      </c>
      <c r="B240" s="20" t="s">
        <v>59</v>
      </c>
      <c r="C240" s="20">
        <v>2</v>
      </c>
      <c r="D240" s="20" t="s">
        <v>71</v>
      </c>
      <c r="F240" s="88"/>
      <c r="G240" s="91"/>
      <c r="H240" s="91"/>
      <c r="K240" s="80" t="s">
        <v>338</v>
      </c>
      <c r="L240" s="81" t="s">
        <v>318</v>
      </c>
      <c r="M240" s="81">
        <v>34.18</v>
      </c>
      <c r="N240" s="81">
        <v>34.18</v>
      </c>
      <c r="O240" s="81">
        <v>15.820999999999998</v>
      </c>
      <c r="P240" s="79">
        <v>1</v>
      </c>
      <c r="T240" s="95">
        <v>30</v>
      </c>
      <c r="AM240" s="87">
        <v>30</v>
      </c>
    </row>
    <row r="241" spans="1:39" x14ac:dyDescent="0.25">
      <c r="A241" s="20">
        <v>2</v>
      </c>
      <c r="B241" s="20" t="s">
        <v>59</v>
      </c>
      <c r="C241" s="20">
        <v>2</v>
      </c>
      <c r="D241" s="20" t="s">
        <v>71</v>
      </c>
      <c r="F241" s="88"/>
      <c r="G241" s="91"/>
      <c r="H241" s="91"/>
      <c r="K241" s="80" t="s">
        <v>338</v>
      </c>
      <c r="L241" s="81" t="s">
        <v>329</v>
      </c>
      <c r="M241" s="81">
        <v>35.11</v>
      </c>
      <c r="N241" s="81">
        <v>35.11</v>
      </c>
      <c r="O241" s="81">
        <v>14.890999999999998</v>
      </c>
      <c r="P241" s="79">
        <v>1</v>
      </c>
      <c r="T241" s="95">
        <v>30</v>
      </c>
      <c r="AM241" s="87">
        <v>30</v>
      </c>
    </row>
    <row r="242" spans="1:39" x14ac:dyDescent="0.25">
      <c r="A242" s="94">
        <v>111</v>
      </c>
      <c r="B242" s="94" t="s">
        <v>72</v>
      </c>
      <c r="C242" s="94">
        <v>1</v>
      </c>
      <c r="D242" s="94" t="s">
        <v>73</v>
      </c>
      <c r="E242" s="95">
        <v>31</v>
      </c>
      <c r="F242" s="80" t="s">
        <v>234</v>
      </c>
      <c r="G242" s="89" t="s">
        <v>287</v>
      </c>
      <c r="H242" s="81">
        <v>17.02</v>
      </c>
      <c r="I242" s="77">
        <v>1</v>
      </c>
      <c r="J242" s="78">
        <v>1</v>
      </c>
      <c r="K242" s="80" t="s">
        <v>339</v>
      </c>
      <c r="L242" s="81" t="s">
        <v>241</v>
      </c>
      <c r="M242" s="81">
        <v>30.46</v>
      </c>
      <c r="N242" s="81">
        <v>30.46</v>
      </c>
      <c r="O242" s="81">
        <v>19.540999999999997</v>
      </c>
      <c r="P242" s="79">
        <v>1</v>
      </c>
      <c r="Q242" s="119">
        <v>1</v>
      </c>
      <c r="R242" s="120">
        <v>19.029749999999996</v>
      </c>
      <c r="S242" s="120">
        <v>0.3065712600685197</v>
      </c>
      <c r="T242" s="95">
        <v>31</v>
      </c>
      <c r="V242" s="19"/>
      <c r="W242" s="19"/>
      <c r="X242" s="19"/>
      <c r="Y242" s="19"/>
      <c r="Z242" s="19"/>
      <c r="AA242" s="23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87">
        <v>31</v>
      </c>
    </row>
    <row r="243" spans="1:39" x14ac:dyDescent="0.25">
      <c r="A243" s="20">
        <v>111</v>
      </c>
      <c r="B243" s="20" t="s">
        <v>72</v>
      </c>
      <c r="C243" s="20">
        <v>1</v>
      </c>
      <c r="D243" s="20" t="s">
        <v>73</v>
      </c>
      <c r="F243" s="80" t="s">
        <v>234</v>
      </c>
      <c r="G243" s="89" t="s">
        <v>298</v>
      </c>
      <c r="H243" s="81">
        <v>17.13</v>
      </c>
      <c r="I243" s="77">
        <v>1</v>
      </c>
      <c r="J243" s="78"/>
      <c r="K243" s="80" t="s">
        <v>339</v>
      </c>
      <c r="L243" s="81" t="s">
        <v>253</v>
      </c>
      <c r="M243" s="81">
        <v>31.08</v>
      </c>
      <c r="N243" s="81">
        <v>31.08</v>
      </c>
      <c r="O243" s="81">
        <v>18.920999999999999</v>
      </c>
      <c r="P243" s="79">
        <v>1</v>
      </c>
      <c r="Q243" s="78"/>
      <c r="R243" s="117"/>
      <c r="S243" s="117"/>
      <c r="T243" s="95">
        <v>31</v>
      </c>
      <c r="U243" s="19"/>
      <c r="AM243" s="87">
        <v>31</v>
      </c>
    </row>
    <row r="244" spans="1:39" x14ac:dyDescent="0.25">
      <c r="A244" s="20">
        <v>111</v>
      </c>
      <c r="B244" s="20" t="s">
        <v>72</v>
      </c>
      <c r="C244" s="20">
        <v>1</v>
      </c>
      <c r="D244" s="20" t="s">
        <v>73</v>
      </c>
      <c r="F244" s="80" t="s">
        <v>234</v>
      </c>
      <c r="G244" s="89" t="s">
        <v>309</v>
      </c>
      <c r="H244" s="81">
        <v>17.09</v>
      </c>
      <c r="I244" s="77">
        <v>1</v>
      </c>
      <c r="K244" s="80" t="s">
        <v>339</v>
      </c>
      <c r="L244" s="81" t="s">
        <v>265</v>
      </c>
      <c r="M244" s="81">
        <v>30.6</v>
      </c>
      <c r="N244" s="81">
        <v>30.6</v>
      </c>
      <c r="O244" s="81">
        <v>19.400999999999996</v>
      </c>
      <c r="P244" s="79">
        <v>1</v>
      </c>
      <c r="T244" s="95">
        <v>31</v>
      </c>
      <c r="AM244" s="87">
        <v>31</v>
      </c>
    </row>
    <row r="245" spans="1:39" x14ac:dyDescent="0.25">
      <c r="A245" s="20">
        <v>111</v>
      </c>
      <c r="B245" s="20" t="s">
        <v>72</v>
      </c>
      <c r="C245" s="20">
        <v>1</v>
      </c>
      <c r="D245" s="20" t="s">
        <v>73</v>
      </c>
      <c r="F245" s="80" t="s">
        <v>234</v>
      </c>
      <c r="G245" s="89" t="s">
        <v>320</v>
      </c>
      <c r="H245" s="81">
        <v>17.52</v>
      </c>
      <c r="I245" s="77">
        <v>1</v>
      </c>
      <c r="K245" s="80" t="s">
        <v>339</v>
      </c>
      <c r="L245" s="81" t="s">
        <v>276</v>
      </c>
      <c r="M245" s="81">
        <v>30.88</v>
      </c>
      <c r="N245" s="81">
        <v>30.88</v>
      </c>
      <c r="O245" s="81">
        <v>19.120999999999999</v>
      </c>
      <c r="P245" s="79">
        <v>1</v>
      </c>
      <c r="T245" s="95">
        <v>31</v>
      </c>
      <c r="AM245" s="87">
        <v>31</v>
      </c>
    </row>
    <row r="246" spans="1:39" x14ac:dyDescent="0.25">
      <c r="A246" s="20">
        <v>111</v>
      </c>
      <c r="B246" s="20" t="s">
        <v>72</v>
      </c>
      <c r="C246" s="20">
        <v>1</v>
      </c>
      <c r="D246" s="20" t="s">
        <v>73</v>
      </c>
      <c r="F246" s="88"/>
      <c r="G246" s="91"/>
      <c r="H246" s="91"/>
      <c r="K246" s="80" t="s">
        <v>339</v>
      </c>
      <c r="L246" s="81" t="s">
        <v>287</v>
      </c>
      <c r="M246" s="81">
        <v>30.97</v>
      </c>
      <c r="N246" s="81">
        <v>30.97</v>
      </c>
      <c r="O246" s="81">
        <v>19.030999999999999</v>
      </c>
      <c r="P246" s="79">
        <v>1</v>
      </c>
      <c r="T246" s="95">
        <v>31</v>
      </c>
      <c r="AM246" s="87">
        <v>31</v>
      </c>
    </row>
    <row r="247" spans="1:39" x14ac:dyDescent="0.25">
      <c r="A247" s="20">
        <v>111</v>
      </c>
      <c r="B247" s="20" t="s">
        <v>72</v>
      </c>
      <c r="C247" s="20">
        <v>1</v>
      </c>
      <c r="D247" s="20" t="s">
        <v>73</v>
      </c>
      <c r="F247" s="88"/>
      <c r="G247" s="91"/>
      <c r="H247" s="91"/>
      <c r="K247" s="80" t="s">
        <v>339</v>
      </c>
      <c r="L247" s="81" t="s">
        <v>298</v>
      </c>
      <c r="M247" s="81">
        <v>31.04</v>
      </c>
      <c r="N247" s="81">
        <v>31.04</v>
      </c>
      <c r="O247" s="81">
        <v>18.960999999999999</v>
      </c>
      <c r="P247" s="79">
        <v>1</v>
      </c>
      <c r="T247" s="95">
        <v>31</v>
      </c>
      <c r="AM247" s="87">
        <v>31</v>
      </c>
    </row>
    <row r="248" spans="1:39" x14ac:dyDescent="0.25">
      <c r="A248" s="20">
        <v>111</v>
      </c>
      <c r="B248" s="20" t="s">
        <v>72</v>
      </c>
      <c r="C248" s="20">
        <v>1</v>
      </c>
      <c r="D248" s="20" t="s">
        <v>73</v>
      </c>
      <c r="F248" s="88"/>
      <c r="G248" s="91"/>
      <c r="H248" s="91"/>
      <c r="K248" s="80" t="s">
        <v>339</v>
      </c>
      <c r="L248" s="81" t="s">
        <v>309</v>
      </c>
      <c r="M248" s="81">
        <v>31.44</v>
      </c>
      <c r="N248" s="81">
        <v>31.44</v>
      </c>
      <c r="O248" s="81">
        <v>18.560999999999996</v>
      </c>
      <c r="P248" s="79">
        <v>1</v>
      </c>
      <c r="T248" s="95">
        <v>31</v>
      </c>
      <c r="AM248" s="87">
        <v>31</v>
      </c>
    </row>
    <row r="249" spans="1:39" x14ac:dyDescent="0.25">
      <c r="A249" s="20">
        <v>111</v>
      </c>
      <c r="B249" s="20" t="s">
        <v>72</v>
      </c>
      <c r="C249" s="20">
        <v>1</v>
      </c>
      <c r="D249" s="20" t="s">
        <v>73</v>
      </c>
      <c r="F249" s="88"/>
      <c r="G249" s="91"/>
      <c r="H249" s="91"/>
      <c r="K249" s="80" t="s">
        <v>339</v>
      </c>
      <c r="L249" s="81" t="s">
        <v>320</v>
      </c>
      <c r="M249" s="81">
        <v>31.3</v>
      </c>
      <c r="N249" s="81">
        <v>31.3</v>
      </c>
      <c r="O249" s="81">
        <v>18.700999999999997</v>
      </c>
      <c r="P249" s="79">
        <v>1</v>
      </c>
      <c r="T249" s="95">
        <v>31</v>
      </c>
      <c r="AM249" s="87">
        <v>31</v>
      </c>
    </row>
    <row r="250" spans="1:39" x14ac:dyDescent="0.25">
      <c r="A250" s="94">
        <v>156</v>
      </c>
      <c r="B250" s="94" t="s">
        <v>74</v>
      </c>
      <c r="C250" s="94">
        <v>1</v>
      </c>
      <c r="D250" s="94" t="s">
        <v>75</v>
      </c>
      <c r="E250" s="95">
        <v>32</v>
      </c>
      <c r="F250" s="80" t="s">
        <v>234</v>
      </c>
      <c r="G250" s="89" t="s">
        <v>288</v>
      </c>
      <c r="H250" s="81">
        <v>16.89</v>
      </c>
      <c r="I250" s="77">
        <v>1</v>
      </c>
      <c r="J250" s="78">
        <v>1</v>
      </c>
      <c r="K250" s="80" t="s">
        <v>339</v>
      </c>
      <c r="L250" s="81" t="s">
        <v>242</v>
      </c>
      <c r="M250" s="81" t="s">
        <v>353</v>
      </c>
      <c r="N250" s="81">
        <v>50</v>
      </c>
      <c r="O250" s="81">
        <v>9.9999999999766942E-4</v>
      </c>
      <c r="P250" s="79">
        <v>0</v>
      </c>
      <c r="Q250" s="119">
        <v>0</v>
      </c>
      <c r="R250" s="120">
        <v>9.9999999999766942E-4</v>
      </c>
      <c r="S250" s="120" t="s">
        <v>353</v>
      </c>
      <c r="T250" s="95">
        <v>32</v>
      </c>
      <c r="V250" s="19"/>
      <c r="W250" s="19"/>
      <c r="X250" s="19"/>
      <c r="Y250" s="19"/>
      <c r="Z250" s="19"/>
      <c r="AA250" s="23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87">
        <v>32</v>
      </c>
    </row>
    <row r="251" spans="1:39" x14ac:dyDescent="0.25">
      <c r="A251" s="24">
        <v>156</v>
      </c>
      <c r="B251" s="100" t="s">
        <v>74</v>
      </c>
      <c r="C251" s="100">
        <v>1</v>
      </c>
      <c r="D251" s="100" t="s">
        <v>75</v>
      </c>
      <c r="E251" s="101"/>
      <c r="F251" s="80" t="s">
        <v>234</v>
      </c>
      <c r="G251" s="89" t="s">
        <v>299</v>
      </c>
      <c r="H251" s="81">
        <v>17.12</v>
      </c>
      <c r="I251" s="77">
        <v>1</v>
      </c>
      <c r="J251" s="78"/>
      <c r="K251" s="80" t="s">
        <v>339</v>
      </c>
      <c r="L251" s="81" t="s">
        <v>254</v>
      </c>
      <c r="M251" s="81" t="s">
        <v>353</v>
      </c>
      <c r="N251" s="81">
        <v>50</v>
      </c>
      <c r="O251" s="81">
        <v>9.9999999999766942E-4</v>
      </c>
      <c r="P251" s="79">
        <v>0</v>
      </c>
      <c r="Q251" s="78"/>
      <c r="R251" s="117"/>
      <c r="S251" s="117"/>
      <c r="T251" s="95">
        <v>32</v>
      </c>
      <c r="U251" s="19"/>
      <c r="AM251" s="87">
        <v>32</v>
      </c>
    </row>
    <row r="252" spans="1:39" x14ac:dyDescent="0.25">
      <c r="A252" s="20">
        <v>156</v>
      </c>
      <c r="B252" s="20" t="s">
        <v>74</v>
      </c>
      <c r="C252" s="20">
        <v>1</v>
      </c>
      <c r="D252" s="20" t="s">
        <v>75</v>
      </c>
      <c r="F252" s="89" t="s">
        <v>234</v>
      </c>
      <c r="G252" s="89" t="s">
        <v>310</v>
      </c>
      <c r="H252" s="81">
        <v>17.11</v>
      </c>
      <c r="I252" s="77">
        <v>1</v>
      </c>
      <c r="K252" s="80" t="s">
        <v>339</v>
      </c>
      <c r="L252" s="81" t="s">
        <v>266</v>
      </c>
      <c r="M252" s="81" t="s">
        <v>353</v>
      </c>
      <c r="N252" s="81">
        <v>50</v>
      </c>
      <c r="O252" s="81">
        <v>9.9999999999766942E-4</v>
      </c>
      <c r="P252" s="79">
        <v>0</v>
      </c>
      <c r="T252" s="95">
        <v>32</v>
      </c>
      <c r="AM252" s="87">
        <v>32</v>
      </c>
    </row>
    <row r="253" spans="1:39" x14ac:dyDescent="0.25">
      <c r="A253" s="20">
        <v>156</v>
      </c>
      <c r="B253" s="20" t="s">
        <v>74</v>
      </c>
      <c r="C253" s="20">
        <v>1</v>
      </c>
      <c r="D253" s="20" t="s">
        <v>75</v>
      </c>
      <c r="F253" s="89" t="s">
        <v>234</v>
      </c>
      <c r="G253" s="89" t="s">
        <v>321</v>
      </c>
      <c r="H253" s="81">
        <v>17.489999999999998</v>
      </c>
      <c r="I253" s="77">
        <v>1</v>
      </c>
      <c r="K253" s="80" t="s">
        <v>339</v>
      </c>
      <c r="L253" s="81" t="s">
        <v>277</v>
      </c>
      <c r="M253" s="81" t="s">
        <v>353</v>
      </c>
      <c r="N253" s="81">
        <v>50</v>
      </c>
      <c r="O253" s="81">
        <v>9.9999999999766942E-4</v>
      </c>
      <c r="P253" s="79">
        <v>0</v>
      </c>
      <c r="T253" s="95">
        <v>32</v>
      </c>
      <c r="AM253" s="87">
        <v>32</v>
      </c>
    </row>
    <row r="254" spans="1:39" x14ac:dyDescent="0.25">
      <c r="A254" s="20">
        <v>156</v>
      </c>
      <c r="B254" s="20" t="s">
        <v>74</v>
      </c>
      <c r="C254" s="20">
        <v>1</v>
      </c>
      <c r="D254" s="20" t="s">
        <v>75</v>
      </c>
      <c r="F254" s="91"/>
      <c r="G254" s="91"/>
      <c r="H254" s="91"/>
      <c r="K254" s="80" t="s">
        <v>339</v>
      </c>
      <c r="L254" s="81" t="s">
        <v>288</v>
      </c>
      <c r="M254" s="81" t="s">
        <v>353</v>
      </c>
      <c r="N254" s="81">
        <v>50</v>
      </c>
      <c r="O254" s="81">
        <v>9.9999999999766942E-4</v>
      </c>
      <c r="P254" s="79">
        <v>0</v>
      </c>
      <c r="T254" s="95">
        <v>32</v>
      </c>
      <c r="AM254" s="87">
        <v>32</v>
      </c>
    </row>
    <row r="255" spans="1:39" x14ac:dyDescent="0.25">
      <c r="A255" s="20">
        <v>156</v>
      </c>
      <c r="B255" s="20" t="s">
        <v>74</v>
      </c>
      <c r="C255" s="20">
        <v>1</v>
      </c>
      <c r="D255" s="20" t="s">
        <v>75</v>
      </c>
      <c r="F255" s="91"/>
      <c r="G255" s="91"/>
      <c r="H255" s="91"/>
      <c r="K255" s="80" t="s">
        <v>339</v>
      </c>
      <c r="L255" s="81" t="s">
        <v>299</v>
      </c>
      <c r="M255" s="81" t="s">
        <v>353</v>
      </c>
      <c r="N255" s="81">
        <v>50</v>
      </c>
      <c r="O255" s="81">
        <v>9.9999999999766942E-4</v>
      </c>
      <c r="P255" s="79">
        <v>0</v>
      </c>
      <c r="T255" s="95">
        <v>32</v>
      </c>
      <c r="AM255" s="87">
        <v>32</v>
      </c>
    </row>
    <row r="256" spans="1:39" x14ac:dyDescent="0.25">
      <c r="A256" s="20">
        <v>156</v>
      </c>
      <c r="B256" s="20" t="s">
        <v>74</v>
      </c>
      <c r="C256" s="20">
        <v>1</v>
      </c>
      <c r="D256" s="20" t="s">
        <v>75</v>
      </c>
      <c r="F256" s="91"/>
      <c r="G256" s="91"/>
      <c r="H256" s="91"/>
      <c r="K256" s="80" t="s">
        <v>339</v>
      </c>
      <c r="L256" s="81" t="s">
        <v>310</v>
      </c>
      <c r="M256" s="81" t="s">
        <v>353</v>
      </c>
      <c r="N256" s="81">
        <v>50</v>
      </c>
      <c r="O256" s="81">
        <v>9.9999999999766942E-4</v>
      </c>
      <c r="P256" s="79">
        <v>0</v>
      </c>
      <c r="T256" s="95">
        <v>32</v>
      </c>
      <c r="AM256" s="87">
        <v>32</v>
      </c>
    </row>
    <row r="257" spans="1:39" x14ac:dyDescent="0.25">
      <c r="A257" s="20">
        <v>156</v>
      </c>
      <c r="B257" s="20" t="s">
        <v>74</v>
      </c>
      <c r="C257" s="20">
        <v>1</v>
      </c>
      <c r="D257" s="20" t="s">
        <v>75</v>
      </c>
      <c r="F257" s="91"/>
      <c r="G257" s="91"/>
      <c r="H257" s="91"/>
      <c r="K257" s="80" t="s">
        <v>339</v>
      </c>
      <c r="L257" s="81" t="s">
        <v>321</v>
      </c>
      <c r="M257" s="81" t="s">
        <v>353</v>
      </c>
      <c r="N257" s="81">
        <v>50</v>
      </c>
      <c r="O257" s="81">
        <v>9.9999999999766942E-4</v>
      </c>
      <c r="P257" s="79">
        <v>0</v>
      </c>
      <c r="T257" s="95">
        <v>32</v>
      </c>
      <c r="AM257" s="87">
        <v>32</v>
      </c>
    </row>
    <row r="258" spans="1:39" x14ac:dyDescent="0.25">
      <c r="A258" s="24">
        <v>39</v>
      </c>
      <c r="B258" s="99" t="s">
        <v>77</v>
      </c>
      <c r="C258" s="100">
        <v>4</v>
      </c>
      <c r="D258" s="99" t="s">
        <v>78</v>
      </c>
      <c r="E258" s="101">
        <v>33</v>
      </c>
      <c r="F258" s="89" t="s">
        <v>234</v>
      </c>
      <c r="G258" s="89" t="s">
        <v>289</v>
      </c>
      <c r="H258" s="81">
        <v>16.010000000000002</v>
      </c>
      <c r="I258" s="77">
        <v>1</v>
      </c>
      <c r="J258" s="78">
        <v>1</v>
      </c>
      <c r="K258" s="80" t="s">
        <v>339</v>
      </c>
      <c r="L258" s="81" t="s">
        <v>243</v>
      </c>
      <c r="M258" s="81">
        <v>33.020000000000003</v>
      </c>
      <c r="N258" s="81">
        <v>33.020000000000003</v>
      </c>
      <c r="O258" s="81">
        <v>16.980999999999995</v>
      </c>
      <c r="P258" s="79">
        <v>1</v>
      </c>
      <c r="Q258" s="119">
        <v>1</v>
      </c>
      <c r="R258" s="120">
        <v>16.029749999999996</v>
      </c>
      <c r="S258" s="120">
        <v>0.5869505409316873</v>
      </c>
      <c r="T258" s="101">
        <v>33</v>
      </c>
      <c r="V258" s="19"/>
      <c r="W258" s="19"/>
      <c r="X258" s="19"/>
      <c r="Y258" s="19"/>
      <c r="Z258" s="19"/>
      <c r="AA258" s="23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87">
        <v>33</v>
      </c>
    </row>
    <row r="259" spans="1:39" x14ac:dyDescent="0.25">
      <c r="A259" s="20">
        <v>39</v>
      </c>
      <c r="B259" s="20" t="s">
        <v>77</v>
      </c>
      <c r="C259" s="20">
        <v>4</v>
      </c>
      <c r="D259" s="20" t="s">
        <v>78</v>
      </c>
      <c r="F259" s="89" t="s">
        <v>234</v>
      </c>
      <c r="G259" s="89" t="s">
        <v>300</v>
      </c>
      <c r="H259" s="81">
        <v>16.14</v>
      </c>
      <c r="I259" s="77">
        <v>1</v>
      </c>
      <c r="J259" s="78"/>
      <c r="K259" s="80" t="s">
        <v>339</v>
      </c>
      <c r="L259" s="81" t="s">
        <v>255</v>
      </c>
      <c r="M259" s="81">
        <v>34.1</v>
      </c>
      <c r="N259" s="81">
        <v>34.1</v>
      </c>
      <c r="O259" s="81">
        <v>15.900999999999996</v>
      </c>
      <c r="P259" s="79">
        <v>1</v>
      </c>
      <c r="Q259" s="78"/>
      <c r="R259" s="117"/>
      <c r="S259" s="117"/>
      <c r="T259" s="101">
        <v>33</v>
      </c>
      <c r="U259" s="19"/>
      <c r="AM259" s="87">
        <v>33</v>
      </c>
    </row>
    <row r="260" spans="1:39" x14ac:dyDescent="0.25">
      <c r="A260" s="20">
        <v>39</v>
      </c>
      <c r="B260" s="20" t="s">
        <v>77</v>
      </c>
      <c r="C260" s="20">
        <v>4</v>
      </c>
      <c r="D260" s="20" t="s">
        <v>78</v>
      </c>
      <c r="F260" s="89" t="s">
        <v>234</v>
      </c>
      <c r="G260" s="89" t="s">
        <v>311</v>
      </c>
      <c r="H260" s="81">
        <v>16.149999999999999</v>
      </c>
      <c r="I260" s="77">
        <v>1</v>
      </c>
      <c r="K260" s="80" t="s">
        <v>339</v>
      </c>
      <c r="L260" s="81" t="s">
        <v>267</v>
      </c>
      <c r="M260" s="81">
        <v>34.520000000000003</v>
      </c>
      <c r="N260" s="81">
        <v>34.520000000000003</v>
      </c>
      <c r="O260" s="81">
        <v>15.480999999999995</v>
      </c>
      <c r="P260" s="79">
        <v>1</v>
      </c>
      <c r="T260" s="101">
        <v>33</v>
      </c>
      <c r="AM260" s="87">
        <v>33</v>
      </c>
    </row>
    <row r="261" spans="1:39" x14ac:dyDescent="0.25">
      <c r="A261" s="20">
        <v>39</v>
      </c>
      <c r="B261" s="20" t="s">
        <v>77</v>
      </c>
      <c r="C261" s="20">
        <v>4</v>
      </c>
      <c r="D261" s="20" t="s">
        <v>78</v>
      </c>
      <c r="F261" s="89" t="s">
        <v>234</v>
      </c>
      <c r="G261" s="89" t="s">
        <v>322</v>
      </c>
      <c r="H261" s="81">
        <v>16.37</v>
      </c>
      <c r="I261" s="77">
        <v>1</v>
      </c>
      <c r="K261" s="80" t="s">
        <v>339</v>
      </c>
      <c r="L261" s="81" t="s">
        <v>278</v>
      </c>
      <c r="M261" s="81">
        <v>33.380000000000003</v>
      </c>
      <c r="N261" s="81">
        <v>33.380000000000003</v>
      </c>
      <c r="O261" s="81">
        <v>16.620999999999995</v>
      </c>
      <c r="P261" s="79">
        <v>1</v>
      </c>
      <c r="T261" s="101">
        <v>33</v>
      </c>
      <c r="AM261" s="87">
        <v>33</v>
      </c>
    </row>
    <row r="262" spans="1:39" x14ac:dyDescent="0.25">
      <c r="A262" s="20">
        <v>39</v>
      </c>
      <c r="B262" s="20" t="s">
        <v>77</v>
      </c>
      <c r="C262" s="20">
        <v>4</v>
      </c>
      <c r="D262" s="20" t="s">
        <v>78</v>
      </c>
      <c r="F262" s="91"/>
      <c r="G262" s="91"/>
      <c r="H262" s="91"/>
      <c r="K262" s="80" t="s">
        <v>339</v>
      </c>
      <c r="L262" s="81" t="s">
        <v>289</v>
      </c>
      <c r="M262" s="81">
        <v>34.01</v>
      </c>
      <c r="N262" s="81">
        <v>34.01</v>
      </c>
      <c r="O262" s="81">
        <v>15.991</v>
      </c>
      <c r="P262" s="79">
        <v>1</v>
      </c>
      <c r="T262" s="101">
        <v>33</v>
      </c>
      <c r="AM262" s="87">
        <v>33</v>
      </c>
    </row>
    <row r="263" spans="1:39" x14ac:dyDescent="0.25">
      <c r="A263" s="20">
        <v>39</v>
      </c>
      <c r="B263" s="20" t="s">
        <v>77</v>
      </c>
      <c r="C263" s="20">
        <v>4</v>
      </c>
      <c r="D263" s="20" t="s">
        <v>78</v>
      </c>
      <c r="F263" s="91"/>
      <c r="G263" s="91"/>
      <c r="H263" s="91"/>
      <c r="K263" s="80" t="s">
        <v>339</v>
      </c>
      <c r="L263" s="81" t="s">
        <v>300</v>
      </c>
      <c r="M263" s="81">
        <v>35.020000000000003</v>
      </c>
      <c r="N263" s="81">
        <v>35.020000000000003</v>
      </c>
      <c r="O263" s="81">
        <v>14.980999999999995</v>
      </c>
      <c r="P263" s="79">
        <v>1</v>
      </c>
      <c r="T263" s="101">
        <v>33</v>
      </c>
      <c r="AM263" s="87">
        <v>33</v>
      </c>
    </row>
    <row r="264" spans="1:39" x14ac:dyDescent="0.25">
      <c r="A264" s="20">
        <v>39</v>
      </c>
      <c r="B264" s="20" t="s">
        <v>77</v>
      </c>
      <c r="C264" s="20">
        <v>4</v>
      </c>
      <c r="D264" s="20" t="s">
        <v>78</v>
      </c>
      <c r="F264" s="91"/>
      <c r="G264" s="91"/>
      <c r="H264" s="91"/>
      <c r="K264" s="80" t="s">
        <v>339</v>
      </c>
      <c r="L264" s="81" t="s">
        <v>311</v>
      </c>
      <c r="M264" s="81">
        <v>34.03</v>
      </c>
      <c r="N264" s="81">
        <v>34.03</v>
      </c>
      <c r="O264" s="81">
        <v>15.970999999999997</v>
      </c>
      <c r="P264" s="79">
        <v>1</v>
      </c>
      <c r="T264" s="101">
        <v>33</v>
      </c>
      <c r="AM264" s="87">
        <v>33</v>
      </c>
    </row>
    <row r="265" spans="1:39" x14ac:dyDescent="0.25">
      <c r="A265" s="20">
        <v>39</v>
      </c>
      <c r="B265" s="20" t="s">
        <v>77</v>
      </c>
      <c r="C265" s="20">
        <v>4</v>
      </c>
      <c r="D265" s="20" t="s">
        <v>78</v>
      </c>
      <c r="F265" s="91"/>
      <c r="G265" s="91"/>
      <c r="H265" s="91"/>
      <c r="K265" s="80" t="s">
        <v>339</v>
      </c>
      <c r="L265" s="81" t="s">
        <v>322</v>
      </c>
      <c r="M265" s="81">
        <v>33.69</v>
      </c>
      <c r="N265" s="81">
        <v>33.69</v>
      </c>
      <c r="O265" s="81">
        <v>16.311</v>
      </c>
      <c r="P265" s="79">
        <v>1</v>
      </c>
      <c r="T265" s="101">
        <v>33</v>
      </c>
      <c r="AM265" s="87">
        <v>33</v>
      </c>
    </row>
    <row r="266" spans="1:39" x14ac:dyDescent="0.25">
      <c r="A266" s="20">
        <v>10</v>
      </c>
      <c r="B266" s="20" t="s">
        <v>79</v>
      </c>
      <c r="C266" s="20">
        <v>5</v>
      </c>
      <c r="D266" s="20" t="s">
        <v>80</v>
      </c>
      <c r="E266" s="33">
        <v>34</v>
      </c>
      <c r="F266" s="89" t="s">
        <v>234</v>
      </c>
      <c r="G266" s="89" t="s">
        <v>290</v>
      </c>
      <c r="H266" s="81">
        <v>16.66</v>
      </c>
      <c r="I266" s="77">
        <v>1</v>
      </c>
      <c r="J266" s="78">
        <v>1</v>
      </c>
      <c r="K266" s="80" t="s">
        <v>339</v>
      </c>
      <c r="L266" s="81" t="s">
        <v>244</v>
      </c>
      <c r="M266" s="81">
        <v>33.729999999999997</v>
      </c>
      <c r="N266" s="81">
        <v>33.729999999999997</v>
      </c>
      <c r="O266" s="81">
        <v>16.271000000000001</v>
      </c>
      <c r="P266" s="79">
        <v>1</v>
      </c>
      <c r="Q266" s="119">
        <v>1</v>
      </c>
      <c r="R266" s="120">
        <v>16.3385</v>
      </c>
      <c r="S266" s="120">
        <v>0.3420800344948533</v>
      </c>
      <c r="T266" s="33">
        <v>34</v>
      </c>
    </row>
    <row r="267" spans="1:39" x14ac:dyDescent="0.25">
      <c r="A267" s="20">
        <v>10</v>
      </c>
      <c r="B267" s="20" t="s">
        <v>79</v>
      </c>
      <c r="C267" s="20">
        <v>5</v>
      </c>
      <c r="D267" s="20" t="s">
        <v>80</v>
      </c>
      <c r="F267" s="89" t="s">
        <v>234</v>
      </c>
      <c r="G267" s="89" t="s">
        <v>301</v>
      </c>
      <c r="H267" s="81">
        <v>16.5</v>
      </c>
      <c r="I267" s="77">
        <v>1</v>
      </c>
      <c r="J267" s="78"/>
      <c r="K267" s="80" t="s">
        <v>339</v>
      </c>
      <c r="L267" s="81" t="s">
        <v>256</v>
      </c>
      <c r="M267" s="81">
        <v>33.049999999999997</v>
      </c>
      <c r="N267" s="81">
        <v>33.049999999999997</v>
      </c>
      <c r="O267" s="81">
        <v>16.951000000000001</v>
      </c>
      <c r="P267" s="79">
        <v>1</v>
      </c>
      <c r="Q267" s="78"/>
      <c r="R267" s="117"/>
      <c r="S267" s="117"/>
      <c r="T267" s="33">
        <v>34</v>
      </c>
    </row>
    <row r="268" spans="1:39" x14ac:dyDescent="0.25">
      <c r="A268" s="20">
        <v>10</v>
      </c>
      <c r="B268" s="20" t="s">
        <v>79</v>
      </c>
      <c r="C268" s="20">
        <v>5</v>
      </c>
      <c r="D268" s="20" t="s">
        <v>80</v>
      </c>
      <c r="F268" s="89" t="s">
        <v>234</v>
      </c>
      <c r="G268" s="89" t="s">
        <v>312</v>
      </c>
      <c r="H268" s="81">
        <v>16.579999999999998</v>
      </c>
      <c r="I268" s="77">
        <v>1</v>
      </c>
      <c r="K268" s="80" t="s">
        <v>339</v>
      </c>
      <c r="L268" s="81" t="s">
        <v>268</v>
      </c>
      <c r="M268" s="81">
        <v>33.369999999999997</v>
      </c>
      <c r="N268" s="81">
        <v>33.369999999999997</v>
      </c>
      <c r="O268" s="81">
        <v>16.631</v>
      </c>
      <c r="P268" s="79">
        <v>1</v>
      </c>
      <c r="T268" s="33">
        <v>34</v>
      </c>
    </row>
    <row r="269" spans="1:39" x14ac:dyDescent="0.25">
      <c r="A269" s="20">
        <v>10</v>
      </c>
      <c r="B269" s="20" t="s">
        <v>79</v>
      </c>
      <c r="C269" s="20">
        <v>5</v>
      </c>
      <c r="D269" s="20" t="s">
        <v>80</v>
      </c>
      <c r="F269" s="89" t="s">
        <v>234</v>
      </c>
      <c r="G269" s="89" t="s">
        <v>323</v>
      </c>
      <c r="H269" s="81">
        <v>17.07</v>
      </c>
      <c r="I269" s="77">
        <v>1</v>
      </c>
      <c r="K269" s="80" t="s">
        <v>339</v>
      </c>
      <c r="L269" s="81" t="s">
        <v>279</v>
      </c>
      <c r="M269" s="81">
        <v>34.22</v>
      </c>
      <c r="N269" s="81">
        <v>34.22</v>
      </c>
      <c r="O269" s="81">
        <v>15.780999999999999</v>
      </c>
      <c r="P269" s="79">
        <v>1</v>
      </c>
      <c r="T269" s="33">
        <v>34</v>
      </c>
    </row>
    <row r="270" spans="1:39" x14ac:dyDescent="0.25">
      <c r="A270" s="20">
        <v>10</v>
      </c>
      <c r="B270" s="20" t="s">
        <v>79</v>
      </c>
      <c r="C270" s="20">
        <v>5</v>
      </c>
      <c r="D270" s="20" t="s">
        <v>80</v>
      </c>
      <c r="F270" s="91"/>
      <c r="G270" s="91"/>
      <c r="H270" s="91"/>
      <c r="K270" s="80" t="s">
        <v>339</v>
      </c>
      <c r="L270" s="81" t="s">
        <v>290</v>
      </c>
      <c r="M270" s="81">
        <v>33.6</v>
      </c>
      <c r="N270" s="81">
        <v>33.6</v>
      </c>
      <c r="O270" s="81">
        <v>16.400999999999996</v>
      </c>
      <c r="P270" s="79">
        <v>1</v>
      </c>
      <c r="T270" s="33">
        <v>34</v>
      </c>
    </row>
    <row r="271" spans="1:39" x14ac:dyDescent="0.25">
      <c r="A271" s="20">
        <v>10</v>
      </c>
      <c r="B271" s="20" t="s">
        <v>79</v>
      </c>
      <c r="C271" s="20">
        <v>5</v>
      </c>
      <c r="D271" s="20" t="s">
        <v>80</v>
      </c>
      <c r="F271" s="91"/>
      <c r="G271" s="91"/>
      <c r="H271" s="91"/>
      <c r="K271" s="80" t="s">
        <v>339</v>
      </c>
      <c r="L271" s="81" t="s">
        <v>301</v>
      </c>
      <c r="M271" s="81">
        <v>34.049999999999997</v>
      </c>
      <c r="N271" s="81">
        <v>34.049999999999997</v>
      </c>
      <c r="O271" s="81">
        <v>15.951000000000001</v>
      </c>
      <c r="P271" s="79">
        <v>1</v>
      </c>
      <c r="T271" s="33">
        <v>34</v>
      </c>
    </row>
    <row r="272" spans="1:39" x14ac:dyDescent="0.25">
      <c r="A272" s="20">
        <v>10</v>
      </c>
      <c r="B272" s="20" t="s">
        <v>79</v>
      </c>
      <c r="C272" s="20">
        <v>5</v>
      </c>
      <c r="D272" s="20" t="s">
        <v>80</v>
      </c>
      <c r="F272" s="91"/>
      <c r="G272" s="91"/>
      <c r="H272" s="91"/>
      <c r="K272" s="80" t="s">
        <v>339</v>
      </c>
      <c r="L272" s="81" t="s">
        <v>312</v>
      </c>
      <c r="M272" s="81">
        <v>33.590000000000003</v>
      </c>
      <c r="N272" s="81">
        <v>33.590000000000003</v>
      </c>
      <c r="O272" s="81">
        <v>16.410999999999994</v>
      </c>
      <c r="P272" s="79">
        <v>1</v>
      </c>
      <c r="T272" s="33">
        <v>34</v>
      </c>
    </row>
    <row r="273" spans="1:20" x14ac:dyDescent="0.25">
      <c r="A273" s="20">
        <v>10</v>
      </c>
      <c r="B273" s="20" t="s">
        <v>79</v>
      </c>
      <c r="C273" s="20">
        <v>5</v>
      </c>
      <c r="D273" s="20" t="s">
        <v>80</v>
      </c>
      <c r="F273" s="91"/>
      <c r="G273" s="91"/>
      <c r="H273" s="91"/>
      <c r="K273" s="80" t="s">
        <v>339</v>
      </c>
      <c r="L273" s="81" t="s">
        <v>323</v>
      </c>
      <c r="M273" s="81">
        <v>33.69</v>
      </c>
      <c r="N273" s="81">
        <v>33.69</v>
      </c>
      <c r="O273" s="81">
        <v>16.311</v>
      </c>
      <c r="P273" s="79">
        <v>1</v>
      </c>
      <c r="T273" s="33">
        <v>34</v>
      </c>
    </row>
    <row r="274" spans="1:20" x14ac:dyDescent="0.25">
      <c r="A274" s="20">
        <v>82</v>
      </c>
      <c r="B274" s="20" t="s">
        <v>81</v>
      </c>
      <c r="C274" s="20">
        <v>2</v>
      </c>
      <c r="D274" s="20" t="s">
        <v>82</v>
      </c>
      <c r="E274" s="33">
        <v>35</v>
      </c>
      <c r="F274" s="89" t="s">
        <v>234</v>
      </c>
      <c r="G274" s="89" t="s">
        <v>291</v>
      </c>
      <c r="H274" s="81">
        <v>16.149999999999999</v>
      </c>
      <c r="I274" s="77">
        <v>1</v>
      </c>
      <c r="J274" s="78">
        <v>1</v>
      </c>
      <c r="K274" s="80" t="s">
        <v>339</v>
      </c>
      <c r="L274" s="81" t="s">
        <v>245</v>
      </c>
      <c r="M274" s="81">
        <v>31.89</v>
      </c>
      <c r="N274" s="81">
        <v>31.89</v>
      </c>
      <c r="O274" s="81">
        <v>18.110999999999997</v>
      </c>
      <c r="P274" s="79">
        <v>1</v>
      </c>
      <c r="Q274" s="119">
        <v>1</v>
      </c>
      <c r="R274" s="120">
        <v>18.330999999999996</v>
      </c>
      <c r="S274" s="120">
        <v>0.34205262752974075</v>
      </c>
      <c r="T274" s="33">
        <v>35</v>
      </c>
    </row>
    <row r="275" spans="1:20" x14ac:dyDescent="0.25">
      <c r="A275" s="20">
        <v>82</v>
      </c>
      <c r="B275" s="20" t="s">
        <v>81</v>
      </c>
      <c r="C275" s="20">
        <v>2</v>
      </c>
      <c r="D275" s="20" t="s">
        <v>82</v>
      </c>
      <c r="F275" s="89" t="s">
        <v>234</v>
      </c>
      <c r="G275" s="89" t="s">
        <v>302</v>
      </c>
      <c r="H275" s="81">
        <v>16.28</v>
      </c>
      <c r="I275" s="77">
        <v>1</v>
      </c>
      <c r="J275" s="78"/>
      <c r="K275" s="80" t="s">
        <v>339</v>
      </c>
      <c r="L275" s="81" t="s">
        <v>257</v>
      </c>
      <c r="M275" s="81">
        <v>31.76</v>
      </c>
      <c r="N275" s="81">
        <v>31.76</v>
      </c>
      <c r="O275" s="81">
        <v>18.240999999999996</v>
      </c>
      <c r="P275" s="79">
        <v>1</v>
      </c>
      <c r="Q275" s="78"/>
      <c r="R275" s="117"/>
      <c r="S275" s="117"/>
      <c r="T275" s="33">
        <v>35</v>
      </c>
    </row>
    <row r="276" spans="1:20" x14ac:dyDescent="0.25">
      <c r="A276" s="20">
        <v>82</v>
      </c>
      <c r="B276" s="20" t="s">
        <v>81</v>
      </c>
      <c r="C276" s="20">
        <v>2</v>
      </c>
      <c r="D276" s="20" t="s">
        <v>82</v>
      </c>
      <c r="F276" s="89" t="s">
        <v>234</v>
      </c>
      <c r="G276" s="89" t="s">
        <v>313</v>
      </c>
      <c r="H276" s="81">
        <v>16.34</v>
      </c>
      <c r="I276" s="77">
        <v>1</v>
      </c>
      <c r="K276" s="80" t="s">
        <v>339</v>
      </c>
      <c r="L276" s="81" t="s">
        <v>269</v>
      </c>
      <c r="M276" s="81">
        <v>31.8</v>
      </c>
      <c r="N276" s="81">
        <v>31.8</v>
      </c>
      <c r="O276" s="81">
        <v>18.200999999999997</v>
      </c>
      <c r="P276" s="79">
        <v>1</v>
      </c>
      <c r="T276" s="33">
        <v>35</v>
      </c>
    </row>
    <row r="277" spans="1:20" x14ac:dyDescent="0.25">
      <c r="A277" s="20">
        <v>82</v>
      </c>
      <c r="B277" s="20" t="s">
        <v>81</v>
      </c>
      <c r="C277" s="20">
        <v>2</v>
      </c>
      <c r="D277" s="20" t="s">
        <v>82</v>
      </c>
      <c r="F277" s="89" t="s">
        <v>234</v>
      </c>
      <c r="G277" s="89" t="s">
        <v>324</v>
      </c>
      <c r="H277" s="81">
        <v>16.82</v>
      </c>
      <c r="I277" s="77">
        <v>1</v>
      </c>
      <c r="K277" s="80" t="s">
        <v>339</v>
      </c>
      <c r="L277" s="81" t="s">
        <v>280</v>
      </c>
      <c r="M277" s="81">
        <v>32.229999999999997</v>
      </c>
      <c r="N277" s="81">
        <v>32.229999999999997</v>
      </c>
      <c r="O277" s="81">
        <v>17.771000000000001</v>
      </c>
      <c r="P277" s="79">
        <v>1</v>
      </c>
      <c r="T277" s="33">
        <v>35</v>
      </c>
    </row>
    <row r="278" spans="1:20" x14ac:dyDescent="0.25">
      <c r="A278" s="20">
        <v>82</v>
      </c>
      <c r="B278" s="20" t="s">
        <v>81</v>
      </c>
      <c r="C278" s="20">
        <v>2</v>
      </c>
      <c r="D278" s="20" t="s">
        <v>82</v>
      </c>
      <c r="F278" s="91"/>
      <c r="G278" s="91"/>
      <c r="H278" s="91"/>
      <c r="K278" s="80" t="s">
        <v>339</v>
      </c>
      <c r="L278" s="81" t="s">
        <v>291</v>
      </c>
      <c r="M278" s="81">
        <v>31.09</v>
      </c>
      <c r="N278" s="81">
        <v>31.09</v>
      </c>
      <c r="O278" s="81">
        <v>18.910999999999998</v>
      </c>
      <c r="P278" s="79">
        <v>1</v>
      </c>
      <c r="T278" s="33">
        <v>35</v>
      </c>
    </row>
    <row r="279" spans="1:20" x14ac:dyDescent="0.25">
      <c r="A279" s="20">
        <v>82</v>
      </c>
      <c r="B279" s="20" t="s">
        <v>81</v>
      </c>
      <c r="C279" s="20">
        <v>2</v>
      </c>
      <c r="D279" s="20" t="s">
        <v>82</v>
      </c>
      <c r="F279" s="91"/>
      <c r="G279" s="91"/>
      <c r="H279" s="91"/>
      <c r="K279" s="80" t="s">
        <v>339</v>
      </c>
      <c r="L279" s="81" t="s">
        <v>302</v>
      </c>
      <c r="M279" s="81">
        <v>31.21</v>
      </c>
      <c r="N279" s="81">
        <v>31.21</v>
      </c>
      <c r="O279" s="81">
        <v>18.790999999999997</v>
      </c>
      <c r="P279" s="79">
        <v>1</v>
      </c>
      <c r="T279" s="33">
        <v>35</v>
      </c>
    </row>
    <row r="280" spans="1:20" x14ac:dyDescent="0.25">
      <c r="A280" s="20">
        <v>82</v>
      </c>
      <c r="B280" s="20" t="s">
        <v>81</v>
      </c>
      <c r="C280" s="20">
        <v>2</v>
      </c>
      <c r="D280" s="20" t="s">
        <v>82</v>
      </c>
      <c r="F280" s="91"/>
      <c r="G280" s="91"/>
      <c r="H280" s="91"/>
      <c r="K280" s="80" t="s">
        <v>339</v>
      </c>
      <c r="L280" s="81" t="s">
        <v>313</v>
      </c>
      <c r="M280" s="81">
        <v>31.68</v>
      </c>
      <c r="N280" s="81">
        <v>31.68</v>
      </c>
      <c r="O280" s="81">
        <v>18.320999999999998</v>
      </c>
      <c r="P280" s="79">
        <v>1</v>
      </c>
      <c r="T280" s="33">
        <v>35</v>
      </c>
    </row>
    <row r="281" spans="1:20" x14ac:dyDescent="0.25">
      <c r="A281" s="20">
        <v>82</v>
      </c>
      <c r="B281" s="20" t="s">
        <v>81</v>
      </c>
      <c r="C281" s="20">
        <v>2</v>
      </c>
      <c r="D281" s="20" t="s">
        <v>82</v>
      </c>
      <c r="F281" s="91"/>
      <c r="G281" s="91"/>
      <c r="H281" s="91"/>
      <c r="K281" s="80" t="s">
        <v>339</v>
      </c>
      <c r="L281" s="81" t="s">
        <v>324</v>
      </c>
      <c r="M281" s="81">
        <v>31.7</v>
      </c>
      <c r="N281" s="81">
        <v>31.7</v>
      </c>
      <c r="O281" s="81">
        <v>18.300999999999998</v>
      </c>
      <c r="P281" s="79">
        <v>1</v>
      </c>
      <c r="T281" s="33">
        <v>35</v>
      </c>
    </row>
    <row r="282" spans="1:20" x14ac:dyDescent="0.25">
      <c r="A282" s="20">
        <v>38</v>
      </c>
      <c r="B282" s="20" t="s">
        <v>77</v>
      </c>
      <c r="C282" s="20">
        <v>3</v>
      </c>
      <c r="D282" s="20" t="s">
        <v>83</v>
      </c>
      <c r="E282" s="33">
        <v>36</v>
      </c>
      <c r="F282" s="89" t="s">
        <v>234</v>
      </c>
      <c r="G282" s="89" t="s">
        <v>292</v>
      </c>
      <c r="H282" s="81">
        <v>16.09</v>
      </c>
      <c r="I282" s="77">
        <v>1</v>
      </c>
      <c r="J282" s="78">
        <v>1</v>
      </c>
      <c r="K282" s="80" t="s">
        <v>339</v>
      </c>
      <c r="L282" s="81" t="s">
        <v>246</v>
      </c>
      <c r="M282" s="81">
        <v>34.270000000000003</v>
      </c>
      <c r="N282" s="81">
        <v>34.270000000000003</v>
      </c>
      <c r="O282" s="81">
        <v>15.730999999999995</v>
      </c>
      <c r="P282" s="79">
        <v>1</v>
      </c>
      <c r="Q282" s="119">
        <v>1</v>
      </c>
      <c r="R282" s="120">
        <v>15.492249999999995</v>
      </c>
      <c r="S282" s="120">
        <v>0.89122720868474381</v>
      </c>
      <c r="T282" s="33">
        <v>36</v>
      </c>
    </row>
    <row r="283" spans="1:20" x14ac:dyDescent="0.25">
      <c r="A283" s="20">
        <v>38</v>
      </c>
      <c r="B283" s="20" t="s">
        <v>77</v>
      </c>
      <c r="C283" s="20">
        <v>3</v>
      </c>
      <c r="D283" s="20" t="s">
        <v>83</v>
      </c>
      <c r="F283" s="89" t="s">
        <v>234</v>
      </c>
      <c r="G283" s="89" t="s">
        <v>303</v>
      </c>
      <c r="H283" s="81">
        <v>16.04</v>
      </c>
      <c r="I283" s="77">
        <v>1</v>
      </c>
      <c r="J283" s="78"/>
      <c r="K283" s="80" t="s">
        <v>339</v>
      </c>
      <c r="L283" s="81" t="s">
        <v>258</v>
      </c>
      <c r="M283" s="81">
        <v>33.53</v>
      </c>
      <c r="N283" s="81">
        <v>33.53</v>
      </c>
      <c r="O283" s="81">
        <v>16.470999999999997</v>
      </c>
      <c r="P283" s="79">
        <v>1</v>
      </c>
      <c r="Q283" s="78"/>
      <c r="R283" s="117"/>
      <c r="S283" s="117"/>
      <c r="T283" s="33">
        <v>36</v>
      </c>
    </row>
    <row r="284" spans="1:20" x14ac:dyDescent="0.25">
      <c r="A284" s="20">
        <v>38</v>
      </c>
      <c r="B284" s="20" t="s">
        <v>77</v>
      </c>
      <c r="C284" s="20">
        <v>3</v>
      </c>
      <c r="D284" s="20" t="s">
        <v>83</v>
      </c>
      <c r="F284" s="89" t="s">
        <v>234</v>
      </c>
      <c r="G284" s="89" t="s">
        <v>314</v>
      </c>
      <c r="H284" s="81">
        <v>15.96</v>
      </c>
      <c r="I284" s="77">
        <v>1</v>
      </c>
      <c r="K284" s="80" t="s">
        <v>339</v>
      </c>
      <c r="L284" s="81" t="s">
        <v>270</v>
      </c>
      <c r="M284" s="81">
        <v>35.130000000000003</v>
      </c>
      <c r="N284" s="81">
        <v>35.130000000000003</v>
      </c>
      <c r="O284" s="81">
        <v>14.870999999999995</v>
      </c>
      <c r="P284" s="79">
        <v>1</v>
      </c>
      <c r="T284" s="33">
        <v>36</v>
      </c>
    </row>
    <row r="285" spans="1:20" x14ac:dyDescent="0.25">
      <c r="A285" s="20">
        <v>38</v>
      </c>
      <c r="B285" s="20" t="s">
        <v>77</v>
      </c>
      <c r="C285" s="20">
        <v>3</v>
      </c>
      <c r="D285" s="20" t="s">
        <v>83</v>
      </c>
      <c r="F285" s="89" t="s">
        <v>234</v>
      </c>
      <c r="G285" s="89" t="s">
        <v>325</v>
      </c>
      <c r="H285" s="81">
        <v>16.579999999999998</v>
      </c>
      <c r="I285" s="77">
        <v>1</v>
      </c>
      <c r="K285" s="80" t="s">
        <v>339</v>
      </c>
      <c r="L285" s="81" t="s">
        <v>281</v>
      </c>
      <c r="M285" s="81">
        <v>33.22</v>
      </c>
      <c r="N285" s="81">
        <v>33.22</v>
      </c>
      <c r="O285" s="81">
        <v>16.780999999999999</v>
      </c>
      <c r="P285" s="79">
        <v>1</v>
      </c>
      <c r="T285" s="33">
        <v>36</v>
      </c>
    </row>
    <row r="286" spans="1:20" x14ac:dyDescent="0.25">
      <c r="A286" s="20">
        <v>38</v>
      </c>
      <c r="B286" s="20" t="s">
        <v>77</v>
      </c>
      <c r="C286" s="20">
        <v>3</v>
      </c>
      <c r="D286" s="20" t="s">
        <v>83</v>
      </c>
      <c r="F286" s="91"/>
      <c r="G286" s="91"/>
      <c r="H286" s="91"/>
      <c r="K286" s="80" t="s">
        <v>339</v>
      </c>
      <c r="L286" s="81" t="s">
        <v>292</v>
      </c>
      <c r="M286" s="81">
        <v>34.49</v>
      </c>
      <c r="N286" s="81">
        <v>34.49</v>
      </c>
      <c r="O286" s="81">
        <v>15.510999999999996</v>
      </c>
      <c r="P286" s="79">
        <v>1</v>
      </c>
      <c r="T286" s="33">
        <v>36</v>
      </c>
    </row>
    <row r="287" spans="1:20" x14ac:dyDescent="0.25">
      <c r="A287" s="20">
        <v>38</v>
      </c>
      <c r="B287" s="20" t="s">
        <v>77</v>
      </c>
      <c r="C287" s="20">
        <v>3</v>
      </c>
      <c r="D287" s="20" t="s">
        <v>83</v>
      </c>
      <c r="F287" s="91"/>
      <c r="G287" s="91"/>
      <c r="H287" s="91"/>
      <c r="K287" s="80" t="s">
        <v>339</v>
      </c>
      <c r="L287" s="81" t="s">
        <v>303</v>
      </c>
      <c r="M287" s="81">
        <v>36.14</v>
      </c>
      <c r="N287" s="81">
        <v>36.14</v>
      </c>
      <c r="O287" s="81">
        <v>13.860999999999997</v>
      </c>
      <c r="P287" s="79">
        <v>1</v>
      </c>
      <c r="T287" s="33">
        <v>36</v>
      </c>
    </row>
    <row r="288" spans="1:20" x14ac:dyDescent="0.25">
      <c r="A288" s="20">
        <v>38</v>
      </c>
      <c r="B288" s="20" t="s">
        <v>77</v>
      </c>
      <c r="C288" s="20">
        <v>3</v>
      </c>
      <c r="D288" s="20" t="s">
        <v>83</v>
      </c>
      <c r="F288" s="91"/>
      <c r="G288" s="92"/>
      <c r="H288" s="92"/>
      <c r="K288" s="80" t="s">
        <v>339</v>
      </c>
      <c r="L288" s="81" t="s">
        <v>314</v>
      </c>
      <c r="M288" s="81">
        <v>34.1</v>
      </c>
      <c r="N288" s="81">
        <v>34.1</v>
      </c>
      <c r="O288" s="81">
        <v>15.900999999999996</v>
      </c>
      <c r="P288" s="79">
        <v>1</v>
      </c>
      <c r="T288" s="33">
        <v>36</v>
      </c>
    </row>
    <row r="289" spans="1:20" x14ac:dyDescent="0.25">
      <c r="A289" s="20">
        <v>38</v>
      </c>
      <c r="B289" s="20" t="s">
        <v>77</v>
      </c>
      <c r="C289" s="20">
        <v>3</v>
      </c>
      <c r="D289" s="20" t="s">
        <v>83</v>
      </c>
      <c r="F289" s="92"/>
      <c r="G289" s="92"/>
      <c r="H289" s="92"/>
      <c r="K289" s="80" t="s">
        <v>339</v>
      </c>
      <c r="L289" s="81" t="s">
        <v>325</v>
      </c>
      <c r="M289" s="81">
        <v>35.19</v>
      </c>
      <c r="N289" s="81">
        <v>35.19</v>
      </c>
      <c r="O289" s="81">
        <v>14.811</v>
      </c>
      <c r="P289" s="79">
        <v>1</v>
      </c>
      <c r="T289" s="33">
        <v>36</v>
      </c>
    </row>
    <row r="290" spans="1:20" x14ac:dyDescent="0.25">
      <c r="A290" s="20">
        <v>37</v>
      </c>
      <c r="B290" s="20" t="s">
        <v>77</v>
      </c>
      <c r="C290" s="20">
        <v>2</v>
      </c>
      <c r="D290" s="20" t="s">
        <v>84</v>
      </c>
      <c r="E290" s="33">
        <v>37</v>
      </c>
      <c r="F290" s="89" t="s">
        <v>234</v>
      </c>
      <c r="G290" s="89" t="s">
        <v>293</v>
      </c>
      <c r="H290" s="81">
        <v>15.24</v>
      </c>
      <c r="I290" s="77">
        <v>1</v>
      </c>
      <c r="J290" s="78">
        <v>1</v>
      </c>
      <c r="K290" s="80" t="s">
        <v>339</v>
      </c>
      <c r="L290" s="81" t="s">
        <v>247</v>
      </c>
      <c r="M290" s="81">
        <v>33.130000000000003</v>
      </c>
      <c r="N290" s="81">
        <v>33.130000000000003</v>
      </c>
      <c r="O290" s="81">
        <v>16.870999999999995</v>
      </c>
      <c r="P290" s="79">
        <v>1</v>
      </c>
      <c r="Q290" s="119">
        <v>1</v>
      </c>
      <c r="R290" s="120">
        <v>16.522249999999996</v>
      </c>
      <c r="S290" s="120">
        <v>0.57611712133905668</v>
      </c>
      <c r="T290" s="33">
        <v>37</v>
      </c>
    </row>
    <row r="291" spans="1:20" x14ac:dyDescent="0.25">
      <c r="A291" s="20">
        <v>37</v>
      </c>
      <c r="B291" s="20" t="s">
        <v>77</v>
      </c>
      <c r="C291" s="20">
        <v>2</v>
      </c>
      <c r="D291" s="20" t="s">
        <v>84</v>
      </c>
      <c r="F291" s="89" t="s">
        <v>234</v>
      </c>
      <c r="G291" s="89" t="s">
        <v>304</v>
      </c>
      <c r="H291" s="81">
        <v>15.46</v>
      </c>
      <c r="I291" s="77">
        <v>1</v>
      </c>
      <c r="J291" s="78"/>
      <c r="K291" s="80" t="s">
        <v>339</v>
      </c>
      <c r="L291" s="81" t="s">
        <v>259</v>
      </c>
      <c r="M291" s="81">
        <v>33.24</v>
      </c>
      <c r="N291" s="81">
        <v>33.24</v>
      </c>
      <c r="O291" s="81">
        <v>16.760999999999996</v>
      </c>
      <c r="P291" s="79">
        <v>1</v>
      </c>
      <c r="Q291" s="78"/>
      <c r="R291" s="117"/>
      <c r="S291" s="117"/>
      <c r="T291" s="33">
        <v>37</v>
      </c>
    </row>
    <row r="292" spans="1:20" x14ac:dyDescent="0.25">
      <c r="A292" s="20">
        <v>37</v>
      </c>
      <c r="B292" s="20" t="s">
        <v>77</v>
      </c>
      <c r="C292" s="20">
        <v>2</v>
      </c>
      <c r="D292" s="20" t="s">
        <v>84</v>
      </c>
      <c r="F292" s="89" t="s">
        <v>234</v>
      </c>
      <c r="G292" s="89" t="s">
        <v>315</v>
      </c>
      <c r="H292" s="81">
        <v>15.48</v>
      </c>
      <c r="I292" s="77">
        <v>1</v>
      </c>
      <c r="K292" s="80" t="s">
        <v>339</v>
      </c>
      <c r="L292" s="81" t="s">
        <v>271</v>
      </c>
      <c r="M292" s="81">
        <v>32.799999999999997</v>
      </c>
      <c r="N292" s="81">
        <v>32.799999999999997</v>
      </c>
      <c r="O292" s="81">
        <v>17.201000000000001</v>
      </c>
      <c r="P292" s="79">
        <v>1</v>
      </c>
      <c r="T292" s="33">
        <v>37</v>
      </c>
    </row>
    <row r="293" spans="1:20" x14ac:dyDescent="0.25">
      <c r="A293" s="20">
        <v>37</v>
      </c>
      <c r="B293" s="20" t="s">
        <v>77</v>
      </c>
      <c r="C293" s="20">
        <v>2</v>
      </c>
      <c r="D293" s="20" t="s">
        <v>84</v>
      </c>
      <c r="F293" s="89" t="s">
        <v>234</v>
      </c>
      <c r="G293" s="89" t="s">
        <v>326</v>
      </c>
      <c r="H293" s="81">
        <v>15.85</v>
      </c>
      <c r="I293" s="77">
        <v>1</v>
      </c>
      <c r="K293" s="80" t="s">
        <v>339</v>
      </c>
      <c r="L293" s="81" t="s">
        <v>282</v>
      </c>
      <c r="M293" s="81">
        <v>33.049999999999997</v>
      </c>
      <c r="N293" s="81">
        <v>33.049999999999997</v>
      </c>
      <c r="O293" s="81">
        <v>16.951000000000001</v>
      </c>
      <c r="P293" s="79">
        <v>1</v>
      </c>
      <c r="T293" s="33">
        <v>37</v>
      </c>
    </row>
    <row r="294" spans="1:20" x14ac:dyDescent="0.25">
      <c r="A294" s="20">
        <v>37</v>
      </c>
      <c r="B294" s="20" t="s">
        <v>77</v>
      </c>
      <c r="C294" s="20">
        <v>2</v>
      </c>
      <c r="D294" s="20" t="s">
        <v>84</v>
      </c>
      <c r="F294" s="91"/>
      <c r="G294" s="92"/>
      <c r="H294" s="92"/>
      <c r="K294" s="80" t="s">
        <v>339</v>
      </c>
      <c r="L294" s="81" t="s">
        <v>293</v>
      </c>
      <c r="M294" s="81">
        <v>33.5</v>
      </c>
      <c r="N294" s="81">
        <v>33.5</v>
      </c>
      <c r="O294" s="81">
        <v>16.500999999999998</v>
      </c>
      <c r="P294" s="79">
        <v>1</v>
      </c>
      <c r="T294" s="33">
        <v>37</v>
      </c>
    </row>
    <row r="295" spans="1:20" x14ac:dyDescent="0.25">
      <c r="A295" s="20">
        <v>37</v>
      </c>
      <c r="B295" s="20" t="s">
        <v>77</v>
      </c>
      <c r="C295" s="20">
        <v>2</v>
      </c>
      <c r="D295" s="20" t="s">
        <v>84</v>
      </c>
      <c r="F295" s="91"/>
      <c r="G295" s="92"/>
      <c r="H295" s="92"/>
      <c r="K295" s="80" t="s">
        <v>339</v>
      </c>
      <c r="L295" s="81" t="s">
        <v>304</v>
      </c>
      <c r="M295" s="81">
        <v>33.67</v>
      </c>
      <c r="N295" s="81">
        <v>33.67</v>
      </c>
      <c r="O295" s="81">
        <v>16.330999999999996</v>
      </c>
      <c r="P295" s="79">
        <v>1</v>
      </c>
      <c r="T295" s="33">
        <v>37</v>
      </c>
    </row>
    <row r="296" spans="1:20" x14ac:dyDescent="0.25">
      <c r="A296" s="20">
        <v>37</v>
      </c>
      <c r="B296" s="20" t="s">
        <v>77</v>
      </c>
      <c r="C296" s="20">
        <v>2</v>
      </c>
      <c r="D296" s="20" t="s">
        <v>84</v>
      </c>
      <c r="F296" s="91"/>
      <c r="G296" s="92"/>
      <c r="H296" s="92"/>
      <c r="K296" s="80" t="s">
        <v>339</v>
      </c>
      <c r="L296" s="81" t="s">
        <v>315</v>
      </c>
      <c r="M296" s="81">
        <v>33.630000000000003</v>
      </c>
      <c r="N296" s="81">
        <v>33.630000000000003</v>
      </c>
      <c r="O296" s="81">
        <v>16.370999999999995</v>
      </c>
      <c r="P296" s="79">
        <v>1</v>
      </c>
      <c r="T296" s="33">
        <v>37</v>
      </c>
    </row>
    <row r="297" spans="1:20" x14ac:dyDescent="0.25">
      <c r="A297" s="20">
        <v>37</v>
      </c>
      <c r="B297" s="20" t="s">
        <v>77</v>
      </c>
      <c r="C297" s="20">
        <v>2</v>
      </c>
      <c r="D297" s="20" t="s">
        <v>84</v>
      </c>
      <c r="F297" s="91"/>
      <c r="G297" s="92"/>
      <c r="H297" s="92"/>
      <c r="K297" s="80" t="s">
        <v>339</v>
      </c>
      <c r="L297" s="81" t="s">
        <v>326</v>
      </c>
      <c r="M297" s="81">
        <v>34.81</v>
      </c>
      <c r="N297" s="81">
        <v>34.81</v>
      </c>
      <c r="O297" s="81">
        <v>15.190999999999995</v>
      </c>
      <c r="P297" s="79">
        <v>1</v>
      </c>
      <c r="T297" s="33">
        <v>37</v>
      </c>
    </row>
    <row r="298" spans="1:20" x14ac:dyDescent="0.25">
      <c r="A298" s="20">
        <v>81</v>
      </c>
      <c r="B298" s="20" t="s">
        <v>81</v>
      </c>
      <c r="C298" s="20">
        <v>1</v>
      </c>
      <c r="D298" s="20" t="s">
        <v>85</v>
      </c>
      <c r="E298" s="33">
        <v>38</v>
      </c>
      <c r="F298" s="89" t="s">
        <v>234</v>
      </c>
      <c r="G298" s="89" t="s">
        <v>294</v>
      </c>
      <c r="H298" s="81">
        <v>16.55</v>
      </c>
      <c r="I298" s="77">
        <v>1</v>
      </c>
      <c r="J298" s="78">
        <v>1</v>
      </c>
      <c r="K298" s="80" t="s">
        <v>339</v>
      </c>
      <c r="L298" s="81" t="s">
        <v>248</v>
      </c>
      <c r="M298" s="81">
        <v>32.44</v>
      </c>
      <c r="N298" s="81">
        <v>32.44</v>
      </c>
      <c r="O298" s="81">
        <v>17.561</v>
      </c>
      <c r="P298" s="79">
        <v>1</v>
      </c>
      <c r="Q298" s="119">
        <v>1</v>
      </c>
      <c r="R298" s="120">
        <v>17.6435</v>
      </c>
      <c r="S298" s="120">
        <v>0.37399030736103228</v>
      </c>
      <c r="T298" s="33">
        <v>38</v>
      </c>
    </row>
    <row r="299" spans="1:20" x14ac:dyDescent="0.25">
      <c r="A299" s="20">
        <v>81</v>
      </c>
      <c r="B299" s="20" t="s">
        <v>81</v>
      </c>
      <c r="C299" s="20">
        <v>1</v>
      </c>
      <c r="D299" s="20" t="s">
        <v>85</v>
      </c>
      <c r="F299" s="89" t="s">
        <v>234</v>
      </c>
      <c r="G299" s="89" t="s">
        <v>305</v>
      </c>
      <c r="H299" s="81">
        <v>16.91</v>
      </c>
      <c r="I299" s="77">
        <v>1</v>
      </c>
      <c r="J299" s="78"/>
      <c r="K299" s="80" t="s">
        <v>339</v>
      </c>
      <c r="L299" s="81" t="s">
        <v>260</v>
      </c>
      <c r="M299" s="81">
        <v>32.08</v>
      </c>
      <c r="N299" s="81">
        <v>32.08</v>
      </c>
      <c r="O299" s="81">
        <v>17.920999999999999</v>
      </c>
      <c r="P299" s="79">
        <v>1</v>
      </c>
      <c r="Q299" s="78"/>
      <c r="R299" s="117"/>
      <c r="S299" s="117"/>
      <c r="T299" s="33">
        <v>38</v>
      </c>
    </row>
    <row r="300" spans="1:20" x14ac:dyDescent="0.25">
      <c r="A300" s="20">
        <v>81</v>
      </c>
      <c r="B300" s="20" t="s">
        <v>81</v>
      </c>
      <c r="C300" s="20">
        <v>1</v>
      </c>
      <c r="D300" s="20" t="s">
        <v>85</v>
      </c>
      <c r="F300" s="89" t="s">
        <v>234</v>
      </c>
      <c r="G300" s="89" t="s">
        <v>316</v>
      </c>
      <c r="H300" s="81">
        <v>16.98</v>
      </c>
      <c r="I300" s="77">
        <v>1</v>
      </c>
      <c r="K300" s="80" t="s">
        <v>339</v>
      </c>
      <c r="L300" s="81" t="s">
        <v>272</v>
      </c>
      <c r="M300" s="81">
        <v>32.33</v>
      </c>
      <c r="N300" s="81">
        <v>32.33</v>
      </c>
      <c r="O300" s="81">
        <v>17.670999999999999</v>
      </c>
      <c r="P300" s="79">
        <v>1</v>
      </c>
      <c r="T300" s="33">
        <v>38</v>
      </c>
    </row>
    <row r="301" spans="1:20" x14ac:dyDescent="0.25">
      <c r="A301" s="20">
        <v>81</v>
      </c>
      <c r="B301" s="20" t="s">
        <v>81</v>
      </c>
      <c r="C301" s="20">
        <v>1</v>
      </c>
      <c r="D301" s="20" t="s">
        <v>85</v>
      </c>
      <c r="F301" s="89" t="s">
        <v>234</v>
      </c>
      <c r="G301" s="89" t="s">
        <v>327</v>
      </c>
      <c r="H301" s="81">
        <v>17.34</v>
      </c>
      <c r="I301" s="77">
        <v>1</v>
      </c>
      <c r="K301" s="80" t="s">
        <v>339</v>
      </c>
      <c r="L301" s="81" t="s">
        <v>283</v>
      </c>
      <c r="M301" s="81">
        <v>32.200000000000003</v>
      </c>
      <c r="N301" s="81">
        <v>32.200000000000003</v>
      </c>
      <c r="O301" s="81">
        <v>17.800999999999995</v>
      </c>
      <c r="P301" s="79">
        <v>1</v>
      </c>
      <c r="T301" s="33">
        <v>38</v>
      </c>
    </row>
    <row r="302" spans="1:20" x14ac:dyDescent="0.25">
      <c r="A302" s="20">
        <v>81</v>
      </c>
      <c r="B302" s="20" t="s">
        <v>81</v>
      </c>
      <c r="C302" s="20">
        <v>1</v>
      </c>
      <c r="D302" s="20" t="s">
        <v>85</v>
      </c>
      <c r="F302" s="92"/>
      <c r="G302" s="92"/>
      <c r="H302" s="92"/>
      <c r="K302" s="80" t="s">
        <v>339</v>
      </c>
      <c r="L302" s="81" t="s">
        <v>294</v>
      </c>
      <c r="M302" s="81">
        <v>31.8</v>
      </c>
      <c r="N302" s="81">
        <v>31.8</v>
      </c>
      <c r="O302" s="81">
        <v>18.200999999999997</v>
      </c>
      <c r="P302" s="79">
        <v>1</v>
      </c>
      <c r="T302" s="33">
        <v>38</v>
      </c>
    </row>
    <row r="303" spans="1:20" x14ac:dyDescent="0.25">
      <c r="A303" s="20">
        <v>81</v>
      </c>
      <c r="B303" s="20" t="s">
        <v>81</v>
      </c>
      <c r="C303" s="20">
        <v>1</v>
      </c>
      <c r="D303" s="20" t="s">
        <v>85</v>
      </c>
      <c r="F303" s="91"/>
      <c r="G303" s="92"/>
      <c r="H303" s="92"/>
      <c r="K303" s="80" t="s">
        <v>339</v>
      </c>
      <c r="L303" s="81" t="s">
        <v>305</v>
      </c>
      <c r="M303" s="81">
        <v>32.42</v>
      </c>
      <c r="N303" s="81">
        <v>32.42</v>
      </c>
      <c r="O303" s="81">
        <v>17.580999999999996</v>
      </c>
      <c r="P303" s="79">
        <v>1</v>
      </c>
      <c r="T303" s="33">
        <v>38</v>
      </c>
    </row>
    <row r="304" spans="1:20" x14ac:dyDescent="0.25">
      <c r="A304" s="20">
        <v>81</v>
      </c>
      <c r="B304" s="20" t="s">
        <v>81</v>
      </c>
      <c r="C304" s="20">
        <v>1</v>
      </c>
      <c r="D304" s="20" t="s">
        <v>85</v>
      </c>
      <c r="F304" s="91"/>
      <c r="G304" s="92"/>
      <c r="H304" s="92"/>
      <c r="K304" s="80" t="s">
        <v>339</v>
      </c>
      <c r="L304" s="81" t="s">
        <v>316</v>
      </c>
      <c r="M304" s="81">
        <v>32.4</v>
      </c>
      <c r="N304" s="81">
        <v>32.4</v>
      </c>
      <c r="O304" s="81">
        <v>17.600999999999999</v>
      </c>
      <c r="P304" s="79">
        <v>1</v>
      </c>
      <c r="T304" s="33">
        <v>38</v>
      </c>
    </row>
    <row r="305" spans="1:20" x14ac:dyDescent="0.25">
      <c r="A305" s="20">
        <v>81</v>
      </c>
      <c r="B305" s="20" t="s">
        <v>81</v>
      </c>
      <c r="C305" s="20">
        <v>1</v>
      </c>
      <c r="D305" s="20" t="s">
        <v>85</v>
      </c>
      <c r="F305" s="91"/>
      <c r="G305" s="92"/>
      <c r="H305" s="92"/>
      <c r="K305" s="80" t="s">
        <v>339</v>
      </c>
      <c r="L305" s="81" t="s">
        <v>327</v>
      </c>
      <c r="M305" s="81">
        <v>33.19</v>
      </c>
      <c r="N305" s="81">
        <v>33.19</v>
      </c>
      <c r="O305" s="81">
        <v>16.811</v>
      </c>
      <c r="P305" s="79">
        <v>1</v>
      </c>
      <c r="T305" s="33">
        <v>38</v>
      </c>
    </row>
    <row r="306" spans="1:20" x14ac:dyDescent="0.25">
      <c r="A306" s="20">
        <v>16</v>
      </c>
      <c r="B306" s="20" t="s">
        <v>68</v>
      </c>
      <c r="C306" s="20">
        <v>1</v>
      </c>
      <c r="D306" s="20" t="s">
        <v>86</v>
      </c>
      <c r="E306" s="33">
        <v>39</v>
      </c>
      <c r="F306" s="89" t="s">
        <v>234</v>
      </c>
      <c r="G306" s="89" t="s">
        <v>295</v>
      </c>
      <c r="H306" s="81">
        <v>16.18</v>
      </c>
      <c r="I306" s="77">
        <v>1</v>
      </c>
      <c r="J306" s="78">
        <v>1</v>
      </c>
      <c r="K306" s="80" t="s">
        <v>339</v>
      </c>
      <c r="L306" s="81" t="s">
        <v>249</v>
      </c>
      <c r="M306" s="81">
        <v>33.340000000000003</v>
      </c>
      <c r="N306" s="81">
        <v>33.340000000000003</v>
      </c>
      <c r="O306" s="81">
        <v>16.660999999999994</v>
      </c>
      <c r="P306" s="79">
        <v>1</v>
      </c>
      <c r="Q306" s="119">
        <v>1</v>
      </c>
      <c r="R306" s="120">
        <v>16.877249999999997</v>
      </c>
      <c r="S306" s="120">
        <v>0.57868250146345379</v>
      </c>
      <c r="T306" s="33">
        <v>39</v>
      </c>
    </row>
    <row r="307" spans="1:20" x14ac:dyDescent="0.25">
      <c r="A307" s="20">
        <v>16</v>
      </c>
      <c r="B307" s="20" t="s">
        <v>68</v>
      </c>
      <c r="C307" s="20">
        <v>1</v>
      </c>
      <c r="D307" s="20" t="s">
        <v>86</v>
      </c>
      <c r="F307" s="89" t="s">
        <v>234</v>
      </c>
      <c r="G307" s="89" t="s">
        <v>306</v>
      </c>
      <c r="H307" s="81">
        <v>15.65</v>
      </c>
      <c r="I307" s="77">
        <v>1</v>
      </c>
      <c r="J307" s="78"/>
      <c r="K307" s="80" t="s">
        <v>339</v>
      </c>
      <c r="L307" s="81" t="s">
        <v>261</v>
      </c>
      <c r="M307" s="81">
        <v>32.340000000000003</v>
      </c>
      <c r="N307" s="81">
        <v>32.340000000000003</v>
      </c>
      <c r="O307" s="81">
        <v>17.660999999999994</v>
      </c>
      <c r="P307" s="79">
        <v>1</v>
      </c>
      <c r="Q307" s="78"/>
      <c r="R307" s="117"/>
      <c r="S307" s="117"/>
      <c r="T307" s="33">
        <v>39</v>
      </c>
    </row>
    <row r="308" spans="1:20" x14ac:dyDescent="0.25">
      <c r="A308" s="20">
        <v>16</v>
      </c>
      <c r="B308" s="20" t="s">
        <v>68</v>
      </c>
      <c r="C308" s="20">
        <v>1</v>
      </c>
      <c r="D308" s="20" t="s">
        <v>86</v>
      </c>
      <c r="F308" s="89" t="s">
        <v>234</v>
      </c>
      <c r="G308" s="89" t="s">
        <v>317</v>
      </c>
      <c r="H308" s="81">
        <v>15.68</v>
      </c>
      <c r="I308" s="77">
        <v>1</v>
      </c>
      <c r="K308" s="80" t="s">
        <v>339</v>
      </c>
      <c r="L308" s="81" t="s">
        <v>273</v>
      </c>
      <c r="M308" s="81">
        <v>32.9</v>
      </c>
      <c r="N308" s="81">
        <v>32.9</v>
      </c>
      <c r="O308" s="81">
        <v>17.100999999999999</v>
      </c>
      <c r="P308" s="79">
        <v>1</v>
      </c>
      <c r="T308" s="33">
        <v>39</v>
      </c>
    </row>
    <row r="309" spans="1:20" x14ac:dyDescent="0.25">
      <c r="A309" s="20">
        <v>16</v>
      </c>
      <c r="B309" s="20" t="s">
        <v>68</v>
      </c>
      <c r="C309" s="20">
        <v>1</v>
      </c>
      <c r="D309" s="20" t="s">
        <v>86</v>
      </c>
      <c r="F309" s="89" t="s">
        <v>234</v>
      </c>
      <c r="G309" s="89" t="s">
        <v>328</v>
      </c>
      <c r="H309" s="81">
        <v>16.07</v>
      </c>
      <c r="I309" s="77">
        <v>1</v>
      </c>
      <c r="K309" s="80" t="s">
        <v>339</v>
      </c>
      <c r="L309" s="81" t="s">
        <v>284</v>
      </c>
      <c r="M309" s="81">
        <v>32.380000000000003</v>
      </c>
      <c r="N309" s="81">
        <v>32.380000000000003</v>
      </c>
      <c r="O309" s="81">
        <v>17.620999999999995</v>
      </c>
      <c r="P309" s="79">
        <v>1</v>
      </c>
      <c r="T309" s="33">
        <v>39</v>
      </c>
    </row>
    <row r="310" spans="1:20" x14ac:dyDescent="0.25">
      <c r="A310" s="20">
        <v>16</v>
      </c>
      <c r="B310" s="20" t="s">
        <v>68</v>
      </c>
      <c r="C310" s="20">
        <v>1</v>
      </c>
      <c r="D310" s="20" t="s">
        <v>86</v>
      </c>
      <c r="F310" s="92"/>
      <c r="G310" s="92"/>
      <c r="H310" s="92"/>
      <c r="K310" s="80" t="s">
        <v>339</v>
      </c>
      <c r="L310" s="81" t="s">
        <v>295</v>
      </c>
      <c r="M310" s="81">
        <v>33.07</v>
      </c>
      <c r="N310" s="81">
        <v>33.07</v>
      </c>
      <c r="O310" s="81">
        <v>16.930999999999997</v>
      </c>
      <c r="P310" s="79">
        <v>1</v>
      </c>
      <c r="T310" s="33">
        <v>39</v>
      </c>
    </row>
    <row r="311" spans="1:20" x14ac:dyDescent="0.25">
      <c r="A311" s="20">
        <v>16</v>
      </c>
      <c r="B311" s="20" t="s">
        <v>68</v>
      </c>
      <c r="C311" s="20">
        <v>1</v>
      </c>
      <c r="D311" s="20" t="s">
        <v>86</v>
      </c>
      <c r="F311" s="92"/>
      <c r="G311" s="92"/>
      <c r="H311" s="92"/>
      <c r="K311" s="80" t="s">
        <v>339</v>
      </c>
      <c r="L311" s="81" t="s">
        <v>306</v>
      </c>
      <c r="M311" s="81">
        <v>33.35</v>
      </c>
      <c r="N311" s="81">
        <v>33.35</v>
      </c>
      <c r="O311" s="81">
        <v>16.650999999999996</v>
      </c>
      <c r="P311" s="79">
        <v>1</v>
      </c>
      <c r="T311" s="33">
        <v>39</v>
      </c>
    </row>
    <row r="312" spans="1:20" x14ac:dyDescent="0.25">
      <c r="A312" s="20">
        <v>16</v>
      </c>
      <c r="B312" s="20" t="s">
        <v>68</v>
      </c>
      <c r="C312" s="20">
        <v>1</v>
      </c>
      <c r="D312" s="20" t="s">
        <v>86</v>
      </c>
      <c r="F312" s="91"/>
      <c r="G312" s="92"/>
      <c r="H312" s="92"/>
      <c r="K312" s="80" t="s">
        <v>339</v>
      </c>
      <c r="L312" s="81" t="s">
        <v>317</v>
      </c>
      <c r="M312" s="81">
        <v>33.340000000000003</v>
      </c>
      <c r="N312" s="81">
        <v>33.340000000000003</v>
      </c>
      <c r="O312" s="81">
        <v>16.660999999999994</v>
      </c>
      <c r="P312" s="79">
        <v>1</v>
      </c>
      <c r="T312" s="33">
        <v>39</v>
      </c>
    </row>
    <row r="313" spans="1:20" x14ac:dyDescent="0.25">
      <c r="A313" s="20">
        <v>16</v>
      </c>
      <c r="B313" s="20" t="s">
        <v>68</v>
      </c>
      <c r="C313" s="20">
        <v>1</v>
      </c>
      <c r="D313" s="20" t="s">
        <v>86</v>
      </c>
      <c r="F313" s="91"/>
      <c r="G313" s="92"/>
      <c r="H313" s="92"/>
      <c r="K313" s="80" t="s">
        <v>339</v>
      </c>
      <c r="L313" s="81" t="s">
        <v>328</v>
      </c>
      <c r="M313" s="81">
        <v>34.270000000000003</v>
      </c>
      <c r="N313" s="81">
        <v>34.270000000000003</v>
      </c>
      <c r="O313" s="81">
        <v>15.730999999999995</v>
      </c>
      <c r="P313" s="79">
        <v>1</v>
      </c>
      <c r="T313" s="33">
        <v>39</v>
      </c>
    </row>
    <row r="314" spans="1:20" x14ac:dyDescent="0.25">
      <c r="A314" s="20">
        <v>42</v>
      </c>
      <c r="B314" s="20" t="s">
        <v>87</v>
      </c>
      <c r="C314" s="20">
        <v>2</v>
      </c>
      <c r="D314" s="20" t="s">
        <v>88</v>
      </c>
      <c r="E314" s="33">
        <v>40</v>
      </c>
      <c r="F314" s="89" t="s">
        <v>234</v>
      </c>
      <c r="G314" s="89" t="s">
        <v>296</v>
      </c>
      <c r="H314" s="81">
        <v>16.16</v>
      </c>
      <c r="I314" s="77">
        <v>1</v>
      </c>
      <c r="J314" s="78">
        <v>1</v>
      </c>
      <c r="K314" s="80" t="s">
        <v>339</v>
      </c>
      <c r="L314" s="81" t="s">
        <v>250</v>
      </c>
      <c r="M314" s="81">
        <v>32.17</v>
      </c>
      <c r="N314" s="81">
        <v>32.17</v>
      </c>
      <c r="O314" s="81">
        <v>17.830999999999996</v>
      </c>
      <c r="P314" s="79">
        <v>1</v>
      </c>
      <c r="Q314" s="119">
        <v>1</v>
      </c>
      <c r="R314" s="120">
        <v>17.348500000000001</v>
      </c>
      <c r="S314" s="120">
        <v>0.46370114297896753</v>
      </c>
      <c r="T314" s="33">
        <v>40</v>
      </c>
    </row>
    <row r="315" spans="1:20" x14ac:dyDescent="0.25">
      <c r="A315" s="24">
        <v>42</v>
      </c>
      <c r="B315" s="102" t="s">
        <v>87</v>
      </c>
      <c r="C315" s="102">
        <v>2</v>
      </c>
      <c r="D315" s="102" t="s">
        <v>88</v>
      </c>
      <c r="E315" s="101"/>
      <c r="F315" s="89" t="s">
        <v>234</v>
      </c>
      <c r="G315" s="89" t="s">
        <v>307</v>
      </c>
      <c r="H315" s="81">
        <v>16.37</v>
      </c>
      <c r="I315" s="77">
        <v>1</v>
      </c>
      <c r="J315" s="78"/>
      <c r="K315" s="80" t="s">
        <v>339</v>
      </c>
      <c r="L315" s="81" t="s">
        <v>262</v>
      </c>
      <c r="M315" s="81">
        <v>31.93</v>
      </c>
      <c r="N315" s="81">
        <v>31.93</v>
      </c>
      <c r="O315" s="81">
        <v>18.070999999999998</v>
      </c>
      <c r="P315" s="79">
        <v>1</v>
      </c>
      <c r="Q315" s="78"/>
      <c r="R315" s="117"/>
      <c r="S315" s="117"/>
      <c r="T315" s="33">
        <v>40</v>
      </c>
    </row>
    <row r="316" spans="1:20" x14ac:dyDescent="0.25">
      <c r="A316" s="20">
        <v>42</v>
      </c>
      <c r="B316" s="20" t="s">
        <v>87</v>
      </c>
      <c r="C316" s="20">
        <v>2</v>
      </c>
      <c r="D316" s="20" t="s">
        <v>88</v>
      </c>
      <c r="F316" s="89" t="s">
        <v>234</v>
      </c>
      <c r="G316" s="89" t="s">
        <v>318</v>
      </c>
      <c r="H316" s="81">
        <v>16.25</v>
      </c>
      <c r="I316" s="77">
        <v>1</v>
      </c>
      <c r="K316" s="80" t="s">
        <v>339</v>
      </c>
      <c r="L316" s="81" t="s">
        <v>274</v>
      </c>
      <c r="M316" s="81">
        <v>32.479999999999997</v>
      </c>
      <c r="N316" s="81">
        <v>32.479999999999997</v>
      </c>
      <c r="O316" s="81">
        <v>17.521000000000001</v>
      </c>
      <c r="P316" s="79">
        <v>1</v>
      </c>
      <c r="T316" s="33">
        <v>40</v>
      </c>
    </row>
    <row r="317" spans="1:20" x14ac:dyDescent="0.25">
      <c r="A317" s="20">
        <v>42</v>
      </c>
      <c r="B317" s="20" t="s">
        <v>87</v>
      </c>
      <c r="C317" s="20">
        <v>2</v>
      </c>
      <c r="D317" s="20" t="s">
        <v>88</v>
      </c>
      <c r="F317" s="89" t="s">
        <v>234</v>
      </c>
      <c r="G317" s="89" t="s">
        <v>329</v>
      </c>
      <c r="H317" s="81">
        <v>16.420000000000002</v>
      </c>
      <c r="I317" s="77">
        <v>1</v>
      </c>
      <c r="K317" s="80" t="s">
        <v>339</v>
      </c>
      <c r="L317" s="81" t="s">
        <v>285</v>
      </c>
      <c r="M317" s="81">
        <v>32.65</v>
      </c>
      <c r="N317" s="81">
        <v>32.65</v>
      </c>
      <c r="O317" s="81">
        <v>17.350999999999999</v>
      </c>
      <c r="P317" s="79">
        <v>1</v>
      </c>
      <c r="T317" s="33">
        <v>40</v>
      </c>
    </row>
    <row r="318" spans="1:20" x14ac:dyDescent="0.25">
      <c r="A318" s="20">
        <v>42</v>
      </c>
      <c r="B318" s="20" t="s">
        <v>87</v>
      </c>
      <c r="C318" s="20">
        <v>2</v>
      </c>
      <c r="D318" s="20" t="s">
        <v>88</v>
      </c>
      <c r="F318" s="92"/>
      <c r="G318" s="92"/>
      <c r="H318" s="92"/>
      <c r="K318" s="80" t="s">
        <v>339</v>
      </c>
      <c r="L318" s="81" t="s">
        <v>296</v>
      </c>
      <c r="M318" s="81">
        <v>32.44</v>
      </c>
      <c r="N318" s="81">
        <v>32.44</v>
      </c>
      <c r="O318" s="81">
        <v>17.561</v>
      </c>
      <c r="P318" s="79">
        <v>1</v>
      </c>
      <c r="T318" s="33">
        <v>40</v>
      </c>
    </row>
    <row r="319" spans="1:20" x14ac:dyDescent="0.25">
      <c r="A319" s="20">
        <v>42</v>
      </c>
      <c r="B319" s="20" t="s">
        <v>87</v>
      </c>
      <c r="C319" s="20">
        <v>2</v>
      </c>
      <c r="D319" s="20" t="s">
        <v>88</v>
      </c>
      <c r="F319" s="92"/>
      <c r="G319" s="92"/>
      <c r="H319" s="92"/>
      <c r="K319" s="80" t="s">
        <v>339</v>
      </c>
      <c r="L319" s="81" t="s">
        <v>307</v>
      </c>
      <c r="M319" s="81">
        <v>33.270000000000003</v>
      </c>
      <c r="N319" s="81">
        <v>33.270000000000003</v>
      </c>
      <c r="O319" s="81">
        <v>16.730999999999995</v>
      </c>
      <c r="P319" s="79">
        <v>1</v>
      </c>
      <c r="T319" s="33">
        <v>40</v>
      </c>
    </row>
    <row r="320" spans="1:20" x14ac:dyDescent="0.25">
      <c r="A320" s="20">
        <v>42</v>
      </c>
      <c r="B320" s="20" t="s">
        <v>87</v>
      </c>
      <c r="C320" s="20">
        <v>2</v>
      </c>
      <c r="D320" s="20" t="s">
        <v>88</v>
      </c>
      <c r="F320" s="92"/>
      <c r="G320" s="92"/>
      <c r="H320" s="92"/>
      <c r="K320" s="80" t="s">
        <v>339</v>
      </c>
      <c r="L320" s="81" t="s">
        <v>318</v>
      </c>
      <c r="M320" s="81">
        <v>33.01</v>
      </c>
      <c r="N320" s="81">
        <v>33.01</v>
      </c>
      <c r="O320" s="81">
        <v>16.991</v>
      </c>
      <c r="P320" s="79">
        <v>1</v>
      </c>
      <c r="T320" s="33">
        <v>40</v>
      </c>
    </row>
    <row r="321" spans="1:20" x14ac:dyDescent="0.25">
      <c r="A321" s="20">
        <v>42</v>
      </c>
      <c r="B321" s="20" t="s">
        <v>87</v>
      </c>
      <c r="C321" s="20">
        <v>2</v>
      </c>
      <c r="D321" s="20" t="s">
        <v>88</v>
      </c>
      <c r="F321" s="91"/>
      <c r="G321" s="92"/>
      <c r="H321" s="92"/>
      <c r="K321" s="80" t="s">
        <v>339</v>
      </c>
      <c r="L321" s="81" t="s">
        <v>329</v>
      </c>
      <c r="M321" s="81">
        <v>33.270000000000003</v>
      </c>
      <c r="N321" s="81">
        <v>33.270000000000003</v>
      </c>
      <c r="O321" s="81">
        <v>16.730999999999995</v>
      </c>
      <c r="P321" s="79">
        <v>1</v>
      </c>
      <c r="T321" s="33">
        <v>40</v>
      </c>
    </row>
    <row r="322" spans="1:20" x14ac:dyDescent="0.25">
      <c r="A322" s="24">
        <v>151</v>
      </c>
      <c r="B322" s="100" t="s">
        <v>74</v>
      </c>
      <c r="C322" s="100">
        <v>2</v>
      </c>
      <c r="D322" s="100" t="s">
        <v>89</v>
      </c>
      <c r="E322" s="101">
        <v>41</v>
      </c>
      <c r="F322" s="80" t="s">
        <v>235</v>
      </c>
      <c r="G322" s="89" t="s">
        <v>241</v>
      </c>
      <c r="H322" s="81">
        <v>17.05</v>
      </c>
      <c r="I322" s="77">
        <v>1</v>
      </c>
      <c r="J322" s="78">
        <v>1</v>
      </c>
      <c r="K322" s="80" t="s">
        <v>340</v>
      </c>
      <c r="L322" s="81" t="s">
        <v>241</v>
      </c>
      <c r="M322" s="81">
        <v>37.76</v>
      </c>
      <c r="N322" s="81">
        <v>37.76</v>
      </c>
      <c r="O322" s="81">
        <v>12.241</v>
      </c>
      <c r="P322" s="79">
        <v>1</v>
      </c>
      <c r="Q322" s="119">
        <v>0.375</v>
      </c>
      <c r="R322" s="120">
        <v>4.2159999999999984</v>
      </c>
      <c r="S322" s="120">
        <v>0.75383464146102153</v>
      </c>
      <c r="T322" s="101">
        <v>41</v>
      </c>
    </row>
    <row r="323" spans="1:20" x14ac:dyDescent="0.25">
      <c r="A323" s="20">
        <v>151</v>
      </c>
      <c r="B323" s="20" t="s">
        <v>74</v>
      </c>
      <c r="C323" s="20">
        <v>2</v>
      </c>
      <c r="D323" s="20" t="s">
        <v>89</v>
      </c>
      <c r="F323" s="80" t="s">
        <v>235</v>
      </c>
      <c r="G323" s="89" t="s">
        <v>253</v>
      </c>
      <c r="H323" s="81">
        <v>17.190000000000001</v>
      </c>
      <c r="I323" s="77">
        <v>1</v>
      </c>
      <c r="J323" s="78"/>
      <c r="K323" s="80" t="s">
        <v>340</v>
      </c>
      <c r="L323" s="81" t="s">
        <v>253</v>
      </c>
      <c r="M323" s="81">
        <v>38.94</v>
      </c>
      <c r="N323" s="81">
        <v>38.94</v>
      </c>
      <c r="O323" s="81">
        <v>11.061</v>
      </c>
      <c r="P323" s="79">
        <v>1</v>
      </c>
      <c r="Q323" s="78"/>
      <c r="R323" s="117"/>
      <c r="S323" s="117"/>
      <c r="T323" s="101">
        <v>41</v>
      </c>
    </row>
    <row r="324" spans="1:20" x14ac:dyDescent="0.25">
      <c r="A324" s="20">
        <v>151</v>
      </c>
      <c r="B324" s="20" t="s">
        <v>74</v>
      </c>
      <c r="C324" s="20">
        <v>2</v>
      </c>
      <c r="D324" s="20" t="s">
        <v>89</v>
      </c>
      <c r="F324" s="80" t="s">
        <v>235</v>
      </c>
      <c r="G324" s="89" t="s">
        <v>265</v>
      </c>
      <c r="H324" s="81">
        <v>17</v>
      </c>
      <c r="I324" s="77">
        <v>1</v>
      </c>
      <c r="K324" s="80" t="s">
        <v>340</v>
      </c>
      <c r="L324" s="81" t="s">
        <v>265</v>
      </c>
      <c r="M324" s="81" t="s">
        <v>353</v>
      </c>
      <c r="N324" s="81">
        <v>50</v>
      </c>
      <c r="O324" s="81">
        <v>9.9999999999766942E-4</v>
      </c>
      <c r="P324" s="79">
        <v>0</v>
      </c>
      <c r="T324" s="101">
        <v>41</v>
      </c>
    </row>
    <row r="325" spans="1:20" x14ac:dyDescent="0.25">
      <c r="A325" s="20">
        <v>151</v>
      </c>
      <c r="B325" s="20" t="s">
        <v>74</v>
      </c>
      <c r="C325" s="20">
        <v>2</v>
      </c>
      <c r="D325" s="20" t="s">
        <v>89</v>
      </c>
      <c r="F325" s="80" t="s">
        <v>235</v>
      </c>
      <c r="G325" s="89" t="s">
        <v>276</v>
      </c>
      <c r="H325" s="81">
        <v>17.09</v>
      </c>
      <c r="I325" s="77">
        <v>1</v>
      </c>
      <c r="K325" s="80" t="s">
        <v>340</v>
      </c>
      <c r="L325" s="81" t="s">
        <v>276</v>
      </c>
      <c r="M325" s="81" t="s">
        <v>353</v>
      </c>
      <c r="N325" s="81">
        <v>50</v>
      </c>
      <c r="O325" s="81">
        <v>9.9999999999766942E-4</v>
      </c>
      <c r="P325" s="79">
        <v>0</v>
      </c>
      <c r="T325" s="101">
        <v>41</v>
      </c>
    </row>
    <row r="326" spans="1:20" x14ac:dyDescent="0.25">
      <c r="A326" s="20">
        <v>151</v>
      </c>
      <c r="B326" s="20" t="s">
        <v>74</v>
      </c>
      <c r="C326" s="20">
        <v>2</v>
      </c>
      <c r="D326" s="20" t="s">
        <v>89</v>
      </c>
      <c r="F326" s="88"/>
      <c r="G326" s="92"/>
      <c r="H326" s="92"/>
      <c r="K326" s="80" t="s">
        <v>340</v>
      </c>
      <c r="L326" s="81" t="s">
        <v>287</v>
      </c>
      <c r="M326" s="81">
        <v>39.58</v>
      </c>
      <c r="N326" s="81">
        <v>39.58</v>
      </c>
      <c r="O326" s="81">
        <v>10.420999999999999</v>
      </c>
      <c r="P326" s="79">
        <v>1</v>
      </c>
      <c r="T326" s="101">
        <v>41</v>
      </c>
    </row>
    <row r="327" spans="1:20" x14ac:dyDescent="0.25">
      <c r="A327" s="20">
        <v>151</v>
      </c>
      <c r="B327" s="20" t="s">
        <v>74</v>
      </c>
      <c r="C327" s="20">
        <v>2</v>
      </c>
      <c r="D327" s="20" t="s">
        <v>89</v>
      </c>
      <c r="F327" s="88"/>
      <c r="G327" s="92"/>
      <c r="H327" s="92"/>
      <c r="K327" s="80" t="s">
        <v>340</v>
      </c>
      <c r="L327" s="81" t="s">
        <v>298</v>
      </c>
      <c r="M327" s="81" t="s">
        <v>353</v>
      </c>
      <c r="N327" s="81">
        <v>50</v>
      </c>
      <c r="O327" s="81">
        <v>9.9999999999766942E-4</v>
      </c>
      <c r="P327" s="79">
        <v>0</v>
      </c>
      <c r="T327" s="101">
        <v>41</v>
      </c>
    </row>
    <row r="328" spans="1:20" x14ac:dyDescent="0.25">
      <c r="A328" s="20">
        <v>151</v>
      </c>
      <c r="B328" s="20" t="s">
        <v>74</v>
      </c>
      <c r="C328" s="20">
        <v>2</v>
      </c>
      <c r="D328" s="20" t="s">
        <v>89</v>
      </c>
      <c r="F328" s="88"/>
      <c r="G328" s="92"/>
      <c r="H328" s="92"/>
      <c r="K328" s="80" t="s">
        <v>340</v>
      </c>
      <c r="L328" s="81" t="s">
        <v>309</v>
      </c>
      <c r="M328" s="81" t="s">
        <v>353</v>
      </c>
      <c r="N328" s="81">
        <v>50</v>
      </c>
      <c r="O328" s="81">
        <v>9.9999999999766942E-4</v>
      </c>
      <c r="P328" s="79">
        <v>0</v>
      </c>
      <c r="T328" s="101">
        <v>41</v>
      </c>
    </row>
    <row r="329" spans="1:20" x14ac:dyDescent="0.25">
      <c r="A329" s="20">
        <v>151</v>
      </c>
      <c r="B329" s="20" t="s">
        <v>74</v>
      </c>
      <c r="C329" s="20">
        <v>2</v>
      </c>
      <c r="D329" s="20" t="s">
        <v>89</v>
      </c>
      <c r="F329" s="88"/>
      <c r="G329" s="91"/>
      <c r="H329" s="91"/>
      <c r="K329" s="80" t="s">
        <v>340</v>
      </c>
      <c r="L329" s="81" t="s">
        <v>320</v>
      </c>
      <c r="M329" s="81" t="s">
        <v>353</v>
      </c>
      <c r="N329" s="81">
        <v>50</v>
      </c>
      <c r="O329" s="81">
        <v>9.9999999999766942E-4</v>
      </c>
      <c r="P329" s="79">
        <v>0</v>
      </c>
      <c r="T329" s="101">
        <v>41</v>
      </c>
    </row>
    <row r="330" spans="1:20" x14ac:dyDescent="0.25">
      <c r="A330" s="20">
        <v>23</v>
      </c>
      <c r="B330" s="20" t="s">
        <v>55</v>
      </c>
      <c r="C330" s="20">
        <v>3</v>
      </c>
      <c r="D330" s="20" t="s">
        <v>90</v>
      </c>
      <c r="E330" s="33">
        <v>42</v>
      </c>
      <c r="F330" s="80" t="s">
        <v>235</v>
      </c>
      <c r="G330" s="89" t="s">
        <v>242</v>
      </c>
      <c r="H330" s="81">
        <v>15.82</v>
      </c>
      <c r="I330" s="77">
        <v>1</v>
      </c>
      <c r="J330" s="78">
        <v>1</v>
      </c>
      <c r="K330" s="80" t="s">
        <v>340</v>
      </c>
      <c r="L330" s="81" t="s">
        <v>242</v>
      </c>
      <c r="M330" s="81">
        <v>35.369999999999997</v>
      </c>
      <c r="N330" s="81">
        <v>35.369999999999997</v>
      </c>
      <c r="O330" s="81">
        <v>14.631</v>
      </c>
      <c r="P330" s="79">
        <v>1</v>
      </c>
      <c r="Q330" s="119">
        <v>1</v>
      </c>
      <c r="R330" s="120">
        <v>14.730999999999996</v>
      </c>
      <c r="S330" s="120">
        <v>0.73433643515762004</v>
      </c>
      <c r="T330" s="33">
        <v>42</v>
      </c>
    </row>
    <row r="331" spans="1:20" x14ac:dyDescent="0.25">
      <c r="A331" s="20">
        <v>23</v>
      </c>
      <c r="B331" s="20" t="s">
        <v>55</v>
      </c>
      <c r="C331" s="20">
        <v>3</v>
      </c>
      <c r="D331" s="20" t="s">
        <v>90</v>
      </c>
      <c r="F331" s="80" t="s">
        <v>235</v>
      </c>
      <c r="G331" s="89" t="s">
        <v>254</v>
      </c>
      <c r="H331" s="81">
        <v>15.96</v>
      </c>
      <c r="I331" s="77">
        <v>1</v>
      </c>
      <c r="J331" s="78"/>
      <c r="K331" s="80" t="s">
        <v>340</v>
      </c>
      <c r="L331" s="81" t="s">
        <v>254</v>
      </c>
      <c r="M331" s="81">
        <v>34.58</v>
      </c>
      <c r="N331" s="81">
        <v>34.58</v>
      </c>
      <c r="O331" s="81">
        <v>15.420999999999999</v>
      </c>
      <c r="P331" s="79">
        <v>1</v>
      </c>
      <c r="Q331" s="78"/>
      <c r="R331" s="117"/>
      <c r="S331" s="117"/>
      <c r="T331" s="33">
        <v>42</v>
      </c>
    </row>
    <row r="332" spans="1:20" x14ac:dyDescent="0.25">
      <c r="A332" s="20">
        <v>23</v>
      </c>
      <c r="B332" s="20" t="s">
        <v>55</v>
      </c>
      <c r="C332" s="20">
        <v>3</v>
      </c>
      <c r="D332" s="20" t="s">
        <v>90</v>
      </c>
      <c r="F332" s="80" t="s">
        <v>235</v>
      </c>
      <c r="G332" s="89" t="s">
        <v>266</v>
      </c>
      <c r="H332" s="81">
        <v>15.98</v>
      </c>
      <c r="I332" s="77">
        <v>1</v>
      </c>
      <c r="K332" s="80" t="s">
        <v>340</v>
      </c>
      <c r="L332" s="81" t="s">
        <v>266</v>
      </c>
      <c r="M332" s="81">
        <v>34.75</v>
      </c>
      <c r="N332" s="81">
        <v>34.75</v>
      </c>
      <c r="O332" s="81">
        <v>15.250999999999998</v>
      </c>
      <c r="P332" s="79">
        <v>1</v>
      </c>
      <c r="T332" s="33">
        <v>42</v>
      </c>
    </row>
    <row r="333" spans="1:20" x14ac:dyDescent="0.25">
      <c r="A333" s="20">
        <v>23</v>
      </c>
      <c r="B333" s="20" t="s">
        <v>55</v>
      </c>
      <c r="C333" s="20">
        <v>3</v>
      </c>
      <c r="D333" s="20" t="s">
        <v>90</v>
      </c>
      <c r="F333" s="80" t="s">
        <v>235</v>
      </c>
      <c r="G333" s="89" t="s">
        <v>277</v>
      </c>
      <c r="H333" s="81">
        <v>15.82</v>
      </c>
      <c r="I333" s="77">
        <v>1</v>
      </c>
      <c r="K333" s="80" t="s">
        <v>340</v>
      </c>
      <c r="L333" s="81" t="s">
        <v>277</v>
      </c>
      <c r="M333" s="81">
        <v>37.06</v>
      </c>
      <c r="N333" s="81">
        <v>37.06</v>
      </c>
      <c r="O333" s="81">
        <v>12.940999999999995</v>
      </c>
      <c r="P333" s="79">
        <v>1</v>
      </c>
      <c r="T333" s="33">
        <v>42</v>
      </c>
    </row>
    <row r="334" spans="1:20" x14ac:dyDescent="0.25">
      <c r="A334" s="20">
        <v>23</v>
      </c>
      <c r="B334" s="20" t="s">
        <v>55</v>
      </c>
      <c r="C334" s="20">
        <v>3</v>
      </c>
      <c r="D334" s="20" t="s">
        <v>90</v>
      </c>
      <c r="F334" s="88"/>
      <c r="G334" s="89"/>
      <c r="H334" s="89"/>
      <c r="K334" s="80" t="s">
        <v>340</v>
      </c>
      <c r="L334" s="81" t="s">
        <v>288</v>
      </c>
      <c r="M334" s="81">
        <v>34.799999999999997</v>
      </c>
      <c r="N334" s="81">
        <v>34.799999999999997</v>
      </c>
      <c r="O334" s="81">
        <v>15.201000000000001</v>
      </c>
      <c r="P334" s="79">
        <v>1</v>
      </c>
      <c r="T334" s="33">
        <v>42</v>
      </c>
    </row>
    <row r="335" spans="1:20" x14ac:dyDescent="0.25">
      <c r="A335" s="20">
        <v>23</v>
      </c>
      <c r="B335" s="20" t="s">
        <v>55</v>
      </c>
      <c r="C335" s="20">
        <v>3</v>
      </c>
      <c r="D335" s="20" t="s">
        <v>90</v>
      </c>
      <c r="F335" s="88"/>
      <c r="G335" s="89"/>
      <c r="H335" s="89"/>
      <c r="K335" s="80" t="s">
        <v>340</v>
      </c>
      <c r="L335" s="81" t="s">
        <v>299</v>
      </c>
      <c r="M335" s="81">
        <v>35.33</v>
      </c>
      <c r="N335" s="81">
        <v>35.33</v>
      </c>
      <c r="O335" s="81">
        <v>14.670999999999999</v>
      </c>
      <c r="P335" s="79">
        <v>1</v>
      </c>
      <c r="T335" s="33">
        <v>42</v>
      </c>
    </row>
    <row r="336" spans="1:20" x14ac:dyDescent="0.25">
      <c r="A336" s="20">
        <v>23</v>
      </c>
      <c r="B336" s="20" t="s">
        <v>55</v>
      </c>
      <c r="C336" s="20">
        <v>3</v>
      </c>
      <c r="D336" s="20" t="s">
        <v>90</v>
      </c>
      <c r="F336" s="88"/>
      <c r="G336" s="89"/>
      <c r="H336" s="89"/>
      <c r="K336" s="80" t="s">
        <v>340</v>
      </c>
      <c r="L336" s="81" t="s">
        <v>310</v>
      </c>
      <c r="M336" s="81">
        <v>34.92</v>
      </c>
      <c r="N336" s="81">
        <v>34.92</v>
      </c>
      <c r="O336" s="81">
        <v>15.080999999999996</v>
      </c>
      <c r="P336" s="79">
        <v>1</v>
      </c>
      <c r="T336" s="33">
        <v>42</v>
      </c>
    </row>
    <row r="337" spans="1:20" x14ac:dyDescent="0.25">
      <c r="A337" s="20">
        <v>23</v>
      </c>
      <c r="B337" s="20" t="s">
        <v>55</v>
      </c>
      <c r="C337" s="20">
        <v>3</v>
      </c>
      <c r="D337" s="20" t="s">
        <v>90</v>
      </c>
      <c r="F337" s="88"/>
      <c r="G337" s="89"/>
      <c r="H337" s="89"/>
      <c r="K337" s="80" t="s">
        <v>340</v>
      </c>
      <c r="L337" s="81" t="s">
        <v>321</v>
      </c>
      <c r="M337" s="81">
        <v>35.35</v>
      </c>
      <c r="N337" s="81">
        <v>35.35</v>
      </c>
      <c r="O337" s="81">
        <v>14.650999999999996</v>
      </c>
      <c r="P337" s="79">
        <v>1</v>
      </c>
      <c r="T337" s="33">
        <v>42</v>
      </c>
    </row>
    <row r="338" spans="1:20" x14ac:dyDescent="0.25">
      <c r="A338" s="20">
        <v>45</v>
      </c>
      <c r="B338" s="20" t="s">
        <v>87</v>
      </c>
      <c r="C338" s="20">
        <v>5</v>
      </c>
      <c r="D338" s="20" t="s">
        <v>91</v>
      </c>
      <c r="E338" s="33">
        <v>43</v>
      </c>
      <c r="F338" s="80" t="s">
        <v>235</v>
      </c>
      <c r="G338" s="89" t="s">
        <v>243</v>
      </c>
      <c r="H338" s="81">
        <v>16.18</v>
      </c>
      <c r="I338" s="77">
        <v>1</v>
      </c>
      <c r="J338" s="78">
        <v>1</v>
      </c>
      <c r="K338" s="80" t="s">
        <v>340</v>
      </c>
      <c r="L338" s="81" t="s">
        <v>243</v>
      </c>
      <c r="M338" s="81">
        <v>34.93</v>
      </c>
      <c r="N338" s="81">
        <v>34.93</v>
      </c>
      <c r="O338" s="81">
        <v>15.070999999999998</v>
      </c>
      <c r="P338" s="79">
        <v>1</v>
      </c>
      <c r="Q338" s="119">
        <v>1</v>
      </c>
      <c r="R338" s="120">
        <v>14.757249999999997</v>
      </c>
      <c r="S338" s="120">
        <v>0.77557942049799167</v>
      </c>
      <c r="T338" s="33">
        <v>43</v>
      </c>
    </row>
    <row r="339" spans="1:20" x14ac:dyDescent="0.25">
      <c r="A339" s="20">
        <v>45</v>
      </c>
      <c r="B339" s="20" t="s">
        <v>87</v>
      </c>
      <c r="C339" s="20">
        <v>5</v>
      </c>
      <c r="D339" s="20" t="s">
        <v>91</v>
      </c>
      <c r="F339" s="80" t="s">
        <v>235</v>
      </c>
      <c r="G339" s="89" t="s">
        <v>255</v>
      </c>
      <c r="H339" s="81">
        <v>16.27</v>
      </c>
      <c r="I339" s="77">
        <v>1</v>
      </c>
      <c r="J339" s="78"/>
      <c r="K339" s="80" t="s">
        <v>340</v>
      </c>
      <c r="L339" s="81" t="s">
        <v>255</v>
      </c>
      <c r="M339" s="81">
        <v>35.15</v>
      </c>
      <c r="N339" s="81">
        <v>35.15</v>
      </c>
      <c r="O339" s="81">
        <v>14.850999999999999</v>
      </c>
      <c r="P339" s="79">
        <v>1</v>
      </c>
      <c r="Q339" s="78"/>
      <c r="R339" s="117"/>
      <c r="S339" s="117"/>
      <c r="T339" s="33">
        <v>43</v>
      </c>
    </row>
    <row r="340" spans="1:20" x14ac:dyDescent="0.25">
      <c r="A340" s="20">
        <v>45</v>
      </c>
      <c r="B340" s="20" t="s">
        <v>87</v>
      </c>
      <c r="C340" s="20">
        <v>5</v>
      </c>
      <c r="D340" s="20" t="s">
        <v>91</v>
      </c>
      <c r="F340" s="80" t="s">
        <v>235</v>
      </c>
      <c r="G340" s="89" t="s">
        <v>267</v>
      </c>
      <c r="H340" s="81">
        <v>16.32</v>
      </c>
      <c r="I340" s="77">
        <v>1</v>
      </c>
      <c r="K340" s="80" t="s">
        <v>340</v>
      </c>
      <c r="L340" s="81" t="s">
        <v>267</v>
      </c>
      <c r="M340" s="81">
        <v>34.659999999999997</v>
      </c>
      <c r="N340" s="81">
        <v>34.659999999999997</v>
      </c>
      <c r="O340" s="81">
        <v>15.341000000000001</v>
      </c>
      <c r="P340" s="79">
        <v>1</v>
      </c>
      <c r="T340" s="33">
        <v>43</v>
      </c>
    </row>
    <row r="341" spans="1:20" x14ac:dyDescent="0.25">
      <c r="A341" s="20">
        <v>45</v>
      </c>
      <c r="B341" s="20" t="s">
        <v>87</v>
      </c>
      <c r="C341" s="20">
        <v>5</v>
      </c>
      <c r="D341" s="20" t="s">
        <v>91</v>
      </c>
      <c r="F341" s="80" t="s">
        <v>235</v>
      </c>
      <c r="G341" s="89" t="s">
        <v>278</v>
      </c>
      <c r="H341" s="81">
        <v>16.489999999999998</v>
      </c>
      <c r="I341" s="77">
        <v>1</v>
      </c>
      <c r="K341" s="80" t="s">
        <v>340</v>
      </c>
      <c r="L341" s="81" t="s">
        <v>278</v>
      </c>
      <c r="M341" s="81">
        <v>33.96</v>
      </c>
      <c r="N341" s="81">
        <v>33.96</v>
      </c>
      <c r="O341" s="81">
        <v>16.040999999999997</v>
      </c>
      <c r="P341" s="79">
        <v>1</v>
      </c>
      <c r="T341" s="33">
        <v>43</v>
      </c>
    </row>
    <row r="342" spans="1:20" x14ac:dyDescent="0.25">
      <c r="A342" s="20">
        <v>45</v>
      </c>
      <c r="B342" s="20" t="s">
        <v>87</v>
      </c>
      <c r="C342" s="20">
        <v>5</v>
      </c>
      <c r="D342" s="20" t="s">
        <v>91</v>
      </c>
      <c r="F342" s="88"/>
      <c r="G342" s="91"/>
      <c r="H342" s="91"/>
      <c r="K342" s="80" t="s">
        <v>340</v>
      </c>
      <c r="L342" s="81" t="s">
        <v>289</v>
      </c>
      <c r="M342" s="81">
        <v>36.19</v>
      </c>
      <c r="N342" s="81">
        <v>36.19</v>
      </c>
      <c r="O342" s="81">
        <v>13.811</v>
      </c>
      <c r="P342" s="79">
        <v>1</v>
      </c>
      <c r="T342" s="33">
        <v>43</v>
      </c>
    </row>
    <row r="343" spans="1:20" x14ac:dyDescent="0.25">
      <c r="A343" s="20">
        <v>45</v>
      </c>
      <c r="B343" s="20" t="s">
        <v>87</v>
      </c>
      <c r="C343" s="20">
        <v>5</v>
      </c>
      <c r="D343" s="20" t="s">
        <v>91</v>
      </c>
      <c r="F343" s="88"/>
      <c r="G343" s="91"/>
      <c r="H343" s="91"/>
      <c r="K343" s="80" t="s">
        <v>340</v>
      </c>
      <c r="L343" s="81" t="s">
        <v>300</v>
      </c>
      <c r="M343" s="81">
        <v>36.56</v>
      </c>
      <c r="N343" s="81">
        <v>36.56</v>
      </c>
      <c r="O343" s="81">
        <v>13.440999999999995</v>
      </c>
      <c r="P343" s="79">
        <v>1</v>
      </c>
      <c r="T343" s="33">
        <v>43</v>
      </c>
    </row>
    <row r="344" spans="1:20" x14ac:dyDescent="0.25">
      <c r="A344" s="20">
        <v>45</v>
      </c>
      <c r="B344" s="20" t="s">
        <v>87</v>
      </c>
      <c r="C344" s="20">
        <v>5</v>
      </c>
      <c r="D344" s="20" t="s">
        <v>91</v>
      </c>
      <c r="F344" s="88"/>
      <c r="G344" s="91"/>
      <c r="H344" s="91"/>
      <c r="K344" s="80" t="s">
        <v>340</v>
      </c>
      <c r="L344" s="81" t="s">
        <v>311</v>
      </c>
      <c r="M344" s="81">
        <v>35.04</v>
      </c>
      <c r="N344" s="81">
        <v>35.04</v>
      </c>
      <c r="O344" s="81">
        <v>14.960999999999999</v>
      </c>
      <c r="P344" s="79">
        <v>1</v>
      </c>
      <c r="T344" s="33">
        <v>43</v>
      </c>
    </row>
    <row r="345" spans="1:20" x14ac:dyDescent="0.25">
      <c r="A345" s="20">
        <v>45</v>
      </c>
      <c r="B345" s="20" t="s">
        <v>87</v>
      </c>
      <c r="C345" s="20">
        <v>5</v>
      </c>
      <c r="D345" s="20" t="s">
        <v>91</v>
      </c>
      <c r="F345" s="88"/>
      <c r="G345" s="91"/>
      <c r="H345" s="91"/>
      <c r="K345" s="80" t="s">
        <v>340</v>
      </c>
      <c r="L345" s="81" t="s">
        <v>322</v>
      </c>
      <c r="M345" s="81">
        <v>35.46</v>
      </c>
      <c r="N345" s="81">
        <v>35.46</v>
      </c>
      <c r="O345" s="81">
        <v>14.540999999999997</v>
      </c>
      <c r="P345" s="79">
        <v>1</v>
      </c>
      <c r="T345" s="33">
        <v>43</v>
      </c>
    </row>
    <row r="346" spans="1:20" x14ac:dyDescent="0.25">
      <c r="A346" s="20">
        <v>25</v>
      </c>
      <c r="B346" s="20" t="s">
        <v>55</v>
      </c>
      <c r="C346" s="20">
        <v>5</v>
      </c>
      <c r="D346" s="20" t="s">
        <v>92</v>
      </c>
      <c r="E346" s="33">
        <v>44</v>
      </c>
      <c r="F346" s="80" t="s">
        <v>235</v>
      </c>
      <c r="G346" s="89" t="s">
        <v>244</v>
      </c>
      <c r="H346" s="81">
        <v>17.07</v>
      </c>
      <c r="I346" s="77">
        <v>1</v>
      </c>
      <c r="J346" s="78">
        <v>1</v>
      </c>
      <c r="K346" s="80" t="s">
        <v>340</v>
      </c>
      <c r="L346" s="81" t="s">
        <v>244</v>
      </c>
      <c r="M346" s="81">
        <v>34.909999999999997</v>
      </c>
      <c r="N346" s="81">
        <v>34.909999999999997</v>
      </c>
      <c r="O346" s="81">
        <v>15.091000000000001</v>
      </c>
      <c r="P346" s="79">
        <v>1</v>
      </c>
      <c r="Q346" s="119">
        <v>1</v>
      </c>
      <c r="R346" s="120">
        <v>15.245999999999999</v>
      </c>
      <c r="S346" s="120">
        <v>0.26457513110645864</v>
      </c>
      <c r="T346" s="33">
        <v>44</v>
      </c>
    </row>
    <row r="347" spans="1:20" x14ac:dyDescent="0.25">
      <c r="A347" s="20">
        <v>25</v>
      </c>
      <c r="B347" s="20" t="s">
        <v>55</v>
      </c>
      <c r="C347" s="20">
        <v>5</v>
      </c>
      <c r="D347" s="20" t="s">
        <v>92</v>
      </c>
      <c r="F347" s="80" t="s">
        <v>235</v>
      </c>
      <c r="G347" s="89" t="s">
        <v>256</v>
      </c>
      <c r="H347" s="81">
        <v>17.07</v>
      </c>
      <c r="I347" s="77">
        <v>1</v>
      </c>
      <c r="J347" s="78"/>
      <c r="K347" s="80" t="s">
        <v>340</v>
      </c>
      <c r="L347" s="81" t="s">
        <v>256</v>
      </c>
      <c r="M347" s="81">
        <v>34.85</v>
      </c>
      <c r="N347" s="81">
        <v>34.85</v>
      </c>
      <c r="O347" s="81">
        <v>15.150999999999996</v>
      </c>
      <c r="P347" s="79">
        <v>1</v>
      </c>
      <c r="Q347" s="78"/>
      <c r="R347" s="117"/>
      <c r="S347" s="117"/>
      <c r="T347" s="33">
        <v>44</v>
      </c>
    </row>
    <row r="348" spans="1:20" x14ac:dyDescent="0.25">
      <c r="A348" s="20">
        <v>25</v>
      </c>
      <c r="B348" s="20" t="s">
        <v>55</v>
      </c>
      <c r="C348" s="20">
        <v>5</v>
      </c>
      <c r="D348" s="20" t="s">
        <v>92</v>
      </c>
      <c r="F348" s="80" t="s">
        <v>235</v>
      </c>
      <c r="G348" s="89" t="s">
        <v>268</v>
      </c>
      <c r="H348" s="81">
        <v>17.059999999999999</v>
      </c>
      <c r="I348" s="77">
        <v>1</v>
      </c>
      <c r="K348" s="80" t="s">
        <v>340</v>
      </c>
      <c r="L348" s="81" t="s">
        <v>268</v>
      </c>
      <c r="M348" s="81">
        <v>34.24</v>
      </c>
      <c r="N348" s="81">
        <v>34.24</v>
      </c>
      <c r="O348" s="81">
        <v>15.760999999999996</v>
      </c>
      <c r="P348" s="79">
        <v>1</v>
      </c>
      <c r="T348" s="33">
        <v>44</v>
      </c>
    </row>
    <row r="349" spans="1:20" x14ac:dyDescent="0.25">
      <c r="A349" s="20">
        <v>25</v>
      </c>
      <c r="B349" s="20" t="s">
        <v>55</v>
      </c>
      <c r="C349" s="20">
        <v>5</v>
      </c>
      <c r="D349" s="20" t="s">
        <v>92</v>
      </c>
      <c r="F349" s="80" t="s">
        <v>235</v>
      </c>
      <c r="G349" s="89" t="s">
        <v>279</v>
      </c>
      <c r="H349" s="81">
        <v>17.12</v>
      </c>
      <c r="I349" s="77">
        <v>1</v>
      </c>
      <c r="K349" s="80" t="s">
        <v>340</v>
      </c>
      <c r="L349" s="81" t="s">
        <v>279</v>
      </c>
      <c r="M349" s="81">
        <v>34.479999999999997</v>
      </c>
      <c r="N349" s="81">
        <v>34.479999999999997</v>
      </c>
      <c r="O349" s="81">
        <v>15.521000000000001</v>
      </c>
      <c r="P349" s="79">
        <v>1</v>
      </c>
      <c r="T349" s="33">
        <v>44</v>
      </c>
    </row>
    <row r="350" spans="1:20" x14ac:dyDescent="0.25">
      <c r="A350" s="20">
        <v>25</v>
      </c>
      <c r="B350" s="20" t="s">
        <v>55</v>
      </c>
      <c r="C350" s="20">
        <v>5</v>
      </c>
      <c r="D350" s="20" t="s">
        <v>92</v>
      </c>
      <c r="F350" s="88"/>
      <c r="G350" s="91"/>
      <c r="H350" s="91"/>
      <c r="K350" s="80" t="s">
        <v>340</v>
      </c>
      <c r="L350" s="81" t="s">
        <v>290</v>
      </c>
      <c r="M350" s="81">
        <v>35.08</v>
      </c>
      <c r="N350" s="81">
        <v>35.08</v>
      </c>
      <c r="O350" s="81">
        <v>14.920999999999999</v>
      </c>
      <c r="P350" s="79">
        <v>1</v>
      </c>
      <c r="T350" s="33">
        <v>44</v>
      </c>
    </row>
    <row r="351" spans="1:20" x14ac:dyDescent="0.25">
      <c r="A351" s="20">
        <v>25</v>
      </c>
      <c r="B351" s="20" t="s">
        <v>55</v>
      </c>
      <c r="C351" s="20">
        <v>5</v>
      </c>
      <c r="D351" s="20" t="s">
        <v>92</v>
      </c>
      <c r="F351" s="88"/>
      <c r="G351" s="91"/>
      <c r="H351" s="91"/>
      <c r="K351" s="80" t="s">
        <v>340</v>
      </c>
      <c r="L351" s="81" t="s">
        <v>301</v>
      </c>
      <c r="M351" s="81">
        <v>34.64</v>
      </c>
      <c r="N351" s="81">
        <v>34.64</v>
      </c>
      <c r="O351" s="81">
        <v>15.360999999999997</v>
      </c>
      <c r="P351" s="79">
        <v>1</v>
      </c>
      <c r="T351" s="33">
        <v>44</v>
      </c>
    </row>
    <row r="352" spans="1:20" x14ac:dyDescent="0.25">
      <c r="A352" s="20">
        <v>25</v>
      </c>
      <c r="B352" s="20" t="s">
        <v>55</v>
      </c>
      <c r="C352" s="20">
        <v>5</v>
      </c>
      <c r="D352" s="20" t="s">
        <v>92</v>
      </c>
      <c r="F352" s="88"/>
      <c r="G352" s="91"/>
      <c r="H352" s="91"/>
      <c r="K352" s="80" t="s">
        <v>340</v>
      </c>
      <c r="L352" s="81" t="s">
        <v>312</v>
      </c>
      <c r="M352" s="81">
        <v>35</v>
      </c>
      <c r="N352" s="81">
        <v>35</v>
      </c>
      <c r="O352" s="81">
        <v>15.000999999999998</v>
      </c>
      <c r="P352" s="79">
        <v>1</v>
      </c>
      <c r="T352" s="33">
        <v>44</v>
      </c>
    </row>
    <row r="353" spans="1:20" x14ac:dyDescent="0.25">
      <c r="A353" s="20">
        <v>25</v>
      </c>
      <c r="B353" s="20" t="s">
        <v>55</v>
      </c>
      <c r="C353" s="20">
        <v>5</v>
      </c>
      <c r="D353" s="20" t="s">
        <v>92</v>
      </c>
      <c r="F353" s="88"/>
      <c r="G353" s="91"/>
      <c r="H353" s="91"/>
      <c r="K353" s="80" t="s">
        <v>340</v>
      </c>
      <c r="L353" s="81" t="s">
        <v>323</v>
      </c>
      <c r="M353" s="81">
        <v>34.840000000000003</v>
      </c>
      <c r="N353" s="81">
        <v>34.840000000000003</v>
      </c>
      <c r="O353" s="81">
        <v>15.160999999999994</v>
      </c>
      <c r="P353" s="79">
        <v>1</v>
      </c>
      <c r="T353" s="33">
        <v>44</v>
      </c>
    </row>
    <row r="354" spans="1:20" x14ac:dyDescent="0.25">
      <c r="A354" s="20">
        <v>28</v>
      </c>
      <c r="B354" s="20" t="s">
        <v>93</v>
      </c>
      <c r="C354" s="20">
        <v>3</v>
      </c>
      <c r="D354" s="20" t="s">
        <v>94</v>
      </c>
      <c r="E354" s="33">
        <v>45</v>
      </c>
      <c r="F354" s="80" t="s">
        <v>235</v>
      </c>
      <c r="G354" s="89" t="s">
        <v>245</v>
      </c>
      <c r="H354" s="81">
        <v>16.37</v>
      </c>
      <c r="I354" s="77">
        <v>1</v>
      </c>
      <c r="J354" s="78">
        <v>1</v>
      </c>
      <c r="K354" s="80" t="s">
        <v>340</v>
      </c>
      <c r="L354" s="81" t="s">
        <v>245</v>
      </c>
      <c r="M354" s="81">
        <v>33.06</v>
      </c>
      <c r="N354" s="81">
        <v>33.06</v>
      </c>
      <c r="O354" s="81">
        <v>16.940999999999995</v>
      </c>
      <c r="P354" s="79">
        <v>1</v>
      </c>
      <c r="Q354" s="119">
        <v>1</v>
      </c>
      <c r="R354" s="120">
        <v>16.228499999999997</v>
      </c>
      <c r="S354" s="120">
        <v>0.63227268642572199</v>
      </c>
      <c r="T354" s="33">
        <v>45</v>
      </c>
    </row>
    <row r="355" spans="1:20" x14ac:dyDescent="0.25">
      <c r="A355" s="20">
        <v>28</v>
      </c>
      <c r="B355" s="20" t="s">
        <v>93</v>
      </c>
      <c r="C355" s="20">
        <v>3</v>
      </c>
      <c r="D355" s="20" t="s">
        <v>94</v>
      </c>
      <c r="F355" s="80" t="s">
        <v>235</v>
      </c>
      <c r="G355" s="89" t="s">
        <v>257</v>
      </c>
      <c r="H355" s="81">
        <v>15.9</v>
      </c>
      <c r="I355" s="77">
        <v>1</v>
      </c>
      <c r="J355" s="78"/>
      <c r="K355" s="80" t="s">
        <v>340</v>
      </c>
      <c r="L355" s="81" t="s">
        <v>257</v>
      </c>
      <c r="M355" s="81">
        <v>33.159999999999997</v>
      </c>
      <c r="N355" s="81">
        <v>33.159999999999997</v>
      </c>
      <c r="O355" s="81">
        <v>16.841000000000001</v>
      </c>
      <c r="P355" s="79">
        <v>1</v>
      </c>
      <c r="Q355" s="78"/>
      <c r="R355" s="117"/>
      <c r="S355" s="117"/>
      <c r="T355" s="33">
        <v>45</v>
      </c>
    </row>
    <row r="356" spans="1:20" x14ac:dyDescent="0.25">
      <c r="A356" s="20">
        <v>28</v>
      </c>
      <c r="B356" s="20" t="s">
        <v>93</v>
      </c>
      <c r="C356" s="20">
        <v>3</v>
      </c>
      <c r="D356" s="20" t="s">
        <v>94</v>
      </c>
      <c r="F356" s="80" t="s">
        <v>235</v>
      </c>
      <c r="G356" s="89" t="s">
        <v>269</v>
      </c>
      <c r="H356" s="81">
        <v>16.02</v>
      </c>
      <c r="I356" s="77">
        <v>1</v>
      </c>
      <c r="K356" s="80" t="s">
        <v>340</v>
      </c>
      <c r="L356" s="81" t="s">
        <v>269</v>
      </c>
      <c r="M356" s="81">
        <v>33.67</v>
      </c>
      <c r="N356" s="81">
        <v>33.67</v>
      </c>
      <c r="O356" s="81">
        <v>16.330999999999996</v>
      </c>
      <c r="P356" s="79">
        <v>1</v>
      </c>
      <c r="T356" s="33">
        <v>45</v>
      </c>
    </row>
    <row r="357" spans="1:20" x14ac:dyDescent="0.25">
      <c r="A357" s="20">
        <v>28</v>
      </c>
      <c r="B357" s="20" t="s">
        <v>93</v>
      </c>
      <c r="C357" s="20">
        <v>3</v>
      </c>
      <c r="D357" s="20" t="s">
        <v>94</v>
      </c>
      <c r="F357" s="80" t="s">
        <v>235</v>
      </c>
      <c r="G357" s="89" t="s">
        <v>280</v>
      </c>
      <c r="H357" s="81">
        <v>16.100000000000001</v>
      </c>
      <c r="I357" s="77">
        <v>1</v>
      </c>
      <c r="K357" s="80" t="s">
        <v>340</v>
      </c>
      <c r="L357" s="81" t="s">
        <v>280</v>
      </c>
      <c r="M357" s="81">
        <v>35.08</v>
      </c>
      <c r="N357" s="81">
        <v>35.08</v>
      </c>
      <c r="O357" s="81">
        <v>14.920999999999999</v>
      </c>
      <c r="P357" s="79">
        <v>1</v>
      </c>
      <c r="T357" s="33">
        <v>45</v>
      </c>
    </row>
    <row r="358" spans="1:20" x14ac:dyDescent="0.25">
      <c r="A358" s="20">
        <v>28</v>
      </c>
      <c r="B358" s="20" t="s">
        <v>93</v>
      </c>
      <c r="C358" s="20">
        <v>3</v>
      </c>
      <c r="D358" s="20" t="s">
        <v>94</v>
      </c>
      <c r="F358" s="88"/>
      <c r="G358" s="91"/>
      <c r="H358" s="91"/>
      <c r="K358" s="80" t="s">
        <v>340</v>
      </c>
      <c r="L358" s="81" t="s">
        <v>291</v>
      </c>
      <c r="M358" s="81">
        <v>33.14</v>
      </c>
      <c r="N358" s="81">
        <v>33.14</v>
      </c>
      <c r="O358" s="81">
        <v>16.860999999999997</v>
      </c>
      <c r="P358" s="79">
        <v>1</v>
      </c>
      <c r="T358" s="33">
        <v>45</v>
      </c>
    </row>
    <row r="359" spans="1:20" x14ac:dyDescent="0.25">
      <c r="A359" s="20">
        <v>28</v>
      </c>
      <c r="B359" s="20" t="s">
        <v>93</v>
      </c>
      <c r="C359" s="20">
        <v>3</v>
      </c>
      <c r="D359" s="20" t="s">
        <v>94</v>
      </c>
      <c r="F359" s="88"/>
      <c r="G359" s="91"/>
      <c r="H359" s="91"/>
      <c r="K359" s="80" t="s">
        <v>340</v>
      </c>
      <c r="L359" s="81" t="s">
        <v>302</v>
      </c>
      <c r="M359" s="81">
        <v>34.07</v>
      </c>
      <c r="N359" s="81">
        <v>34.07</v>
      </c>
      <c r="O359" s="81">
        <v>15.930999999999997</v>
      </c>
      <c r="P359" s="79">
        <v>1</v>
      </c>
      <c r="T359" s="33">
        <v>45</v>
      </c>
    </row>
    <row r="360" spans="1:20" x14ac:dyDescent="0.25">
      <c r="A360" s="20">
        <v>28</v>
      </c>
      <c r="B360" s="20" t="s">
        <v>93</v>
      </c>
      <c r="C360" s="20">
        <v>3</v>
      </c>
      <c r="D360" s="20" t="s">
        <v>94</v>
      </c>
      <c r="F360" s="88"/>
      <c r="G360" s="91"/>
      <c r="H360" s="91"/>
      <c r="K360" s="80" t="s">
        <v>340</v>
      </c>
      <c r="L360" s="81" t="s">
        <v>313</v>
      </c>
      <c r="M360" s="81">
        <v>33.96</v>
      </c>
      <c r="N360" s="81">
        <v>33.96</v>
      </c>
      <c r="O360" s="81">
        <v>16.040999999999997</v>
      </c>
      <c r="P360" s="79">
        <v>1</v>
      </c>
      <c r="T360" s="33">
        <v>45</v>
      </c>
    </row>
    <row r="361" spans="1:20" x14ac:dyDescent="0.25">
      <c r="A361" s="20">
        <v>28</v>
      </c>
      <c r="B361" s="20" t="s">
        <v>93</v>
      </c>
      <c r="C361" s="20">
        <v>3</v>
      </c>
      <c r="D361" s="20" t="s">
        <v>94</v>
      </c>
      <c r="F361" s="88"/>
      <c r="G361" s="91"/>
      <c r="H361" s="91"/>
      <c r="K361" s="80" t="s">
        <v>340</v>
      </c>
      <c r="L361" s="81" t="s">
        <v>324</v>
      </c>
      <c r="M361" s="81">
        <v>34.04</v>
      </c>
      <c r="N361" s="81">
        <v>34.04</v>
      </c>
      <c r="O361" s="81">
        <v>15.960999999999999</v>
      </c>
      <c r="P361" s="79">
        <v>1</v>
      </c>
      <c r="T361" s="33">
        <v>45</v>
      </c>
    </row>
    <row r="362" spans="1:20" x14ac:dyDescent="0.25">
      <c r="A362" s="20">
        <v>148</v>
      </c>
      <c r="B362" s="20" t="s">
        <v>74</v>
      </c>
      <c r="C362" s="20">
        <v>2</v>
      </c>
      <c r="D362" s="20" t="s">
        <v>95</v>
      </c>
      <c r="E362" s="33">
        <v>46</v>
      </c>
      <c r="F362" s="80" t="s">
        <v>235</v>
      </c>
      <c r="G362" s="89" t="s">
        <v>246</v>
      </c>
      <c r="H362" s="81">
        <v>18.100000000000001</v>
      </c>
      <c r="I362" s="77">
        <v>1</v>
      </c>
      <c r="J362" s="78">
        <v>1</v>
      </c>
      <c r="K362" s="80" t="s">
        <v>340</v>
      </c>
      <c r="L362" s="81" t="s">
        <v>246</v>
      </c>
      <c r="M362" s="81" t="s">
        <v>353</v>
      </c>
      <c r="N362" s="81">
        <v>50</v>
      </c>
      <c r="O362" s="81">
        <v>9.9999999999766942E-4</v>
      </c>
      <c r="P362" s="79">
        <v>0</v>
      </c>
      <c r="Q362" s="119">
        <v>0</v>
      </c>
      <c r="R362" s="120">
        <v>9.9999999999766942E-4</v>
      </c>
      <c r="S362" s="120" t="s">
        <v>353</v>
      </c>
      <c r="T362" s="33">
        <v>46</v>
      </c>
    </row>
    <row r="363" spans="1:20" x14ac:dyDescent="0.25">
      <c r="A363" s="20">
        <v>148</v>
      </c>
      <c r="B363" s="20" t="s">
        <v>74</v>
      </c>
      <c r="C363" s="20">
        <v>2</v>
      </c>
      <c r="D363" s="20" t="s">
        <v>95</v>
      </c>
      <c r="F363" s="80" t="s">
        <v>235</v>
      </c>
      <c r="G363" s="89" t="s">
        <v>258</v>
      </c>
      <c r="H363" s="81">
        <v>18.11</v>
      </c>
      <c r="I363" s="77">
        <v>1</v>
      </c>
      <c r="J363" s="78"/>
      <c r="K363" s="80" t="s">
        <v>340</v>
      </c>
      <c r="L363" s="81" t="s">
        <v>258</v>
      </c>
      <c r="M363" s="81" t="s">
        <v>353</v>
      </c>
      <c r="N363" s="81">
        <v>50</v>
      </c>
      <c r="O363" s="81">
        <v>9.9999999999766942E-4</v>
      </c>
      <c r="P363" s="79">
        <v>0</v>
      </c>
      <c r="Q363" s="78"/>
      <c r="R363" s="117"/>
      <c r="S363" s="117"/>
      <c r="T363" s="33">
        <v>46</v>
      </c>
    </row>
    <row r="364" spans="1:20" x14ac:dyDescent="0.25">
      <c r="A364" s="20">
        <v>148</v>
      </c>
      <c r="B364" s="20" t="s">
        <v>74</v>
      </c>
      <c r="C364" s="20">
        <v>2</v>
      </c>
      <c r="D364" s="20" t="s">
        <v>95</v>
      </c>
      <c r="F364" s="80" t="s">
        <v>235</v>
      </c>
      <c r="G364" s="89" t="s">
        <v>270</v>
      </c>
      <c r="H364" s="81">
        <v>18.02</v>
      </c>
      <c r="I364" s="77">
        <v>1</v>
      </c>
      <c r="K364" s="80" t="s">
        <v>340</v>
      </c>
      <c r="L364" s="81" t="s">
        <v>270</v>
      </c>
      <c r="M364" s="81" t="s">
        <v>353</v>
      </c>
      <c r="N364" s="81">
        <v>50</v>
      </c>
      <c r="O364" s="81">
        <v>9.9999999999766942E-4</v>
      </c>
      <c r="P364" s="79">
        <v>0</v>
      </c>
      <c r="T364" s="33">
        <v>46</v>
      </c>
    </row>
    <row r="365" spans="1:20" x14ac:dyDescent="0.25">
      <c r="A365" s="20">
        <v>148</v>
      </c>
      <c r="B365" s="20" t="s">
        <v>74</v>
      </c>
      <c r="C365" s="20">
        <v>2</v>
      </c>
      <c r="D365" s="20" t="s">
        <v>95</v>
      </c>
      <c r="F365" s="80" t="s">
        <v>235</v>
      </c>
      <c r="G365" s="89" t="s">
        <v>281</v>
      </c>
      <c r="H365" s="81">
        <v>18.079999999999998</v>
      </c>
      <c r="I365" s="77">
        <v>1</v>
      </c>
      <c r="K365" s="80" t="s">
        <v>340</v>
      </c>
      <c r="L365" s="81" t="s">
        <v>281</v>
      </c>
      <c r="M365" s="81" t="s">
        <v>353</v>
      </c>
      <c r="N365" s="81">
        <v>50</v>
      </c>
      <c r="O365" s="81">
        <v>9.9999999999766942E-4</v>
      </c>
      <c r="P365" s="79">
        <v>0</v>
      </c>
      <c r="T365" s="33">
        <v>46</v>
      </c>
    </row>
    <row r="366" spans="1:20" x14ac:dyDescent="0.25">
      <c r="A366" s="20">
        <v>148</v>
      </c>
      <c r="B366" s="20" t="s">
        <v>74</v>
      </c>
      <c r="C366" s="20">
        <v>2</v>
      </c>
      <c r="D366" s="20" t="s">
        <v>95</v>
      </c>
      <c r="F366" s="88"/>
      <c r="G366" s="91"/>
      <c r="H366" s="91"/>
      <c r="K366" s="80" t="s">
        <v>340</v>
      </c>
      <c r="L366" s="81" t="s">
        <v>292</v>
      </c>
      <c r="M366" s="81" t="s">
        <v>353</v>
      </c>
      <c r="N366" s="81">
        <v>50</v>
      </c>
      <c r="O366" s="81">
        <v>9.9999999999766942E-4</v>
      </c>
      <c r="P366" s="79">
        <v>0</v>
      </c>
      <c r="T366" s="33">
        <v>46</v>
      </c>
    </row>
    <row r="367" spans="1:20" x14ac:dyDescent="0.25">
      <c r="A367" s="20">
        <v>148</v>
      </c>
      <c r="B367" s="20" t="s">
        <v>74</v>
      </c>
      <c r="C367" s="20">
        <v>2</v>
      </c>
      <c r="D367" s="20" t="s">
        <v>95</v>
      </c>
      <c r="F367" s="88"/>
      <c r="G367" s="91"/>
      <c r="H367" s="91"/>
      <c r="K367" s="80" t="s">
        <v>340</v>
      </c>
      <c r="L367" s="81" t="s">
        <v>303</v>
      </c>
      <c r="M367" s="81" t="s">
        <v>353</v>
      </c>
      <c r="N367" s="81">
        <v>50</v>
      </c>
      <c r="O367" s="81">
        <v>9.9999999999766942E-4</v>
      </c>
      <c r="P367" s="79">
        <v>0</v>
      </c>
      <c r="T367" s="33">
        <v>46</v>
      </c>
    </row>
    <row r="368" spans="1:20" x14ac:dyDescent="0.25">
      <c r="A368" s="20">
        <v>148</v>
      </c>
      <c r="B368" s="20" t="s">
        <v>74</v>
      </c>
      <c r="C368" s="20">
        <v>2</v>
      </c>
      <c r="D368" s="20" t="s">
        <v>95</v>
      </c>
      <c r="F368" s="88"/>
      <c r="G368" s="91"/>
      <c r="H368" s="91"/>
      <c r="K368" s="80" t="s">
        <v>340</v>
      </c>
      <c r="L368" s="81" t="s">
        <v>314</v>
      </c>
      <c r="M368" s="81" t="s">
        <v>353</v>
      </c>
      <c r="N368" s="81">
        <v>50</v>
      </c>
      <c r="O368" s="81">
        <v>9.9999999999766942E-4</v>
      </c>
      <c r="P368" s="79">
        <v>0</v>
      </c>
      <c r="T368" s="33">
        <v>46</v>
      </c>
    </row>
    <row r="369" spans="1:20" x14ac:dyDescent="0.25">
      <c r="A369" s="20">
        <v>148</v>
      </c>
      <c r="B369" s="20" t="s">
        <v>74</v>
      </c>
      <c r="C369" s="20">
        <v>2</v>
      </c>
      <c r="D369" s="20" t="s">
        <v>95</v>
      </c>
      <c r="F369" s="88"/>
      <c r="G369" s="91"/>
      <c r="H369" s="91"/>
      <c r="K369" s="80" t="s">
        <v>340</v>
      </c>
      <c r="L369" s="81" t="s">
        <v>325</v>
      </c>
      <c r="M369" s="81" t="s">
        <v>353</v>
      </c>
      <c r="N369" s="81">
        <v>50</v>
      </c>
      <c r="O369" s="81">
        <v>9.9999999999766942E-4</v>
      </c>
      <c r="P369" s="79">
        <v>0</v>
      </c>
      <c r="T369" s="33">
        <v>46</v>
      </c>
    </row>
    <row r="370" spans="1:20" x14ac:dyDescent="0.25">
      <c r="A370" s="20">
        <v>85</v>
      </c>
      <c r="B370" s="20" t="s">
        <v>81</v>
      </c>
      <c r="C370" s="20">
        <v>5</v>
      </c>
      <c r="D370" s="20" t="s">
        <v>96</v>
      </c>
      <c r="E370" s="33">
        <v>47</v>
      </c>
      <c r="F370" s="80" t="s">
        <v>235</v>
      </c>
      <c r="G370" s="89" t="s">
        <v>247</v>
      </c>
      <c r="H370" s="81">
        <v>16.760000000000002</v>
      </c>
      <c r="I370" s="77">
        <v>1</v>
      </c>
      <c r="J370" s="78">
        <v>1</v>
      </c>
      <c r="K370" s="80" t="s">
        <v>340</v>
      </c>
      <c r="L370" s="81" t="s">
        <v>247</v>
      </c>
      <c r="M370" s="81">
        <v>30.98</v>
      </c>
      <c r="N370" s="81">
        <v>30.98</v>
      </c>
      <c r="O370" s="81">
        <v>19.020999999999997</v>
      </c>
      <c r="P370" s="79">
        <v>1</v>
      </c>
      <c r="Q370" s="119">
        <v>1</v>
      </c>
      <c r="R370" s="120">
        <v>19.384749999999997</v>
      </c>
      <c r="S370" s="120">
        <v>0.32511296113812471</v>
      </c>
      <c r="T370" s="33">
        <v>47</v>
      </c>
    </row>
    <row r="371" spans="1:20" x14ac:dyDescent="0.25">
      <c r="A371" s="20">
        <v>85</v>
      </c>
      <c r="B371" s="20" t="s">
        <v>81</v>
      </c>
      <c r="C371" s="20">
        <v>5</v>
      </c>
      <c r="D371" s="20" t="s">
        <v>96</v>
      </c>
      <c r="F371" s="80" t="s">
        <v>235</v>
      </c>
      <c r="G371" s="89" t="s">
        <v>259</v>
      </c>
      <c r="H371" s="81">
        <v>16.82</v>
      </c>
      <c r="I371" s="77">
        <v>1</v>
      </c>
      <c r="J371" s="78"/>
      <c r="K371" s="80" t="s">
        <v>340</v>
      </c>
      <c r="L371" s="81" t="s">
        <v>259</v>
      </c>
      <c r="M371" s="81">
        <v>30.43</v>
      </c>
      <c r="N371" s="81">
        <v>30.43</v>
      </c>
      <c r="O371" s="81">
        <v>19.570999999999998</v>
      </c>
      <c r="P371" s="79">
        <v>1</v>
      </c>
      <c r="Q371" s="78"/>
      <c r="R371" s="117"/>
      <c r="S371" s="117"/>
      <c r="T371" s="33">
        <v>47</v>
      </c>
    </row>
    <row r="372" spans="1:20" x14ac:dyDescent="0.25">
      <c r="A372" s="20">
        <v>85</v>
      </c>
      <c r="B372" s="20" t="s">
        <v>81</v>
      </c>
      <c r="C372" s="20">
        <v>5</v>
      </c>
      <c r="D372" s="20" t="s">
        <v>96</v>
      </c>
      <c r="F372" s="80" t="s">
        <v>235</v>
      </c>
      <c r="G372" s="89" t="s">
        <v>271</v>
      </c>
      <c r="H372" s="81">
        <v>16.920000000000002</v>
      </c>
      <c r="I372" s="77">
        <v>1</v>
      </c>
      <c r="K372" s="80" t="s">
        <v>340</v>
      </c>
      <c r="L372" s="81" t="s">
        <v>271</v>
      </c>
      <c r="M372" s="81">
        <v>30.51</v>
      </c>
      <c r="N372" s="81">
        <v>30.51</v>
      </c>
      <c r="O372" s="81">
        <v>19.490999999999996</v>
      </c>
      <c r="P372" s="79">
        <v>1</v>
      </c>
      <c r="T372" s="33">
        <v>47</v>
      </c>
    </row>
    <row r="373" spans="1:20" x14ac:dyDescent="0.25">
      <c r="A373" s="20">
        <v>85</v>
      </c>
      <c r="B373" s="20" t="s">
        <v>81</v>
      </c>
      <c r="C373" s="20">
        <v>5</v>
      </c>
      <c r="D373" s="20" t="s">
        <v>96</v>
      </c>
      <c r="F373" s="80" t="s">
        <v>235</v>
      </c>
      <c r="G373" s="89" t="s">
        <v>282</v>
      </c>
      <c r="H373" s="81">
        <v>16.63</v>
      </c>
      <c r="I373" s="77">
        <v>1</v>
      </c>
      <c r="K373" s="80" t="s">
        <v>340</v>
      </c>
      <c r="L373" s="81" t="s">
        <v>282</v>
      </c>
      <c r="M373" s="81">
        <v>30.13</v>
      </c>
      <c r="N373" s="81">
        <v>30.13</v>
      </c>
      <c r="O373" s="81">
        <v>19.870999999999999</v>
      </c>
      <c r="P373" s="79">
        <v>1</v>
      </c>
      <c r="T373" s="33">
        <v>47</v>
      </c>
    </row>
    <row r="374" spans="1:20" x14ac:dyDescent="0.25">
      <c r="A374" s="20">
        <v>85</v>
      </c>
      <c r="B374" s="20" t="s">
        <v>81</v>
      </c>
      <c r="C374" s="20">
        <v>5</v>
      </c>
      <c r="D374" s="20" t="s">
        <v>96</v>
      </c>
      <c r="F374" s="88"/>
      <c r="G374" s="91"/>
      <c r="H374" s="91"/>
      <c r="K374" s="80" t="s">
        <v>340</v>
      </c>
      <c r="L374" s="81" t="s">
        <v>293</v>
      </c>
      <c r="M374" s="81">
        <v>30.3</v>
      </c>
      <c r="N374" s="81">
        <v>30.3</v>
      </c>
      <c r="O374" s="81">
        <v>19.700999999999997</v>
      </c>
      <c r="P374" s="79">
        <v>1</v>
      </c>
      <c r="T374" s="33">
        <v>47</v>
      </c>
    </row>
    <row r="375" spans="1:20" x14ac:dyDescent="0.25">
      <c r="A375" s="20">
        <v>85</v>
      </c>
      <c r="B375" s="20" t="s">
        <v>81</v>
      </c>
      <c r="C375" s="20">
        <v>5</v>
      </c>
      <c r="D375" s="20" t="s">
        <v>96</v>
      </c>
      <c r="F375" s="88"/>
      <c r="G375" s="91"/>
      <c r="H375" s="91"/>
      <c r="K375" s="80" t="s">
        <v>340</v>
      </c>
      <c r="L375" s="81" t="s">
        <v>304</v>
      </c>
      <c r="M375" s="81">
        <v>30.83</v>
      </c>
      <c r="N375" s="81">
        <v>30.83</v>
      </c>
      <c r="O375" s="81">
        <v>19.170999999999999</v>
      </c>
      <c r="P375" s="79">
        <v>1</v>
      </c>
      <c r="T375" s="33">
        <v>47</v>
      </c>
    </row>
    <row r="376" spans="1:20" x14ac:dyDescent="0.25">
      <c r="A376" s="20">
        <v>85</v>
      </c>
      <c r="B376" s="20" t="s">
        <v>81</v>
      </c>
      <c r="C376" s="20">
        <v>5</v>
      </c>
      <c r="D376" s="20" t="s">
        <v>96</v>
      </c>
      <c r="F376" s="88"/>
      <c r="G376" s="91"/>
      <c r="H376" s="91"/>
      <c r="K376" s="80" t="s">
        <v>340</v>
      </c>
      <c r="L376" s="81" t="s">
        <v>315</v>
      </c>
      <c r="M376" s="81">
        <v>30.6</v>
      </c>
      <c r="N376" s="81">
        <v>30.6</v>
      </c>
      <c r="O376" s="81">
        <v>19.400999999999996</v>
      </c>
      <c r="P376" s="79">
        <v>1</v>
      </c>
      <c r="T376" s="33">
        <v>47</v>
      </c>
    </row>
    <row r="377" spans="1:20" x14ac:dyDescent="0.25">
      <c r="A377" s="20">
        <v>85</v>
      </c>
      <c r="B377" s="20" t="s">
        <v>81</v>
      </c>
      <c r="C377" s="20">
        <v>5</v>
      </c>
      <c r="D377" s="20" t="s">
        <v>96</v>
      </c>
      <c r="F377" s="88"/>
      <c r="G377" s="91"/>
      <c r="H377" s="91"/>
      <c r="K377" s="80" t="s">
        <v>340</v>
      </c>
      <c r="L377" s="81" t="s">
        <v>326</v>
      </c>
      <c r="M377" s="81">
        <v>31.15</v>
      </c>
      <c r="N377" s="81">
        <v>31.15</v>
      </c>
      <c r="O377" s="81">
        <v>18.850999999999999</v>
      </c>
      <c r="P377" s="79">
        <v>1</v>
      </c>
      <c r="T377" s="33">
        <v>47</v>
      </c>
    </row>
    <row r="378" spans="1:20" x14ac:dyDescent="0.25">
      <c r="A378" s="20">
        <v>9</v>
      </c>
      <c r="B378" s="20" t="s">
        <v>79</v>
      </c>
      <c r="C378" s="20">
        <v>4</v>
      </c>
      <c r="D378" s="20" t="s">
        <v>97</v>
      </c>
      <c r="E378" s="33">
        <v>48</v>
      </c>
      <c r="F378" s="80" t="s">
        <v>235</v>
      </c>
      <c r="G378" s="89" t="s">
        <v>248</v>
      </c>
      <c r="H378" s="81">
        <v>16.149999999999999</v>
      </c>
      <c r="I378" s="77">
        <v>1</v>
      </c>
      <c r="J378" s="78">
        <v>1</v>
      </c>
      <c r="K378" s="80" t="s">
        <v>340</v>
      </c>
      <c r="L378" s="81" t="s">
        <v>248</v>
      </c>
      <c r="M378" s="81">
        <v>33.26</v>
      </c>
      <c r="N378" s="81">
        <v>33.26</v>
      </c>
      <c r="O378" s="81">
        <v>16.741</v>
      </c>
      <c r="P378" s="79">
        <v>1</v>
      </c>
      <c r="Q378" s="119">
        <v>1</v>
      </c>
      <c r="R378" s="120">
        <v>16.815999999999999</v>
      </c>
      <c r="S378" s="120">
        <v>0.26014419078657114</v>
      </c>
      <c r="T378" s="33">
        <v>48</v>
      </c>
    </row>
    <row r="379" spans="1:20" x14ac:dyDescent="0.25">
      <c r="A379" s="24">
        <v>9</v>
      </c>
      <c r="B379" s="99" t="s">
        <v>79</v>
      </c>
      <c r="C379" s="100">
        <v>4</v>
      </c>
      <c r="D379" s="99" t="s">
        <v>97</v>
      </c>
      <c r="E379" s="101"/>
      <c r="F379" s="80" t="s">
        <v>235</v>
      </c>
      <c r="G379" s="89" t="s">
        <v>260</v>
      </c>
      <c r="H379" s="81">
        <v>15.93</v>
      </c>
      <c r="I379" s="77">
        <v>1</v>
      </c>
      <c r="J379" s="78"/>
      <c r="K379" s="80" t="s">
        <v>340</v>
      </c>
      <c r="L379" s="81" t="s">
        <v>260</v>
      </c>
      <c r="M379" s="81">
        <v>33.28</v>
      </c>
      <c r="N379" s="81">
        <v>33.28</v>
      </c>
      <c r="O379" s="81">
        <v>16.720999999999997</v>
      </c>
      <c r="P379" s="79">
        <v>1</v>
      </c>
      <c r="Q379" s="78"/>
      <c r="R379" s="117"/>
      <c r="S379" s="117"/>
      <c r="T379" s="33">
        <v>48</v>
      </c>
    </row>
    <row r="380" spans="1:20" x14ac:dyDescent="0.25">
      <c r="A380" s="20">
        <v>9</v>
      </c>
      <c r="B380" s="20" t="s">
        <v>79</v>
      </c>
      <c r="C380" s="20">
        <v>4</v>
      </c>
      <c r="D380" s="20" t="s">
        <v>97</v>
      </c>
      <c r="F380" s="80" t="s">
        <v>235</v>
      </c>
      <c r="G380" s="89" t="s">
        <v>272</v>
      </c>
      <c r="H380" s="81">
        <v>15.93</v>
      </c>
      <c r="I380" s="77">
        <v>1</v>
      </c>
      <c r="K380" s="80" t="s">
        <v>340</v>
      </c>
      <c r="L380" s="81" t="s">
        <v>272</v>
      </c>
      <c r="M380" s="81">
        <v>32.74</v>
      </c>
      <c r="N380" s="81">
        <v>32.74</v>
      </c>
      <c r="O380" s="81">
        <v>17.260999999999996</v>
      </c>
      <c r="P380" s="79">
        <v>1</v>
      </c>
      <c r="T380" s="33">
        <v>48</v>
      </c>
    </row>
    <row r="381" spans="1:20" x14ac:dyDescent="0.25">
      <c r="A381" s="20">
        <v>9</v>
      </c>
      <c r="B381" s="20" t="s">
        <v>79</v>
      </c>
      <c r="C381" s="20">
        <v>4</v>
      </c>
      <c r="D381" s="20" t="s">
        <v>97</v>
      </c>
      <c r="F381" s="80" t="s">
        <v>235</v>
      </c>
      <c r="G381" s="89" t="s">
        <v>283</v>
      </c>
      <c r="H381" s="81">
        <v>16</v>
      </c>
      <c r="I381" s="77">
        <v>1</v>
      </c>
      <c r="K381" s="80" t="s">
        <v>340</v>
      </c>
      <c r="L381" s="81" t="s">
        <v>283</v>
      </c>
      <c r="M381" s="81">
        <v>33.47</v>
      </c>
      <c r="N381" s="81">
        <v>33.47</v>
      </c>
      <c r="O381" s="81">
        <v>16.530999999999999</v>
      </c>
      <c r="P381" s="79">
        <v>1</v>
      </c>
      <c r="T381" s="33">
        <v>48</v>
      </c>
    </row>
    <row r="382" spans="1:20" x14ac:dyDescent="0.25">
      <c r="A382" s="20">
        <v>9</v>
      </c>
      <c r="B382" s="20" t="s">
        <v>79</v>
      </c>
      <c r="C382" s="20">
        <v>4</v>
      </c>
      <c r="D382" s="20" t="s">
        <v>97</v>
      </c>
      <c r="F382" s="88"/>
      <c r="G382" s="91"/>
      <c r="H382" s="91"/>
      <c r="K382" s="80" t="s">
        <v>340</v>
      </c>
      <c r="L382" s="81" t="s">
        <v>294</v>
      </c>
      <c r="M382" s="81">
        <v>32.83</v>
      </c>
      <c r="N382" s="81">
        <v>32.83</v>
      </c>
      <c r="O382" s="81">
        <v>17.170999999999999</v>
      </c>
      <c r="P382" s="79">
        <v>1</v>
      </c>
      <c r="T382" s="33">
        <v>48</v>
      </c>
    </row>
    <row r="383" spans="1:20" x14ac:dyDescent="0.25">
      <c r="A383" s="20">
        <v>9</v>
      </c>
      <c r="B383" s="20" t="s">
        <v>79</v>
      </c>
      <c r="C383" s="20">
        <v>4</v>
      </c>
      <c r="D383" s="20" t="s">
        <v>97</v>
      </c>
      <c r="F383" s="88"/>
      <c r="G383" s="91"/>
      <c r="H383" s="91"/>
      <c r="K383" s="80" t="s">
        <v>340</v>
      </c>
      <c r="L383" s="81" t="s">
        <v>305</v>
      </c>
      <c r="M383" s="81">
        <v>33.22</v>
      </c>
      <c r="N383" s="81">
        <v>33.22</v>
      </c>
      <c r="O383" s="81">
        <v>16.780999999999999</v>
      </c>
      <c r="P383" s="79">
        <v>1</v>
      </c>
      <c r="T383" s="33">
        <v>48</v>
      </c>
    </row>
    <row r="384" spans="1:20" x14ac:dyDescent="0.25">
      <c r="A384" s="20">
        <v>9</v>
      </c>
      <c r="B384" s="20" t="s">
        <v>79</v>
      </c>
      <c r="C384" s="20">
        <v>4</v>
      </c>
      <c r="D384" s="20" t="s">
        <v>97</v>
      </c>
      <c r="F384" s="88"/>
      <c r="G384" s="91"/>
      <c r="H384" s="91"/>
      <c r="K384" s="80" t="s">
        <v>340</v>
      </c>
      <c r="L384" s="81" t="s">
        <v>316</v>
      </c>
      <c r="M384" s="81">
        <v>33.15</v>
      </c>
      <c r="N384" s="81">
        <v>33.15</v>
      </c>
      <c r="O384" s="81">
        <v>16.850999999999999</v>
      </c>
      <c r="P384" s="79">
        <v>1</v>
      </c>
      <c r="T384" s="33">
        <v>48</v>
      </c>
    </row>
    <row r="385" spans="1:20" x14ac:dyDescent="0.25">
      <c r="A385" s="20">
        <v>9</v>
      </c>
      <c r="B385" s="20" t="s">
        <v>79</v>
      </c>
      <c r="C385" s="20">
        <v>4</v>
      </c>
      <c r="D385" s="20" t="s">
        <v>97</v>
      </c>
      <c r="F385" s="88"/>
      <c r="G385" s="91"/>
      <c r="H385" s="91"/>
      <c r="K385" s="80" t="s">
        <v>340</v>
      </c>
      <c r="L385" s="81" t="s">
        <v>327</v>
      </c>
      <c r="M385" s="81">
        <v>33.53</v>
      </c>
      <c r="N385" s="81">
        <v>33.53</v>
      </c>
      <c r="O385" s="81">
        <v>16.470999999999997</v>
      </c>
      <c r="P385" s="79">
        <v>1</v>
      </c>
      <c r="T385" s="33">
        <v>48</v>
      </c>
    </row>
    <row r="386" spans="1:20" x14ac:dyDescent="0.25">
      <c r="A386" s="24">
        <v>118</v>
      </c>
      <c r="B386" s="99" t="s">
        <v>20</v>
      </c>
      <c r="C386" s="102">
        <v>3</v>
      </c>
      <c r="D386" s="99" t="s">
        <v>98</v>
      </c>
      <c r="E386" s="101">
        <v>49</v>
      </c>
      <c r="F386" s="80" t="s">
        <v>235</v>
      </c>
      <c r="G386" s="89" t="s">
        <v>249</v>
      </c>
      <c r="H386" s="81">
        <v>17.03</v>
      </c>
      <c r="I386" s="77">
        <v>1</v>
      </c>
      <c r="J386" s="78">
        <v>1</v>
      </c>
      <c r="K386" s="80" t="s">
        <v>340</v>
      </c>
      <c r="L386" s="81" t="s">
        <v>249</v>
      </c>
      <c r="M386" s="81">
        <v>30.54</v>
      </c>
      <c r="N386" s="81">
        <v>30.54</v>
      </c>
      <c r="O386" s="81">
        <v>19.460999999999999</v>
      </c>
      <c r="P386" s="79">
        <v>1</v>
      </c>
      <c r="Q386" s="119">
        <v>1</v>
      </c>
      <c r="R386" s="120">
        <v>19.42475</v>
      </c>
      <c r="S386" s="120">
        <v>0.48440524099146642</v>
      </c>
      <c r="T386" s="101">
        <v>49</v>
      </c>
    </row>
    <row r="387" spans="1:20" x14ac:dyDescent="0.25">
      <c r="A387" s="20">
        <v>118</v>
      </c>
      <c r="B387" s="20" t="s">
        <v>20</v>
      </c>
      <c r="C387" s="20">
        <v>3</v>
      </c>
      <c r="D387" s="20" t="s">
        <v>98</v>
      </c>
      <c r="F387" s="80" t="s">
        <v>235</v>
      </c>
      <c r="G387" s="89" t="s">
        <v>261</v>
      </c>
      <c r="H387" s="81">
        <v>16.48</v>
      </c>
      <c r="I387" s="77">
        <v>1</v>
      </c>
      <c r="J387" s="78"/>
      <c r="K387" s="80" t="s">
        <v>340</v>
      </c>
      <c r="L387" s="81" t="s">
        <v>261</v>
      </c>
      <c r="M387" s="81">
        <v>30.31</v>
      </c>
      <c r="N387" s="81">
        <v>30.31</v>
      </c>
      <c r="O387" s="81">
        <v>19.690999999999999</v>
      </c>
      <c r="P387" s="79">
        <v>1</v>
      </c>
      <c r="Q387" s="78"/>
      <c r="R387" s="117"/>
      <c r="S387" s="117"/>
      <c r="T387" s="101">
        <v>49</v>
      </c>
    </row>
    <row r="388" spans="1:20" x14ac:dyDescent="0.25">
      <c r="A388" s="20">
        <v>118</v>
      </c>
      <c r="B388" s="20" t="s">
        <v>20</v>
      </c>
      <c r="C388" s="20">
        <v>3</v>
      </c>
      <c r="D388" s="20" t="s">
        <v>98</v>
      </c>
      <c r="F388" s="80" t="s">
        <v>235</v>
      </c>
      <c r="G388" s="89" t="s">
        <v>273</v>
      </c>
      <c r="H388" s="81">
        <v>16.78</v>
      </c>
      <c r="I388" s="77">
        <v>1</v>
      </c>
      <c r="K388" s="80" t="s">
        <v>340</v>
      </c>
      <c r="L388" s="81" t="s">
        <v>273</v>
      </c>
      <c r="M388" s="81">
        <v>30.27</v>
      </c>
      <c r="N388" s="81">
        <v>30.27</v>
      </c>
      <c r="O388" s="81">
        <v>19.730999999999998</v>
      </c>
      <c r="P388" s="79">
        <v>1</v>
      </c>
      <c r="T388" s="101">
        <v>49</v>
      </c>
    </row>
    <row r="389" spans="1:20" x14ac:dyDescent="0.25">
      <c r="A389" s="20">
        <v>118</v>
      </c>
      <c r="B389" s="20" t="s">
        <v>20</v>
      </c>
      <c r="C389" s="20">
        <v>3</v>
      </c>
      <c r="D389" s="20" t="s">
        <v>98</v>
      </c>
      <c r="F389" s="80" t="s">
        <v>235</v>
      </c>
      <c r="G389" s="89" t="s">
        <v>284</v>
      </c>
      <c r="H389" s="81">
        <v>16.57</v>
      </c>
      <c r="I389" s="77">
        <v>1</v>
      </c>
      <c r="K389" s="80" t="s">
        <v>340</v>
      </c>
      <c r="L389" s="81" t="s">
        <v>284</v>
      </c>
      <c r="M389" s="81">
        <v>30.06</v>
      </c>
      <c r="N389" s="81">
        <v>30.06</v>
      </c>
      <c r="O389" s="81">
        <v>19.940999999999999</v>
      </c>
      <c r="P389" s="79">
        <v>1</v>
      </c>
      <c r="T389" s="101">
        <v>49</v>
      </c>
    </row>
    <row r="390" spans="1:20" x14ac:dyDescent="0.25">
      <c r="A390" s="20">
        <v>118</v>
      </c>
      <c r="B390" s="20" t="s">
        <v>20</v>
      </c>
      <c r="C390" s="20">
        <v>3</v>
      </c>
      <c r="D390" s="20" t="s">
        <v>98</v>
      </c>
      <c r="F390" s="88"/>
      <c r="G390" s="91"/>
      <c r="H390" s="91"/>
      <c r="K390" s="80" t="s">
        <v>340</v>
      </c>
      <c r="L390" s="81" t="s">
        <v>295</v>
      </c>
      <c r="M390" s="81">
        <v>30.06</v>
      </c>
      <c r="N390" s="81">
        <v>30.06</v>
      </c>
      <c r="O390" s="81">
        <v>19.940999999999999</v>
      </c>
      <c r="P390" s="79">
        <v>1</v>
      </c>
      <c r="T390" s="101">
        <v>49</v>
      </c>
    </row>
    <row r="391" spans="1:20" x14ac:dyDescent="0.25">
      <c r="A391" s="20">
        <v>118</v>
      </c>
      <c r="B391" s="20" t="s">
        <v>20</v>
      </c>
      <c r="C391" s="20">
        <v>3</v>
      </c>
      <c r="D391" s="20" t="s">
        <v>98</v>
      </c>
      <c r="F391" s="88"/>
      <c r="G391" s="91"/>
      <c r="H391" s="91"/>
      <c r="K391" s="80" t="s">
        <v>340</v>
      </c>
      <c r="L391" s="81" t="s">
        <v>306</v>
      </c>
      <c r="M391" s="81">
        <v>30.85</v>
      </c>
      <c r="N391" s="81">
        <v>30.85</v>
      </c>
      <c r="O391" s="81">
        <v>19.150999999999996</v>
      </c>
      <c r="P391" s="79">
        <v>1</v>
      </c>
      <c r="T391" s="101">
        <v>49</v>
      </c>
    </row>
    <row r="392" spans="1:20" x14ac:dyDescent="0.25">
      <c r="A392" s="20">
        <v>118</v>
      </c>
      <c r="B392" s="20" t="s">
        <v>20</v>
      </c>
      <c r="C392" s="20">
        <v>3</v>
      </c>
      <c r="D392" s="20" t="s">
        <v>98</v>
      </c>
      <c r="F392" s="88"/>
      <c r="G392" s="91"/>
      <c r="H392" s="91"/>
      <c r="K392" s="80" t="s">
        <v>340</v>
      </c>
      <c r="L392" s="81" t="s">
        <v>317</v>
      </c>
      <c r="M392" s="81">
        <v>30.97</v>
      </c>
      <c r="N392" s="81">
        <v>30.97</v>
      </c>
      <c r="O392" s="81">
        <v>19.030999999999999</v>
      </c>
      <c r="P392" s="79">
        <v>1</v>
      </c>
      <c r="T392" s="101">
        <v>49</v>
      </c>
    </row>
    <row r="393" spans="1:20" x14ac:dyDescent="0.25">
      <c r="A393" s="20">
        <v>118</v>
      </c>
      <c r="B393" s="20" t="s">
        <v>20</v>
      </c>
      <c r="C393" s="20">
        <v>3</v>
      </c>
      <c r="D393" s="20" t="s">
        <v>98</v>
      </c>
      <c r="F393" s="88"/>
      <c r="G393" s="91"/>
      <c r="H393" s="91"/>
      <c r="K393" s="80" t="s">
        <v>340</v>
      </c>
      <c r="L393" s="81" t="s">
        <v>328</v>
      </c>
      <c r="M393" s="81">
        <v>31.55</v>
      </c>
      <c r="N393" s="81">
        <v>31.55</v>
      </c>
      <c r="O393" s="81">
        <v>18.450999999999997</v>
      </c>
      <c r="P393" s="79">
        <v>1</v>
      </c>
      <c r="T393" s="101">
        <v>49</v>
      </c>
    </row>
    <row r="394" spans="1:20" x14ac:dyDescent="0.25">
      <c r="A394" s="20">
        <v>105</v>
      </c>
      <c r="B394" s="20" t="s">
        <v>51</v>
      </c>
      <c r="C394" s="20">
        <v>5</v>
      </c>
      <c r="D394" s="20" t="s">
        <v>99</v>
      </c>
      <c r="E394" s="33">
        <v>50</v>
      </c>
      <c r="F394" s="80" t="s">
        <v>235</v>
      </c>
      <c r="G394" s="89" t="s">
        <v>250</v>
      </c>
      <c r="H394" s="81">
        <v>16.489999999999998</v>
      </c>
      <c r="I394" s="77">
        <v>1</v>
      </c>
      <c r="J394" s="78">
        <v>1</v>
      </c>
      <c r="K394" s="80" t="s">
        <v>340</v>
      </c>
      <c r="L394" s="81" t="s">
        <v>250</v>
      </c>
      <c r="M394" s="81">
        <v>29.97</v>
      </c>
      <c r="N394" s="81">
        <v>29.97</v>
      </c>
      <c r="O394" s="81">
        <v>20.030999999999999</v>
      </c>
      <c r="P394" s="79">
        <v>1</v>
      </c>
      <c r="Q394" s="119">
        <v>1</v>
      </c>
      <c r="R394" s="120">
        <v>20.022249999999996</v>
      </c>
      <c r="S394" s="120">
        <v>0.13614674986939662</v>
      </c>
      <c r="T394" s="33">
        <v>50</v>
      </c>
    </row>
    <row r="395" spans="1:20" x14ac:dyDescent="0.25">
      <c r="A395" s="20">
        <v>105</v>
      </c>
      <c r="B395" s="20" t="s">
        <v>51</v>
      </c>
      <c r="C395" s="20">
        <v>5</v>
      </c>
      <c r="D395" s="20" t="s">
        <v>99</v>
      </c>
      <c r="F395" s="80" t="s">
        <v>235</v>
      </c>
      <c r="G395" s="89" t="s">
        <v>262</v>
      </c>
      <c r="H395" s="81">
        <v>16.36</v>
      </c>
      <c r="I395" s="77">
        <v>1</v>
      </c>
      <c r="J395" s="78"/>
      <c r="K395" s="80" t="s">
        <v>340</v>
      </c>
      <c r="L395" s="81" t="s">
        <v>262</v>
      </c>
      <c r="M395" s="81">
        <v>30.07</v>
      </c>
      <c r="N395" s="81">
        <v>30.07</v>
      </c>
      <c r="O395" s="81">
        <v>19.930999999999997</v>
      </c>
      <c r="P395" s="79">
        <v>1</v>
      </c>
      <c r="Q395" s="78"/>
      <c r="R395" s="117"/>
      <c r="S395" s="117"/>
      <c r="T395" s="33">
        <v>50</v>
      </c>
    </row>
    <row r="396" spans="1:20" x14ac:dyDescent="0.25">
      <c r="A396" s="20">
        <v>105</v>
      </c>
      <c r="B396" s="20" t="s">
        <v>51</v>
      </c>
      <c r="C396" s="20">
        <v>5</v>
      </c>
      <c r="D396" s="20" t="s">
        <v>99</v>
      </c>
      <c r="F396" s="80" t="s">
        <v>235</v>
      </c>
      <c r="G396" s="89" t="s">
        <v>274</v>
      </c>
      <c r="H396" s="81">
        <v>16.739999999999998</v>
      </c>
      <c r="I396" s="77">
        <v>1</v>
      </c>
      <c r="K396" s="80" t="s">
        <v>340</v>
      </c>
      <c r="L396" s="81" t="s">
        <v>274</v>
      </c>
      <c r="M396" s="81">
        <v>29.81</v>
      </c>
      <c r="N396" s="81">
        <v>29.81</v>
      </c>
      <c r="O396" s="81">
        <v>20.190999999999999</v>
      </c>
      <c r="P396" s="79">
        <v>1</v>
      </c>
      <c r="T396" s="33">
        <v>50</v>
      </c>
    </row>
    <row r="397" spans="1:20" x14ac:dyDescent="0.25">
      <c r="A397" s="20">
        <v>105</v>
      </c>
      <c r="B397" s="20" t="s">
        <v>51</v>
      </c>
      <c r="C397" s="20">
        <v>5</v>
      </c>
      <c r="D397" s="20" t="s">
        <v>99</v>
      </c>
      <c r="F397" s="80" t="s">
        <v>235</v>
      </c>
      <c r="G397" s="89" t="s">
        <v>285</v>
      </c>
      <c r="H397" s="81">
        <v>16.41</v>
      </c>
      <c r="I397" s="77">
        <v>1</v>
      </c>
      <c r="K397" s="80" t="s">
        <v>340</v>
      </c>
      <c r="L397" s="81" t="s">
        <v>285</v>
      </c>
      <c r="M397" s="81">
        <v>30.07</v>
      </c>
      <c r="N397" s="81">
        <v>30.07</v>
      </c>
      <c r="O397" s="81">
        <v>19.930999999999997</v>
      </c>
      <c r="P397" s="79">
        <v>1</v>
      </c>
      <c r="T397" s="33">
        <v>50</v>
      </c>
    </row>
    <row r="398" spans="1:20" x14ac:dyDescent="0.25">
      <c r="A398" s="20">
        <v>105</v>
      </c>
      <c r="B398" s="20" t="s">
        <v>51</v>
      </c>
      <c r="C398" s="20">
        <v>5</v>
      </c>
      <c r="D398" s="20" t="s">
        <v>99</v>
      </c>
      <c r="F398" s="88"/>
      <c r="G398" s="91"/>
      <c r="H398" s="91"/>
      <c r="K398" s="80" t="s">
        <v>340</v>
      </c>
      <c r="L398" s="81" t="s">
        <v>296</v>
      </c>
      <c r="M398" s="81">
        <v>29.8</v>
      </c>
      <c r="N398" s="81">
        <v>29.8</v>
      </c>
      <c r="O398" s="81">
        <v>20.200999999999997</v>
      </c>
      <c r="P398" s="79">
        <v>1</v>
      </c>
      <c r="T398" s="33">
        <v>50</v>
      </c>
    </row>
    <row r="399" spans="1:20" x14ac:dyDescent="0.25">
      <c r="A399" s="20">
        <v>105</v>
      </c>
      <c r="B399" s="20" t="s">
        <v>51</v>
      </c>
      <c r="C399" s="20">
        <v>5</v>
      </c>
      <c r="D399" s="20" t="s">
        <v>99</v>
      </c>
      <c r="F399" s="88"/>
      <c r="G399" s="91"/>
      <c r="H399" s="91"/>
      <c r="K399" s="80" t="s">
        <v>340</v>
      </c>
      <c r="L399" s="81" t="s">
        <v>307</v>
      </c>
      <c r="M399" s="81">
        <v>29.89</v>
      </c>
      <c r="N399" s="81">
        <v>29.89</v>
      </c>
      <c r="O399" s="81">
        <v>20.110999999999997</v>
      </c>
      <c r="P399" s="79">
        <v>1</v>
      </c>
      <c r="T399" s="33">
        <v>50</v>
      </c>
    </row>
    <row r="400" spans="1:20" x14ac:dyDescent="0.25">
      <c r="A400" s="20">
        <v>105</v>
      </c>
      <c r="B400" s="20" t="s">
        <v>51</v>
      </c>
      <c r="C400" s="20">
        <v>5</v>
      </c>
      <c r="D400" s="20" t="s">
        <v>99</v>
      </c>
      <c r="F400" s="88"/>
      <c r="G400" s="91"/>
      <c r="H400" s="91"/>
      <c r="K400" s="80" t="s">
        <v>340</v>
      </c>
      <c r="L400" s="81" t="s">
        <v>318</v>
      </c>
      <c r="M400" s="81">
        <v>29.99</v>
      </c>
      <c r="N400" s="81">
        <v>29.99</v>
      </c>
      <c r="O400" s="81">
        <v>20.010999999999999</v>
      </c>
      <c r="P400" s="79">
        <v>1</v>
      </c>
      <c r="T400" s="33">
        <v>50</v>
      </c>
    </row>
    <row r="401" spans="1:20" x14ac:dyDescent="0.25">
      <c r="A401" s="20">
        <v>105</v>
      </c>
      <c r="B401" s="20" t="s">
        <v>51</v>
      </c>
      <c r="C401" s="20">
        <v>5</v>
      </c>
      <c r="D401" s="20" t="s">
        <v>99</v>
      </c>
      <c r="F401" s="88"/>
      <c r="G401" s="91"/>
      <c r="H401" s="91"/>
      <c r="K401" s="80" t="s">
        <v>340</v>
      </c>
      <c r="L401" s="81" t="s">
        <v>329</v>
      </c>
      <c r="M401" s="81">
        <v>30.23</v>
      </c>
      <c r="N401" s="81">
        <v>30.23</v>
      </c>
      <c r="O401" s="81">
        <v>19.770999999999997</v>
      </c>
      <c r="P401" s="79">
        <v>1</v>
      </c>
      <c r="T401" s="33">
        <v>50</v>
      </c>
    </row>
    <row r="402" spans="1:20" x14ac:dyDescent="0.25">
      <c r="A402" s="20">
        <v>161</v>
      </c>
      <c r="B402" s="20" t="s">
        <v>74</v>
      </c>
      <c r="C402" s="20">
        <v>3</v>
      </c>
      <c r="D402" s="20" t="s">
        <v>100</v>
      </c>
      <c r="E402" s="33">
        <v>51</v>
      </c>
      <c r="F402" s="80" t="s">
        <v>235</v>
      </c>
      <c r="G402" s="89" t="s">
        <v>287</v>
      </c>
      <c r="H402" s="81">
        <v>16.5</v>
      </c>
      <c r="I402" s="77">
        <v>1</v>
      </c>
      <c r="J402" s="78">
        <v>1</v>
      </c>
      <c r="K402" s="80" t="s">
        <v>341</v>
      </c>
      <c r="L402" s="113" t="s">
        <v>241</v>
      </c>
      <c r="M402" s="113" t="s">
        <v>353</v>
      </c>
      <c r="N402" s="113">
        <v>50</v>
      </c>
      <c r="O402" s="81">
        <v>9.9999999999766942E-4</v>
      </c>
      <c r="P402" s="79">
        <v>0</v>
      </c>
      <c r="Q402" s="119">
        <v>0.25</v>
      </c>
      <c r="R402" s="120">
        <v>3.1322499999999973</v>
      </c>
      <c r="S402" s="120">
        <v>0.55499999999999972</v>
      </c>
      <c r="T402" s="33">
        <v>51</v>
      </c>
    </row>
    <row r="403" spans="1:20" x14ac:dyDescent="0.25">
      <c r="A403" s="20">
        <v>161</v>
      </c>
      <c r="B403" s="20" t="s">
        <v>74</v>
      </c>
      <c r="C403" s="20">
        <v>3</v>
      </c>
      <c r="D403" s="20" t="s">
        <v>100</v>
      </c>
      <c r="F403" s="80" t="s">
        <v>235</v>
      </c>
      <c r="G403" s="89" t="s">
        <v>298</v>
      </c>
      <c r="H403" s="81">
        <v>16.600000000000001</v>
      </c>
      <c r="I403" s="77">
        <v>1</v>
      </c>
      <c r="J403" s="78"/>
      <c r="K403" s="80" t="s">
        <v>341</v>
      </c>
      <c r="L403" s="113" t="s">
        <v>253</v>
      </c>
      <c r="M403" s="113" t="s">
        <v>353</v>
      </c>
      <c r="N403" s="113">
        <v>50</v>
      </c>
      <c r="O403" s="81">
        <v>9.9999999999766942E-4</v>
      </c>
      <c r="P403" s="79">
        <v>0</v>
      </c>
      <c r="Q403" s="78"/>
      <c r="R403" s="117"/>
      <c r="S403" s="117"/>
      <c r="T403" s="33">
        <v>51</v>
      </c>
    </row>
    <row r="404" spans="1:20" x14ac:dyDescent="0.25">
      <c r="A404" s="20">
        <v>161</v>
      </c>
      <c r="B404" s="20" t="s">
        <v>74</v>
      </c>
      <c r="C404" s="20">
        <v>3</v>
      </c>
      <c r="D404" s="20" t="s">
        <v>100</v>
      </c>
      <c r="F404" s="80" t="s">
        <v>235</v>
      </c>
      <c r="G404" s="89" t="s">
        <v>309</v>
      </c>
      <c r="H404" s="81">
        <v>16.989999999999998</v>
      </c>
      <c r="I404" s="77">
        <v>1</v>
      </c>
      <c r="K404" s="80" t="s">
        <v>341</v>
      </c>
      <c r="L404" s="113" t="s">
        <v>265</v>
      </c>
      <c r="M404" s="113">
        <v>38.03</v>
      </c>
      <c r="N404" s="113">
        <v>38.03</v>
      </c>
      <c r="O404" s="81">
        <v>11.970999999999997</v>
      </c>
      <c r="P404" s="79">
        <v>1</v>
      </c>
      <c r="T404" s="33">
        <v>51</v>
      </c>
    </row>
    <row r="405" spans="1:20" x14ac:dyDescent="0.25">
      <c r="A405" s="20">
        <v>161</v>
      </c>
      <c r="B405" s="20" t="s">
        <v>74</v>
      </c>
      <c r="C405" s="20">
        <v>3</v>
      </c>
      <c r="D405" s="20" t="s">
        <v>100</v>
      </c>
      <c r="F405" s="80" t="s">
        <v>235</v>
      </c>
      <c r="G405" s="89" t="s">
        <v>320</v>
      </c>
      <c r="H405" s="81">
        <v>16.760000000000002</v>
      </c>
      <c r="I405" s="77">
        <v>1</v>
      </c>
      <c r="K405" s="80" t="s">
        <v>341</v>
      </c>
      <c r="L405" s="113" t="s">
        <v>276</v>
      </c>
      <c r="M405" s="113" t="s">
        <v>353</v>
      </c>
      <c r="N405" s="113">
        <v>50</v>
      </c>
      <c r="O405" s="81">
        <v>9.9999999999766942E-4</v>
      </c>
      <c r="P405" s="79">
        <v>0</v>
      </c>
      <c r="T405" s="33">
        <v>51</v>
      </c>
    </row>
    <row r="406" spans="1:20" x14ac:dyDescent="0.25">
      <c r="A406" s="20">
        <v>161</v>
      </c>
      <c r="B406" s="20" t="s">
        <v>74</v>
      </c>
      <c r="C406" s="20">
        <v>3</v>
      </c>
      <c r="D406" s="20" t="s">
        <v>100</v>
      </c>
      <c r="F406" s="88"/>
      <c r="G406" s="91"/>
      <c r="H406" s="91"/>
      <c r="K406" s="80" t="s">
        <v>341</v>
      </c>
      <c r="L406" s="113" t="s">
        <v>287</v>
      </c>
      <c r="M406" s="113">
        <v>36.92</v>
      </c>
      <c r="N406" s="113">
        <v>36.92</v>
      </c>
      <c r="O406" s="81">
        <v>13.080999999999996</v>
      </c>
      <c r="P406" s="79">
        <v>1</v>
      </c>
      <c r="T406" s="33">
        <v>51</v>
      </c>
    </row>
    <row r="407" spans="1:20" x14ac:dyDescent="0.25">
      <c r="A407" s="20">
        <v>161</v>
      </c>
      <c r="B407" s="20" t="s">
        <v>74</v>
      </c>
      <c r="C407" s="20">
        <v>3</v>
      </c>
      <c r="D407" s="20" t="s">
        <v>100</v>
      </c>
      <c r="F407" s="88"/>
      <c r="G407" s="91"/>
      <c r="H407" s="91"/>
      <c r="K407" s="80" t="s">
        <v>341</v>
      </c>
      <c r="L407" s="113" t="s">
        <v>298</v>
      </c>
      <c r="M407" s="113" t="s">
        <v>353</v>
      </c>
      <c r="N407" s="113">
        <v>50</v>
      </c>
      <c r="O407" s="81">
        <v>9.9999999999766942E-4</v>
      </c>
      <c r="P407" s="79">
        <v>0</v>
      </c>
      <c r="T407" s="33">
        <v>51</v>
      </c>
    </row>
    <row r="408" spans="1:20" x14ac:dyDescent="0.25">
      <c r="A408" s="20">
        <v>161</v>
      </c>
      <c r="B408" s="20" t="s">
        <v>74</v>
      </c>
      <c r="C408" s="20">
        <v>3</v>
      </c>
      <c r="D408" s="20" t="s">
        <v>100</v>
      </c>
      <c r="F408" s="88"/>
      <c r="G408" s="91"/>
      <c r="H408" s="91"/>
      <c r="K408" s="80" t="s">
        <v>341</v>
      </c>
      <c r="L408" s="113" t="s">
        <v>309</v>
      </c>
      <c r="M408" s="113" t="s">
        <v>353</v>
      </c>
      <c r="N408" s="113">
        <v>50</v>
      </c>
      <c r="O408" s="81">
        <v>9.9999999999766942E-4</v>
      </c>
      <c r="P408" s="79">
        <v>0</v>
      </c>
      <c r="T408" s="33">
        <v>51</v>
      </c>
    </row>
    <row r="409" spans="1:20" x14ac:dyDescent="0.25">
      <c r="A409" s="20">
        <v>161</v>
      </c>
      <c r="B409" s="20" t="s">
        <v>74</v>
      </c>
      <c r="C409" s="20">
        <v>3</v>
      </c>
      <c r="D409" s="20" t="s">
        <v>100</v>
      </c>
      <c r="F409" s="88"/>
      <c r="G409" s="91"/>
      <c r="H409" s="91"/>
      <c r="K409" s="80" t="s">
        <v>341</v>
      </c>
      <c r="L409" s="113" t="s">
        <v>320</v>
      </c>
      <c r="M409" s="113" t="s">
        <v>353</v>
      </c>
      <c r="N409" s="113">
        <v>50</v>
      </c>
      <c r="O409" s="81">
        <v>9.9999999999766942E-4</v>
      </c>
      <c r="P409" s="79">
        <v>0</v>
      </c>
      <c r="T409" s="33">
        <v>51</v>
      </c>
    </row>
    <row r="410" spans="1:20" x14ac:dyDescent="0.25">
      <c r="A410" s="20">
        <v>113</v>
      </c>
      <c r="B410" s="20" t="s">
        <v>72</v>
      </c>
      <c r="C410" s="20">
        <v>3</v>
      </c>
      <c r="D410" s="20" t="s">
        <v>101</v>
      </c>
      <c r="E410" s="33">
        <v>52</v>
      </c>
      <c r="F410" s="80" t="s">
        <v>235</v>
      </c>
      <c r="G410" s="89" t="s">
        <v>288</v>
      </c>
      <c r="H410" s="81">
        <v>16.72</v>
      </c>
      <c r="I410" s="77">
        <v>1</v>
      </c>
      <c r="J410" s="78">
        <v>1</v>
      </c>
      <c r="K410" s="80" t="s">
        <v>341</v>
      </c>
      <c r="L410" s="113" t="s">
        <v>242</v>
      </c>
      <c r="M410" s="113">
        <v>31.73</v>
      </c>
      <c r="N410" s="113">
        <v>31.73</v>
      </c>
      <c r="O410" s="81">
        <v>18.270999999999997</v>
      </c>
      <c r="P410" s="79">
        <v>1</v>
      </c>
      <c r="Q410" s="119">
        <v>1</v>
      </c>
      <c r="R410" s="120">
        <v>18.337250000000001</v>
      </c>
      <c r="S410" s="120">
        <v>0.33071655159668023</v>
      </c>
      <c r="T410" s="33">
        <v>52</v>
      </c>
    </row>
    <row r="411" spans="1:20" x14ac:dyDescent="0.25">
      <c r="A411" s="20">
        <v>113</v>
      </c>
      <c r="B411" s="20" t="s">
        <v>72</v>
      </c>
      <c r="C411" s="20">
        <v>3</v>
      </c>
      <c r="D411" s="20" t="s">
        <v>101</v>
      </c>
      <c r="F411" s="80" t="s">
        <v>235</v>
      </c>
      <c r="G411" s="89" t="s">
        <v>299</v>
      </c>
      <c r="H411" s="81">
        <v>16.86</v>
      </c>
      <c r="I411" s="77">
        <v>1</v>
      </c>
      <c r="J411" s="78"/>
      <c r="K411" s="80" t="s">
        <v>341</v>
      </c>
      <c r="L411" s="113" t="s">
        <v>254</v>
      </c>
      <c r="M411" s="113">
        <v>31.96</v>
      </c>
      <c r="N411" s="113">
        <v>31.96</v>
      </c>
      <c r="O411" s="81">
        <v>18.040999999999997</v>
      </c>
      <c r="P411" s="79">
        <v>1</v>
      </c>
      <c r="Q411" s="78"/>
      <c r="R411" s="117"/>
      <c r="S411" s="117"/>
      <c r="T411" s="33">
        <v>52</v>
      </c>
    </row>
    <row r="412" spans="1:20" x14ac:dyDescent="0.25">
      <c r="A412" s="20">
        <v>113</v>
      </c>
      <c r="B412" s="20" t="s">
        <v>72</v>
      </c>
      <c r="C412" s="20">
        <v>3</v>
      </c>
      <c r="D412" s="20" t="s">
        <v>101</v>
      </c>
      <c r="F412" s="80" t="s">
        <v>235</v>
      </c>
      <c r="G412" s="89" t="s">
        <v>310</v>
      </c>
      <c r="H412" s="81">
        <v>17.13</v>
      </c>
      <c r="I412" s="77">
        <v>1</v>
      </c>
      <c r="K412" s="80" t="s">
        <v>341</v>
      </c>
      <c r="L412" s="113" t="s">
        <v>266</v>
      </c>
      <c r="M412" s="113">
        <v>31.65</v>
      </c>
      <c r="N412" s="113">
        <v>31.65</v>
      </c>
      <c r="O412" s="81">
        <v>18.350999999999999</v>
      </c>
      <c r="P412" s="79">
        <v>1</v>
      </c>
      <c r="T412" s="33">
        <v>52</v>
      </c>
    </row>
    <row r="413" spans="1:20" x14ac:dyDescent="0.25">
      <c r="A413" s="20">
        <v>113</v>
      </c>
      <c r="B413" s="20" t="s">
        <v>72</v>
      </c>
      <c r="C413" s="20">
        <v>3</v>
      </c>
      <c r="D413" s="20" t="s">
        <v>101</v>
      </c>
      <c r="F413" s="80" t="s">
        <v>235</v>
      </c>
      <c r="G413" s="89" t="s">
        <v>321</v>
      </c>
      <c r="H413" s="81">
        <v>17.16</v>
      </c>
      <c r="I413" s="77">
        <v>1</v>
      </c>
      <c r="K413" s="80" t="s">
        <v>341</v>
      </c>
      <c r="L413" s="113" t="s">
        <v>277</v>
      </c>
      <c r="M413" s="113">
        <v>32.119999999999997</v>
      </c>
      <c r="N413" s="113">
        <v>32.119999999999997</v>
      </c>
      <c r="O413" s="81">
        <v>17.881</v>
      </c>
      <c r="P413" s="79">
        <v>1</v>
      </c>
      <c r="T413" s="33">
        <v>52</v>
      </c>
    </row>
    <row r="414" spans="1:20" x14ac:dyDescent="0.25">
      <c r="A414" s="20">
        <v>113</v>
      </c>
      <c r="B414" s="20" t="s">
        <v>72</v>
      </c>
      <c r="C414" s="20">
        <v>3</v>
      </c>
      <c r="D414" s="20" t="s">
        <v>101</v>
      </c>
      <c r="F414" s="91"/>
      <c r="G414" s="91"/>
      <c r="H414" s="91"/>
      <c r="K414" s="80" t="s">
        <v>341</v>
      </c>
      <c r="L414" s="113" t="s">
        <v>288</v>
      </c>
      <c r="M414" s="113">
        <v>31.18</v>
      </c>
      <c r="N414" s="113">
        <v>31.18</v>
      </c>
      <c r="O414" s="81">
        <v>18.820999999999998</v>
      </c>
      <c r="P414" s="79">
        <v>1</v>
      </c>
      <c r="T414" s="33">
        <v>52</v>
      </c>
    </row>
    <row r="415" spans="1:20" x14ac:dyDescent="0.25">
      <c r="A415" s="20">
        <v>113</v>
      </c>
      <c r="B415" s="20" t="s">
        <v>72</v>
      </c>
      <c r="C415" s="20">
        <v>3</v>
      </c>
      <c r="D415" s="20" t="s">
        <v>101</v>
      </c>
      <c r="F415" s="91"/>
      <c r="G415" s="91"/>
      <c r="H415" s="91"/>
      <c r="K415" s="80" t="s">
        <v>341</v>
      </c>
      <c r="L415" s="113" t="s">
        <v>299</v>
      </c>
      <c r="M415" s="113">
        <v>31.26</v>
      </c>
      <c r="N415" s="113">
        <v>31.26</v>
      </c>
      <c r="O415" s="81">
        <v>18.740999999999996</v>
      </c>
      <c r="P415" s="79">
        <v>1</v>
      </c>
      <c r="T415" s="33">
        <v>52</v>
      </c>
    </row>
    <row r="416" spans="1:20" x14ac:dyDescent="0.25">
      <c r="A416" s="20">
        <v>113</v>
      </c>
      <c r="B416" s="20" t="s">
        <v>72</v>
      </c>
      <c r="C416" s="20">
        <v>3</v>
      </c>
      <c r="D416" s="20" t="s">
        <v>101</v>
      </c>
      <c r="F416" s="91"/>
      <c r="G416" s="91"/>
      <c r="H416" s="91"/>
      <c r="K416" s="80" t="s">
        <v>341</v>
      </c>
      <c r="L416" s="113" t="s">
        <v>310</v>
      </c>
      <c r="M416" s="113">
        <v>31.41</v>
      </c>
      <c r="N416" s="113">
        <v>31.41</v>
      </c>
      <c r="O416" s="81">
        <v>18.590999999999998</v>
      </c>
      <c r="P416" s="79">
        <v>1</v>
      </c>
      <c r="T416" s="33">
        <v>52</v>
      </c>
    </row>
    <row r="417" spans="1:20" x14ac:dyDescent="0.25">
      <c r="A417" s="20">
        <v>113</v>
      </c>
      <c r="B417" s="20" t="s">
        <v>72</v>
      </c>
      <c r="C417" s="20">
        <v>3</v>
      </c>
      <c r="D417" s="20" t="s">
        <v>101</v>
      </c>
      <c r="F417" s="91"/>
      <c r="G417" s="91"/>
      <c r="H417" s="91"/>
      <c r="K417" s="80" t="s">
        <v>341</v>
      </c>
      <c r="L417" s="113" t="s">
        <v>321</v>
      </c>
      <c r="M417" s="113">
        <v>32</v>
      </c>
      <c r="N417" s="113">
        <v>32</v>
      </c>
      <c r="O417" s="81">
        <v>18.000999999999998</v>
      </c>
      <c r="P417" s="79">
        <v>1</v>
      </c>
      <c r="T417" s="33">
        <v>52</v>
      </c>
    </row>
    <row r="418" spans="1:20" x14ac:dyDescent="0.25">
      <c r="A418" s="20">
        <v>144</v>
      </c>
      <c r="B418" s="20" t="s">
        <v>74</v>
      </c>
      <c r="C418" s="20">
        <v>1</v>
      </c>
      <c r="D418" s="20" t="s">
        <v>102</v>
      </c>
      <c r="E418" s="33">
        <v>53</v>
      </c>
      <c r="F418" s="80" t="s">
        <v>235</v>
      </c>
      <c r="G418" s="89" t="s">
        <v>289</v>
      </c>
      <c r="H418" s="81">
        <v>16.05</v>
      </c>
      <c r="I418" s="77">
        <v>1</v>
      </c>
      <c r="J418" s="78">
        <v>1</v>
      </c>
      <c r="K418" s="80" t="s">
        <v>341</v>
      </c>
      <c r="L418" s="113" t="s">
        <v>243</v>
      </c>
      <c r="M418" s="113" t="s">
        <v>353</v>
      </c>
      <c r="N418" s="113">
        <v>50</v>
      </c>
      <c r="O418" s="81">
        <v>9.9999999999766942E-4</v>
      </c>
      <c r="P418" s="79">
        <v>0</v>
      </c>
      <c r="Q418" s="119">
        <v>0.25</v>
      </c>
      <c r="R418" s="120">
        <v>3.4747499999999976</v>
      </c>
      <c r="S418" s="120">
        <v>0.13500000000000156</v>
      </c>
      <c r="T418" s="33">
        <v>53</v>
      </c>
    </row>
    <row r="419" spans="1:20" x14ac:dyDescent="0.25">
      <c r="A419" s="20">
        <v>144</v>
      </c>
      <c r="B419" s="20" t="s">
        <v>74</v>
      </c>
      <c r="C419" s="20">
        <v>1</v>
      </c>
      <c r="D419" s="20" t="s">
        <v>102</v>
      </c>
      <c r="F419" s="80" t="s">
        <v>235</v>
      </c>
      <c r="G419" s="89" t="s">
        <v>300</v>
      </c>
      <c r="H419" s="81">
        <v>15.89</v>
      </c>
      <c r="I419" s="77">
        <v>1</v>
      </c>
      <c r="J419" s="78"/>
      <c r="K419" s="80" t="s">
        <v>341</v>
      </c>
      <c r="L419" s="113" t="s">
        <v>255</v>
      </c>
      <c r="M419" s="113" t="s">
        <v>353</v>
      </c>
      <c r="N419" s="113">
        <v>50</v>
      </c>
      <c r="O419" s="81">
        <v>9.9999999999766942E-4</v>
      </c>
      <c r="P419" s="79">
        <v>0</v>
      </c>
      <c r="Q419" s="78"/>
      <c r="R419" s="117"/>
      <c r="S419" s="117"/>
      <c r="T419" s="33">
        <v>53</v>
      </c>
    </row>
    <row r="420" spans="1:20" x14ac:dyDescent="0.25">
      <c r="A420" s="20">
        <v>144</v>
      </c>
      <c r="B420" s="20" t="s">
        <v>74</v>
      </c>
      <c r="C420" s="20">
        <v>1</v>
      </c>
      <c r="D420" s="20" t="s">
        <v>102</v>
      </c>
      <c r="F420" s="80" t="s">
        <v>235</v>
      </c>
      <c r="G420" s="89" t="s">
        <v>311</v>
      </c>
      <c r="H420" s="81">
        <v>16.25</v>
      </c>
      <c r="I420" s="77">
        <v>1</v>
      </c>
      <c r="K420" s="80" t="s">
        <v>341</v>
      </c>
      <c r="L420" s="113" t="s">
        <v>267</v>
      </c>
      <c r="M420" s="113" t="s">
        <v>353</v>
      </c>
      <c r="N420" s="113">
        <v>50</v>
      </c>
      <c r="O420" s="81">
        <v>9.9999999999766942E-4</v>
      </c>
      <c r="P420" s="79">
        <v>0</v>
      </c>
      <c r="T420" s="33">
        <v>53</v>
      </c>
    </row>
    <row r="421" spans="1:20" x14ac:dyDescent="0.25">
      <c r="A421" s="20">
        <v>144</v>
      </c>
      <c r="B421" s="20" t="s">
        <v>74</v>
      </c>
      <c r="C421" s="20">
        <v>1</v>
      </c>
      <c r="D421" s="20" t="s">
        <v>102</v>
      </c>
      <c r="F421" s="80" t="s">
        <v>235</v>
      </c>
      <c r="G421" s="89" t="s">
        <v>322</v>
      </c>
      <c r="H421" s="81">
        <v>16.32</v>
      </c>
      <c r="I421" s="77">
        <v>1</v>
      </c>
      <c r="K421" s="80" t="s">
        <v>341</v>
      </c>
      <c r="L421" s="113" t="s">
        <v>278</v>
      </c>
      <c r="M421" s="113">
        <v>36.24</v>
      </c>
      <c r="N421" s="113">
        <v>36.24</v>
      </c>
      <c r="O421" s="81">
        <v>13.760999999999996</v>
      </c>
      <c r="P421" s="79">
        <v>1</v>
      </c>
      <c r="T421" s="33">
        <v>53</v>
      </c>
    </row>
    <row r="422" spans="1:20" x14ac:dyDescent="0.25">
      <c r="A422" s="20">
        <v>144</v>
      </c>
      <c r="B422" s="20" t="s">
        <v>74</v>
      </c>
      <c r="C422" s="20">
        <v>1</v>
      </c>
      <c r="D422" s="20" t="s">
        <v>102</v>
      </c>
      <c r="F422" s="91"/>
      <c r="G422" s="91"/>
      <c r="H422" s="91"/>
      <c r="K422" s="80" t="s">
        <v>341</v>
      </c>
      <c r="L422" s="113" t="s">
        <v>289</v>
      </c>
      <c r="M422" s="113">
        <v>35.97</v>
      </c>
      <c r="N422" s="113">
        <v>35.97</v>
      </c>
      <c r="O422" s="81">
        <v>14.030999999999999</v>
      </c>
      <c r="P422" s="79">
        <v>1</v>
      </c>
      <c r="T422" s="33">
        <v>53</v>
      </c>
    </row>
    <row r="423" spans="1:20" x14ac:dyDescent="0.25">
      <c r="A423" s="20">
        <v>144</v>
      </c>
      <c r="B423" s="20" t="s">
        <v>74</v>
      </c>
      <c r="C423" s="20">
        <v>1</v>
      </c>
      <c r="D423" s="20" t="s">
        <v>102</v>
      </c>
      <c r="F423" s="91"/>
      <c r="G423" s="91"/>
      <c r="H423" s="91"/>
      <c r="K423" s="80" t="s">
        <v>341</v>
      </c>
      <c r="L423" s="113" t="s">
        <v>300</v>
      </c>
      <c r="M423" s="113" t="s">
        <v>353</v>
      </c>
      <c r="N423" s="113">
        <v>50</v>
      </c>
      <c r="O423" s="81">
        <v>9.9999999999766942E-4</v>
      </c>
      <c r="P423" s="79">
        <v>0</v>
      </c>
      <c r="T423" s="33">
        <v>53</v>
      </c>
    </row>
    <row r="424" spans="1:20" x14ac:dyDescent="0.25">
      <c r="A424" s="20">
        <v>144</v>
      </c>
      <c r="B424" s="20" t="s">
        <v>74</v>
      </c>
      <c r="C424" s="20">
        <v>1</v>
      </c>
      <c r="D424" s="20" t="s">
        <v>102</v>
      </c>
      <c r="F424" s="91"/>
      <c r="G424" s="91"/>
      <c r="H424" s="91"/>
      <c r="K424" s="80" t="s">
        <v>341</v>
      </c>
      <c r="L424" s="113" t="s">
        <v>311</v>
      </c>
      <c r="M424" s="113" t="s">
        <v>353</v>
      </c>
      <c r="N424" s="113">
        <v>50</v>
      </c>
      <c r="O424" s="81">
        <v>9.9999999999766942E-4</v>
      </c>
      <c r="P424" s="79">
        <v>0</v>
      </c>
      <c r="T424" s="33">
        <v>53</v>
      </c>
    </row>
    <row r="425" spans="1:20" x14ac:dyDescent="0.25">
      <c r="A425" s="20">
        <v>144</v>
      </c>
      <c r="B425" s="20" t="s">
        <v>74</v>
      </c>
      <c r="C425" s="20">
        <v>1</v>
      </c>
      <c r="D425" s="20" t="s">
        <v>102</v>
      </c>
      <c r="F425" s="91"/>
      <c r="G425" s="91"/>
      <c r="H425" s="91"/>
      <c r="K425" s="80" t="s">
        <v>341</v>
      </c>
      <c r="L425" s="113" t="s">
        <v>322</v>
      </c>
      <c r="M425" s="113" t="s">
        <v>353</v>
      </c>
      <c r="N425" s="113">
        <v>50</v>
      </c>
      <c r="O425" s="81">
        <v>9.9999999999766942E-4</v>
      </c>
      <c r="P425" s="79">
        <v>0</v>
      </c>
      <c r="T425" s="33">
        <v>53</v>
      </c>
    </row>
    <row r="426" spans="1:20" x14ac:dyDescent="0.25">
      <c r="A426" s="20">
        <v>110</v>
      </c>
      <c r="B426" s="20" t="s">
        <v>30</v>
      </c>
      <c r="C426" s="20">
        <v>5</v>
      </c>
      <c r="D426" s="20" t="s">
        <v>103</v>
      </c>
      <c r="E426" s="33">
        <v>54</v>
      </c>
      <c r="F426" s="80" t="s">
        <v>235</v>
      </c>
      <c r="G426" s="89" t="s">
        <v>290</v>
      </c>
      <c r="H426" s="81">
        <v>16.420000000000002</v>
      </c>
      <c r="I426" s="77">
        <v>1</v>
      </c>
      <c r="J426" s="78">
        <v>1</v>
      </c>
      <c r="K426" s="80" t="s">
        <v>341</v>
      </c>
      <c r="L426" s="113" t="s">
        <v>244</v>
      </c>
      <c r="M426" s="113">
        <v>28.34</v>
      </c>
      <c r="N426" s="113">
        <v>28.34</v>
      </c>
      <c r="O426" s="81">
        <v>21.660999999999998</v>
      </c>
      <c r="P426" s="79">
        <v>1</v>
      </c>
      <c r="Q426" s="119">
        <v>1</v>
      </c>
      <c r="R426" s="120">
        <v>21.645999999999997</v>
      </c>
      <c r="S426" s="120">
        <v>0.20334699407662793</v>
      </c>
      <c r="T426" s="33">
        <v>54</v>
      </c>
    </row>
    <row r="427" spans="1:20" x14ac:dyDescent="0.25">
      <c r="A427" s="20">
        <v>110</v>
      </c>
      <c r="B427" s="20" t="s">
        <v>30</v>
      </c>
      <c r="C427" s="20">
        <v>5</v>
      </c>
      <c r="D427" s="20" t="s">
        <v>103</v>
      </c>
      <c r="F427" s="80" t="s">
        <v>235</v>
      </c>
      <c r="G427" s="89" t="s">
        <v>301</v>
      </c>
      <c r="H427" s="81">
        <v>16.48</v>
      </c>
      <c r="I427" s="77">
        <v>1</v>
      </c>
      <c r="J427" s="78"/>
      <c r="K427" s="80" t="s">
        <v>341</v>
      </c>
      <c r="L427" s="113" t="s">
        <v>256</v>
      </c>
      <c r="M427" s="113">
        <v>28.1</v>
      </c>
      <c r="N427" s="113">
        <v>28.1</v>
      </c>
      <c r="O427" s="81">
        <v>21.900999999999996</v>
      </c>
      <c r="P427" s="79">
        <v>1</v>
      </c>
      <c r="Q427" s="78"/>
      <c r="R427" s="117"/>
      <c r="S427" s="117"/>
      <c r="T427" s="33">
        <v>54</v>
      </c>
    </row>
    <row r="428" spans="1:20" x14ac:dyDescent="0.25">
      <c r="A428" s="20">
        <v>110</v>
      </c>
      <c r="B428" s="20" t="s">
        <v>30</v>
      </c>
      <c r="C428" s="20">
        <v>5</v>
      </c>
      <c r="D428" s="20" t="s">
        <v>103</v>
      </c>
      <c r="F428" s="80" t="s">
        <v>235</v>
      </c>
      <c r="G428" s="89" t="s">
        <v>312</v>
      </c>
      <c r="H428" s="81">
        <v>16.57</v>
      </c>
      <c r="I428" s="77">
        <v>1</v>
      </c>
      <c r="K428" s="80" t="s">
        <v>341</v>
      </c>
      <c r="L428" s="113" t="s">
        <v>268</v>
      </c>
      <c r="M428" s="113">
        <v>28.14</v>
      </c>
      <c r="N428" s="113">
        <v>28.14</v>
      </c>
      <c r="O428" s="81">
        <v>21.860999999999997</v>
      </c>
      <c r="P428" s="79">
        <v>1</v>
      </c>
      <c r="T428" s="33">
        <v>54</v>
      </c>
    </row>
    <row r="429" spans="1:20" x14ac:dyDescent="0.25">
      <c r="A429" s="20">
        <v>110</v>
      </c>
      <c r="B429" s="20" t="s">
        <v>30</v>
      </c>
      <c r="C429" s="20">
        <v>5</v>
      </c>
      <c r="D429" s="20" t="s">
        <v>103</v>
      </c>
      <c r="F429" s="80" t="s">
        <v>235</v>
      </c>
      <c r="G429" s="89" t="s">
        <v>323</v>
      </c>
      <c r="H429" s="81">
        <v>16.57</v>
      </c>
      <c r="I429" s="77">
        <v>1</v>
      </c>
      <c r="K429" s="80" t="s">
        <v>341</v>
      </c>
      <c r="L429" s="113" t="s">
        <v>279</v>
      </c>
      <c r="M429" s="113">
        <v>28.67</v>
      </c>
      <c r="N429" s="113">
        <v>28.67</v>
      </c>
      <c r="O429" s="81">
        <v>21.330999999999996</v>
      </c>
      <c r="P429" s="79">
        <v>1</v>
      </c>
      <c r="T429" s="33">
        <v>54</v>
      </c>
    </row>
    <row r="430" spans="1:20" x14ac:dyDescent="0.25">
      <c r="A430" s="20">
        <v>110</v>
      </c>
      <c r="B430" s="20" t="s">
        <v>30</v>
      </c>
      <c r="C430" s="20">
        <v>5</v>
      </c>
      <c r="D430" s="20" t="s">
        <v>103</v>
      </c>
      <c r="F430" s="91"/>
      <c r="G430" s="91"/>
      <c r="H430" s="91"/>
      <c r="K430" s="80" t="s">
        <v>341</v>
      </c>
      <c r="L430" s="113" t="s">
        <v>290</v>
      </c>
      <c r="M430" s="113">
        <v>28.24</v>
      </c>
      <c r="N430" s="113">
        <v>28.24</v>
      </c>
      <c r="O430" s="81">
        <v>21.760999999999999</v>
      </c>
      <c r="P430" s="79">
        <v>1</v>
      </c>
      <c r="T430" s="33">
        <v>54</v>
      </c>
    </row>
    <row r="431" spans="1:20" x14ac:dyDescent="0.25">
      <c r="A431" s="20">
        <v>110</v>
      </c>
      <c r="B431" s="20" t="s">
        <v>30</v>
      </c>
      <c r="C431" s="20">
        <v>5</v>
      </c>
      <c r="D431" s="20" t="s">
        <v>103</v>
      </c>
      <c r="F431" s="91"/>
      <c r="G431" s="91"/>
      <c r="H431" s="91"/>
      <c r="K431" s="80" t="s">
        <v>341</v>
      </c>
      <c r="L431" s="113" t="s">
        <v>301</v>
      </c>
      <c r="M431" s="113">
        <v>28.28</v>
      </c>
      <c r="N431" s="113">
        <v>28.28</v>
      </c>
      <c r="O431" s="81">
        <v>21.720999999999997</v>
      </c>
      <c r="P431" s="79">
        <v>1</v>
      </c>
      <c r="T431" s="33">
        <v>54</v>
      </c>
    </row>
    <row r="432" spans="1:20" x14ac:dyDescent="0.25">
      <c r="A432" s="20">
        <v>110</v>
      </c>
      <c r="B432" s="20" t="s">
        <v>30</v>
      </c>
      <c r="C432" s="20">
        <v>5</v>
      </c>
      <c r="D432" s="20" t="s">
        <v>103</v>
      </c>
      <c r="F432" s="91"/>
      <c r="G432" s="91"/>
      <c r="H432" s="91"/>
      <c r="K432" s="80" t="s">
        <v>341</v>
      </c>
      <c r="L432" s="113" t="s">
        <v>312</v>
      </c>
      <c r="M432" s="113">
        <v>28.4</v>
      </c>
      <c r="N432" s="113">
        <v>28.4</v>
      </c>
      <c r="O432" s="81">
        <v>21.600999999999999</v>
      </c>
      <c r="P432" s="79">
        <v>1</v>
      </c>
      <c r="T432" s="33">
        <v>54</v>
      </c>
    </row>
    <row r="433" spans="1:20" x14ac:dyDescent="0.25">
      <c r="A433" s="20">
        <v>110</v>
      </c>
      <c r="B433" s="20" t="s">
        <v>30</v>
      </c>
      <c r="C433" s="20">
        <v>5</v>
      </c>
      <c r="D433" s="20" t="s">
        <v>103</v>
      </c>
      <c r="F433" s="91"/>
      <c r="G433" s="91"/>
      <c r="H433" s="91"/>
      <c r="K433" s="80" t="s">
        <v>341</v>
      </c>
      <c r="L433" s="113" t="s">
        <v>323</v>
      </c>
      <c r="M433" s="113">
        <v>28.67</v>
      </c>
      <c r="N433" s="113">
        <v>28.67</v>
      </c>
      <c r="O433" s="81">
        <v>21.330999999999996</v>
      </c>
      <c r="P433" s="79">
        <v>1</v>
      </c>
      <c r="T433" s="33">
        <v>54</v>
      </c>
    </row>
    <row r="434" spans="1:20" x14ac:dyDescent="0.25">
      <c r="A434" s="20">
        <v>18</v>
      </c>
      <c r="B434" s="20" t="s">
        <v>68</v>
      </c>
      <c r="C434" s="20">
        <v>3</v>
      </c>
      <c r="D434" s="20" t="s">
        <v>104</v>
      </c>
      <c r="E434" s="33">
        <v>55</v>
      </c>
      <c r="F434" s="80" t="s">
        <v>235</v>
      </c>
      <c r="G434" s="89" t="s">
        <v>291</v>
      </c>
      <c r="H434" s="81">
        <v>15.7</v>
      </c>
      <c r="I434" s="77">
        <v>1</v>
      </c>
      <c r="J434" s="78">
        <v>1</v>
      </c>
      <c r="K434" s="80" t="s">
        <v>341</v>
      </c>
      <c r="L434" s="113" t="s">
        <v>245</v>
      </c>
      <c r="M434" s="113">
        <v>34.369999999999997</v>
      </c>
      <c r="N434" s="113">
        <v>34.369999999999997</v>
      </c>
      <c r="O434" s="81">
        <v>15.631</v>
      </c>
      <c r="P434" s="79">
        <v>1</v>
      </c>
      <c r="Q434" s="119">
        <v>1</v>
      </c>
      <c r="R434" s="120">
        <v>16.250999999999998</v>
      </c>
      <c r="S434" s="120">
        <v>0.47291648311303242</v>
      </c>
      <c r="T434" s="33">
        <v>55</v>
      </c>
    </row>
    <row r="435" spans="1:20" x14ac:dyDescent="0.25">
      <c r="A435" s="20">
        <v>18</v>
      </c>
      <c r="B435" s="20" t="s">
        <v>68</v>
      </c>
      <c r="C435" s="20">
        <v>3</v>
      </c>
      <c r="D435" s="20" t="s">
        <v>104</v>
      </c>
      <c r="F435" s="80" t="s">
        <v>235</v>
      </c>
      <c r="G435" s="89" t="s">
        <v>302</v>
      </c>
      <c r="H435" s="81">
        <v>16.03</v>
      </c>
      <c r="I435" s="77">
        <v>1</v>
      </c>
      <c r="J435" s="78"/>
      <c r="K435" s="80" t="s">
        <v>341</v>
      </c>
      <c r="L435" s="113" t="s">
        <v>257</v>
      </c>
      <c r="M435" s="113">
        <v>34.69</v>
      </c>
      <c r="N435" s="113">
        <v>34.69</v>
      </c>
      <c r="O435" s="81">
        <v>15.311</v>
      </c>
      <c r="P435" s="79">
        <v>1</v>
      </c>
      <c r="Q435" s="78"/>
      <c r="R435" s="117"/>
      <c r="S435" s="117"/>
      <c r="T435" s="33">
        <v>55</v>
      </c>
    </row>
    <row r="436" spans="1:20" x14ac:dyDescent="0.25">
      <c r="A436" s="20">
        <v>18</v>
      </c>
      <c r="B436" s="20" t="s">
        <v>68</v>
      </c>
      <c r="C436" s="20">
        <v>3</v>
      </c>
      <c r="D436" s="20" t="s">
        <v>104</v>
      </c>
      <c r="F436" s="80" t="s">
        <v>235</v>
      </c>
      <c r="G436" s="89" t="s">
        <v>313</v>
      </c>
      <c r="H436" s="81">
        <v>16.14</v>
      </c>
      <c r="I436" s="77">
        <v>1</v>
      </c>
      <c r="K436" s="80" t="s">
        <v>341</v>
      </c>
      <c r="L436" s="113" t="s">
        <v>269</v>
      </c>
      <c r="M436" s="113">
        <v>33.479999999999997</v>
      </c>
      <c r="N436" s="113">
        <v>33.479999999999997</v>
      </c>
      <c r="O436" s="81">
        <v>16.521000000000001</v>
      </c>
      <c r="P436" s="79">
        <v>1</v>
      </c>
      <c r="T436" s="33">
        <v>55</v>
      </c>
    </row>
    <row r="437" spans="1:20" x14ac:dyDescent="0.25">
      <c r="A437" s="20">
        <v>18</v>
      </c>
      <c r="B437" s="20" t="s">
        <v>68</v>
      </c>
      <c r="C437" s="20">
        <v>3</v>
      </c>
      <c r="D437" s="20" t="s">
        <v>104</v>
      </c>
      <c r="F437" s="80" t="s">
        <v>235</v>
      </c>
      <c r="G437" s="89" t="s">
        <v>324</v>
      </c>
      <c r="H437" s="81">
        <v>16.309999999999999</v>
      </c>
      <c r="I437" s="77">
        <v>1</v>
      </c>
      <c r="K437" s="80" t="s">
        <v>341</v>
      </c>
      <c r="L437" s="113" t="s">
        <v>280</v>
      </c>
      <c r="M437" s="113">
        <v>33.64</v>
      </c>
      <c r="N437" s="113">
        <v>33.64</v>
      </c>
      <c r="O437" s="81">
        <v>16.360999999999997</v>
      </c>
      <c r="P437" s="79">
        <v>1</v>
      </c>
      <c r="T437" s="33">
        <v>55</v>
      </c>
    </row>
    <row r="438" spans="1:20" x14ac:dyDescent="0.25">
      <c r="A438" s="20">
        <v>18</v>
      </c>
      <c r="B438" s="20" t="s">
        <v>68</v>
      </c>
      <c r="C438" s="20">
        <v>3</v>
      </c>
      <c r="D438" s="20" t="s">
        <v>104</v>
      </c>
      <c r="F438" s="91"/>
      <c r="G438" s="91"/>
      <c r="H438" s="91"/>
      <c r="K438" s="80" t="s">
        <v>341</v>
      </c>
      <c r="L438" s="113" t="s">
        <v>291</v>
      </c>
      <c r="M438" s="113">
        <v>33.25</v>
      </c>
      <c r="N438" s="113">
        <v>33.25</v>
      </c>
      <c r="O438" s="81">
        <v>16.750999999999998</v>
      </c>
      <c r="P438" s="79">
        <v>1</v>
      </c>
      <c r="T438" s="33">
        <v>55</v>
      </c>
    </row>
    <row r="439" spans="1:20" x14ac:dyDescent="0.25">
      <c r="A439" s="20">
        <v>18</v>
      </c>
      <c r="B439" s="20" t="s">
        <v>68</v>
      </c>
      <c r="C439" s="20">
        <v>3</v>
      </c>
      <c r="D439" s="20" t="s">
        <v>104</v>
      </c>
      <c r="F439" s="91"/>
      <c r="G439" s="91"/>
      <c r="H439" s="91"/>
      <c r="K439" s="80" t="s">
        <v>341</v>
      </c>
      <c r="L439" s="113" t="s">
        <v>302</v>
      </c>
      <c r="M439" s="113">
        <v>33.619999999999997</v>
      </c>
      <c r="N439" s="113">
        <v>33.619999999999997</v>
      </c>
      <c r="O439" s="81">
        <v>16.381</v>
      </c>
      <c r="P439" s="79">
        <v>1</v>
      </c>
      <c r="T439" s="33">
        <v>55</v>
      </c>
    </row>
    <row r="440" spans="1:20" x14ac:dyDescent="0.25">
      <c r="A440" s="20">
        <v>18</v>
      </c>
      <c r="B440" s="20" t="s">
        <v>68</v>
      </c>
      <c r="C440" s="20">
        <v>3</v>
      </c>
      <c r="D440" s="20" t="s">
        <v>104</v>
      </c>
      <c r="F440" s="91"/>
      <c r="G440" s="91"/>
      <c r="H440" s="91"/>
      <c r="K440" s="80" t="s">
        <v>341</v>
      </c>
      <c r="L440" s="113" t="s">
        <v>313</v>
      </c>
      <c r="M440" s="113">
        <v>33.57</v>
      </c>
      <c r="N440" s="113">
        <v>33.57</v>
      </c>
      <c r="O440" s="81">
        <v>16.430999999999997</v>
      </c>
      <c r="P440" s="79">
        <v>1</v>
      </c>
      <c r="T440" s="33">
        <v>55</v>
      </c>
    </row>
    <row r="441" spans="1:20" x14ac:dyDescent="0.25">
      <c r="A441" s="20">
        <v>18</v>
      </c>
      <c r="B441" s="20" t="s">
        <v>68</v>
      </c>
      <c r="C441" s="20">
        <v>3</v>
      </c>
      <c r="D441" s="20" t="s">
        <v>104</v>
      </c>
      <c r="F441" s="91"/>
      <c r="G441" s="91"/>
      <c r="H441" s="91"/>
      <c r="K441" s="80" t="s">
        <v>341</v>
      </c>
      <c r="L441" s="113" t="s">
        <v>324</v>
      </c>
      <c r="M441" s="113">
        <v>33.380000000000003</v>
      </c>
      <c r="N441" s="113">
        <v>33.380000000000003</v>
      </c>
      <c r="O441" s="81">
        <v>16.620999999999995</v>
      </c>
      <c r="P441" s="79">
        <v>1</v>
      </c>
      <c r="T441" s="33">
        <v>55</v>
      </c>
    </row>
    <row r="442" spans="1:20" x14ac:dyDescent="0.25">
      <c r="A442" s="20">
        <v>80</v>
      </c>
      <c r="B442" s="20" t="s">
        <v>105</v>
      </c>
      <c r="C442" s="20">
        <v>5</v>
      </c>
      <c r="D442" s="20" t="s">
        <v>106</v>
      </c>
      <c r="E442" s="33">
        <v>56</v>
      </c>
      <c r="F442" s="80" t="s">
        <v>235</v>
      </c>
      <c r="G442" s="89" t="s">
        <v>292</v>
      </c>
      <c r="H442" s="81">
        <v>15.89</v>
      </c>
      <c r="I442" s="77">
        <v>1</v>
      </c>
      <c r="J442" s="78">
        <v>1</v>
      </c>
      <c r="K442" s="80" t="s">
        <v>341</v>
      </c>
      <c r="L442" s="113" t="s">
        <v>246</v>
      </c>
      <c r="M442" s="113">
        <v>30.35</v>
      </c>
      <c r="N442" s="113">
        <v>30.35</v>
      </c>
      <c r="O442" s="81">
        <v>19.650999999999996</v>
      </c>
      <c r="P442" s="79">
        <v>1</v>
      </c>
      <c r="Q442" s="119">
        <v>1</v>
      </c>
      <c r="R442" s="120">
        <v>19.634749999999997</v>
      </c>
      <c r="S442" s="120">
        <v>0.1487394954274083</v>
      </c>
      <c r="T442" s="33">
        <v>56</v>
      </c>
    </row>
    <row r="443" spans="1:20" x14ac:dyDescent="0.25">
      <c r="A443" s="24">
        <v>80</v>
      </c>
      <c r="B443" s="100" t="s">
        <v>105</v>
      </c>
      <c r="C443" s="100">
        <v>5</v>
      </c>
      <c r="D443" s="100" t="s">
        <v>106</v>
      </c>
      <c r="E443" s="101"/>
      <c r="F443" s="80" t="s">
        <v>235</v>
      </c>
      <c r="G443" s="89" t="s">
        <v>303</v>
      </c>
      <c r="H443" s="81">
        <v>15.97</v>
      </c>
      <c r="I443" s="77">
        <v>1</v>
      </c>
      <c r="J443" s="78"/>
      <c r="K443" s="80" t="s">
        <v>341</v>
      </c>
      <c r="L443" s="113" t="s">
        <v>258</v>
      </c>
      <c r="M443" s="113">
        <v>30.2</v>
      </c>
      <c r="N443" s="113">
        <v>30.2</v>
      </c>
      <c r="O443" s="81">
        <v>19.800999999999998</v>
      </c>
      <c r="P443" s="79">
        <v>1</v>
      </c>
      <c r="Q443" s="78"/>
      <c r="R443" s="117"/>
      <c r="S443" s="117"/>
      <c r="T443" s="33">
        <v>56</v>
      </c>
    </row>
    <row r="444" spans="1:20" x14ac:dyDescent="0.25">
      <c r="A444" s="20">
        <v>80</v>
      </c>
      <c r="B444" s="20" t="s">
        <v>105</v>
      </c>
      <c r="C444" s="20">
        <v>5</v>
      </c>
      <c r="D444" s="20" t="s">
        <v>106</v>
      </c>
      <c r="F444" s="80" t="s">
        <v>235</v>
      </c>
      <c r="G444" s="89" t="s">
        <v>314</v>
      </c>
      <c r="H444" s="81">
        <v>16.100000000000001</v>
      </c>
      <c r="I444" s="77">
        <v>1</v>
      </c>
      <c r="K444" s="80" t="s">
        <v>341</v>
      </c>
      <c r="L444" s="113" t="s">
        <v>270</v>
      </c>
      <c r="M444" s="113">
        <v>30.4</v>
      </c>
      <c r="N444" s="113">
        <v>30.4</v>
      </c>
      <c r="O444" s="81">
        <v>19.600999999999999</v>
      </c>
      <c r="P444" s="79">
        <v>1</v>
      </c>
      <c r="T444" s="33">
        <v>56</v>
      </c>
    </row>
    <row r="445" spans="1:20" x14ac:dyDescent="0.25">
      <c r="A445" s="20">
        <v>80</v>
      </c>
      <c r="B445" s="20" t="s">
        <v>105</v>
      </c>
      <c r="C445" s="20">
        <v>5</v>
      </c>
      <c r="D445" s="20" t="s">
        <v>106</v>
      </c>
      <c r="F445" s="80" t="s">
        <v>235</v>
      </c>
      <c r="G445" s="89" t="s">
        <v>325</v>
      </c>
      <c r="H445" s="81">
        <v>16.47</v>
      </c>
      <c r="I445" s="77">
        <v>1</v>
      </c>
      <c r="K445" s="80" t="s">
        <v>341</v>
      </c>
      <c r="L445" s="113" t="s">
        <v>281</v>
      </c>
      <c r="M445" s="113">
        <v>30.48</v>
      </c>
      <c r="N445" s="113">
        <v>30.48</v>
      </c>
      <c r="O445" s="81">
        <v>19.520999999999997</v>
      </c>
      <c r="P445" s="79">
        <v>1</v>
      </c>
      <c r="T445" s="33">
        <v>56</v>
      </c>
    </row>
    <row r="446" spans="1:20" x14ac:dyDescent="0.25">
      <c r="A446" s="20">
        <v>80</v>
      </c>
      <c r="B446" s="20" t="s">
        <v>105</v>
      </c>
      <c r="C446" s="20">
        <v>5</v>
      </c>
      <c r="D446" s="20" t="s">
        <v>106</v>
      </c>
      <c r="F446" s="91"/>
      <c r="G446" s="91"/>
      <c r="H446" s="91"/>
      <c r="K446" s="80" t="s">
        <v>341</v>
      </c>
      <c r="L446" s="113" t="s">
        <v>292</v>
      </c>
      <c r="M446" s="113">
        <v>30.15</v>
      </c>
      <c r="N446" s="113">
        <v>30.15</v>
      </c>
      <c r="O446" s="81">
        <v>19.850999999999999</v>
      </c>
      <c r="P446" s="79">
        <v>1</v>
      </c>
      <c r="T446" s="33">
        <v>56</v>
      </c>
    </row>
    <row r="447" spans="1:20" x14ac:dyDescent="0.25">
      <c r="A447" s="20">
        <v>80</v>
      </c>
      <c r="B447" s="20" t="s">
        <v>105</v>
      </c>
      <c r="C447" s="20">
        <v>5</v>
      </c>
      <c r="D447" s="20" t="s">
        <v>106</v>
      </c>
      <c r="F447" s="91"/>
      <c r="G447" s="91"/>
      <c r="H447" s="91"/>
      <c r="K447" s="80" t="s">
        <v>341</v>
      </c>
      <c r="L447" s="113" t="s">
        <v>303</v>
      </c>
      <c r="M447" s="113">
        <v>30.49</v>
      </c>
      <c r="N447" s="113">
        <v>30.49</v>
      </c>
      <c r="O447" s="81">
        <v>19.510999999999999</v>
      </c>
      <c r="P447" s="79">
        <v>1</v>
      </c>
      <c r="T447" s="33">
        <v>56</v>
      </c>
    </row>
    <row r="448" spans="1:20" x14ac:dyDescent="0.25">
      <c r="A448" s="20">
        <v>80</v>
      </c>
      <c r="B448" s="20" t="s">
        <v>105</v>
      </c>
      <c r="C448" s="20">
        <v>5</v>
      </c>
      <c r="D448" s="20" t="s">
        <v>106</v>
      </c>
      <c r="F448" s="91"/>
      <c r="G448" s="92"/>
      <c r="H448" s="92"/>
      <c r="K448" s="80" t="s">
        <v>341</v>
      </c>
      <c r="L448" s="113" t="s">
        <v>314</v>
      </c>
      <c r="M448" s="113">
        <v>30.25</v>
      </c>
      <c r="N448" s="113">
        <v>30.25</v>
      </c>
      <c r="O448" s="81">
        <v>19.750999999999998</v>
      </c>
      <c r="P448" s="79">
        <v>1</v>
      </c>
      <c r="T448" s="33">
        <v>56</v>
      </c>
    </row>
    <row r="449" spans="1:20" x14ac:dyDescent="0.25">
      <c r="A449" s="20">
        <v>80</v>
      </c>
      <c r="B449" s="20" t="s">
        <v>105</v>
      </c>
      <c r="C449" s="20">
        <v>5</v>
      </c>
      <c r="D449" s="20" t="s">
        <v>106</v>
      </c>
      <c r="F449" s="91"/>
      <c r="G449" s="92"/>
      <c r="H449" s="92"/>
      <c r="K449" s="80" t="s">
        <v>341</v>
      </c>
      <c r="L449" s="113" t="s">
        <v>325</v>
      </c>
      <c r="M449" s="113">
        <v>30.61</v>
      </c>
      <c r="N449" s="113">
        <v>30.61</v>
      </c>
      <c r="O449" s="81">
        <v>19.390999999999998</v>
      </c>
      <c r="P449" s="79">
        <v>1</v>
      </c>
      <c r="T449" s="33">
        <v>56</v>
      </c>
    </row>
    <row r="450" spans="1:20" x14ac:dyDescent="0.25">
      <c r="A450" s="24">
        <v>109</v>
      </c>
      <c r="B450" s="100" t="s">
        <v>30</v>
      </c>
      <c r="C450" s="100">
        <v>4</v>
      </c>
      <c r="D450" s="100" t="s">
        <v>107</v>
      </c>
      <c r="E450" s="101">
        <v>57</v>
      </c>
      <c r="F450" s="80" t="s">
        <v>235</v>
      </c>
      <c r="G450" s="89" t="s">
        <v>293</v>
      </c>
      <c r="H450" s="81">
        <v>16.16</v>
      </c>
      <c r="I450" s="77">
        <v>1</v>
      </c>
      <c r="J450" s="78">
        <v>1</v>
      </c>
      <c r="K450" s="80" t="s">
        <v>341</v>
      </c>
      <c r="L450" s="113" t="s">
        <v>247</v>
      </c>
      <c r="M450" s="113">
        <v>29.1</v>
      </c>
      <c r="N450" s="113">
        <v>29.1</v>
      </c>
      <c r="O450" s="81">
        <v>20.900999999999996</v>
      </c>
      <c r="P450" s="79">
        <v>1</v>
      </c>
      <c r="Q450" s="119">
        <v>1</v>
      </c>
      <c r="R450" s="120">
        <v>21.347249999999995</v>
      </c>
      <c r="S450" s="120">
        <v>0.22186355604289762</v>
      </c>
      <c r="T450" s="101">
        <v>57</v>
      </c>
    </row>
    <row r="451" spans="1:20" x14ac:dyDescent="0.25">
      <c r="A451" s="20">
        <v>109</v>
      </c>
      <c r="B451" s="20" t="s">
        <v>30</v>
      </c>
      <c r="C451" s="20">
        <v>4</v>
      </c>
      <c r="D451" s="20" t="s">
        <v>107</v>
      </c>
      <c r="F451" s="80" t="s">
        <v>235</v>
      </c>
      <c r="G451" s="89" t="s">
        <v>304</v>
      </c>
      <c r="H451" s="81">
        <v>16.329999999999998</v>
      </c>
      <c r="I451" s="77">
        <v>1</v>
      </c>
      <c r="J451" s="78"/>
      <c r="K451" s="80" t="s">
        <v>341</v>
      </c>
      <c r="L451" s="113" t="s">
        <v>259</v>
      </c>
      <c r="M451" s="113">
        <v>28.3</v>
      </c>
      <c r="N451" s="113">
        <v>28.3</v>
      </c>
      <c r="O451" s="81">
        <v>21.700999999999997</v>
      </c>
      <c r="P451" s="79">
        <v>1</v>
      </c>
      <c r="Q451" s="78"/>
      <c r="R451" s="117"/>
      <c r="S451" s="117"/>
      <c r="T451" s="101">
        <v>57</v>
      </c>
    </row>
    <row r="452" spans="1:20" x14ac:dyDescent="0.25">
      <c r="A452" s="20">
        <v>109</v>
      </c>
      <c r="B452" s="20" t="s">
        <v>30</v>
      </c>
      <c r="C452" s="20">
        <v>4</v>
      </c>
      <c r="D452" s="20" t="s">
        <v>107</v>
      </c>
      <c r="F452" s="80" t="s">
        <v>235</v>
      </c>
      <c r="G452" s="89" t="s">
        <v>315</v>
      </c>
      <c r="H452" s="81">
        <v>16.55</v>
      </c>
      <c r="I452" s="77">
        <v>1</v>
      </c>
      <c r="K452" s="80" t="s">
        <v>341</v>
      </c>
      <c r="L452" s="113" t="s">
        <v>271</v>
      </c>
      <c r="M452" s="113">
        <v>28.7</v>
      </c>
      <c r="N452" s="113">
        <v>28.7</v>
      </c>
      <c r="O452" s="81">
        <v>21.300999999999998</v>
      </c>
      <c r="P452" s="79">
        <v>1</v>
      </c>
      <c r="T452" s="101">
        <v>57</v>
      </c>
    </row>
    <row r="453" spans="1:20" x14ac:dyDescent="0.25">
      <c r="A453" s="20">
        <v>109</v>
      </c>
      <c r="B453" s="20" t="s">
        <v>30</v>
      </c>
      <c r="C453" s="20">
        <v>4</v>
      </c>
      <c r="D453" s="20" t="s">
        <v>107</v>
      </c>
      <c r="F453" s="80" t="s">
        <v>235</v>
      </c>
      <c r="G453" s="89" t="s">
        <v>326</v>
      </c>
      <c r="H453" s="81">
        <v>16.88</v>
      </c>
      <c r="I453" s="77">
        <v>1</v>
      </c>
      <c r="K453" s="80" t="s">
        <v>341</v>
      </c>
      <c r="L453" s="113" t="s">
        <v>282</v>
      </c>
      <c r="M453" s="113">
        <v>28.79</v>
      </c>
      <c r="N453" s="113">
        <v>28.79</v>
      </c>
      <c r="O453" s="81">
        <v>21.210999999999999</v>
      </c>
      <c r="P453" s="79">
        <v>1</v>
      </c>
      <c r="T453" s="101">
        <v>57</v>
      </c>
    </row>
    <row r="454" spans="1:20" x14ac:dyDescent="0.25">
      <c r="A454" s="20">
        <v>109</v>
      </c>
      <c r="B454" s="20" t="s">
        <v>30</v>
      </c>
      <c r="C454" s="20">
        <v>4</v>
      </c>
      <c r="D454" s="20" t="s">
        <v>107</v>
      </c>
      <c r="F454" s="91"/>
      <c r="G454" s="92"/>
      <c r="H454" s="92"/>
      <c r="K454" s="80" t="s">
        <v>341</v>
      </c>
      <c r="L454" s="113" t="s">
        <v>293</v>
      </c>
      <c r="M454" s="113">
        <v>28.73</v>
      </c>
      <c r="N454" s="113">
        <v>28.73</v>
      </c>
      <c r="O454" s="81">
        <v>21.270999999999997</v>
      </c>
      <c r="P454" s="79">
        <v>1</v>
      </c>
      <c r="T454" s="101">
        <v>57</v>
      </c>
    </row>
    <row r="455" spans="1:20" x14ac:dyDescent="0.25">
      <c r="A455" s="20">
        <v>109</v>
      </c>
      <c r="B455" s="20" t="s">
        <v>30</v>
      </c>
      <c r="C455" s="20">
        <v>4</v>
      </c>
      <c r="D455" s="20" t="s">
        <v>107</v>
      </c>
      <c r="F455" s="91"/>
      <c r="G455" s="92"/>
      <c r="H455" s="92"/>
      <c r="K455" s="80" t="s">
        <v>341</v>
      </c>
      <c r="L455" s="113" t="s">
        <v>304</v>
      </c>
      <c r="M455" s="113">
        <v>28.53</v>
      </c>
      <c r="N455" s="113">
        <v>28.53</v>
      </c>
      <c r="O455" s="81">
        <v>21.470999999999997</v>
      </c>
      <c r="P455" s="79">
        <v>1</v>
      </c>
      <c r="T455" s="101">
        <v>57</v>
      </c>
    </row>
    <row r="456" spans="1:20" x14ac:dyDescent="0.25">
      <c r="A456" s="20">
        <v>109</v>
      </c>
      <c r="B456" s="20" t="s">
        <v>30</v>
      </c>
      <c r="C456" s="20">
        <v>4</v>
      </c>
      <c r="D456" s="20" t="s">
        <v>107</v>
      </c>
      <c r="F456" s="91"/>
      <c r="G456" s="92"/>
      <c r="H456" s="92"/>
      <c r="K456" s="80" t="s">
        <v>341</v>
      </c>
      <c r="L456" s="113" t="s">
        <v>315</v>
      </c>
      <c r="M456" s="113">
        <v>28.57</v>
      </c>
      <c r="N456" s="113">
        <v>28.57</v>
      </c>
      <c r="O456" s="81">
        <v>21.430999999999997</v>
      </c>
      <c r="P456" s="79">
        <v>1</v>
      </c>
      <c r="T456" s="101">
        <v>57</v>
      </c>
    </row>
    <row r="457" spans="1:20" x14ac:dyDescent="0.25">
      <c r="A457" s="20">
        <v>109</v>
      </c>
      <c r="B457" s="20" t="s">
        <v>30</v>
      </c>
      <c r="C457" s="20">
        <v>4</v>
      </c>
      <c r="D457" s="20" t="s">
        <v>107</v>
      </c>
      <c r="F457" s="91"/>
      <c r="G457" s="92"/>
      <c r="H457" s="92"/>
      <c r="K457" s="80" t="s">
        <v>341</v>
      </c>
      <c r="L457" s="113" t="s">
        <v>326</v>
      </c>
      <c r="M457" s="113">
        <v>28.51</v>
      </c>
      <c r="N457" s="113">
        <v>28.51</v>
      </c>
      <c r="O457" s="81">
        <v>21.490999999999996</v>
      </c>
      <c r="P457" s="79">
        <v>1</v>
      </c>
      <c r="T457" s="101">
        <v>57</v>
      </c>
    </row>
    <row r="458" spans="1:20" x14ac:dyDescent="0.25">
      <c r="A458" s="20">
        <v>34</v>
      </c>
      <c r="B458" s="20" t="s">
        <v>36</v>
      </c>
      <c r="C458" s="20">
        <v>4</v>
      </c>
      <c r="D458" s="20" t="s">
        <v>108</v>
      </c>
      <c r="E458" s="33">
        <v>58</v>
      </c>
      <c r="F458" s="80" t="s">
        <v>235</v>
      </c>
      <c r="G458" s="89" t="s">
        <v>294</v>
      </c>
      <c r="H458" s="81">
        <v>15.91</v>
      </c>
      <c r="I458" s="77">
        <v>1</v>
      </c>
      <c r="J458" s="78">
        <v>1</v>
      </c>
      <c r="K458" s="80" t="s">
        <v>341</v>
      </c>
      <c r="L458" s="113" t="s">
        <v>248</v>
      </c>
      <c r="M458" s="113">
        <v>35.590000000000003</v>
      </c>
      <c r="N458" s="113">
        <v>35.590000000000003</v>
      </c>
      <c r="O458" s="81">
        <v>14.410999999999994</v>
      </c>
      <c r="P458" s="79">
        <v>1</v>
      </c>
      <c r="Q458" s="119">
        <v>1</v>
      </c>
      <c r="R458" s="120">
        <v>13.855999999999998</v>
      </c>
      <c r="S458" s="120">
        <v>0.80332123089085639</v>
      </c>
      <c r="T458" s="33">
        <v>58</v>
      </c>
    </row>
    <row r="459" spans="1:20" x14ac:dyDescent="0.25">
      <c r="A459" s="20">
        <v>34</v>
      </c>
      <c r="B459" s="20" t="s">
        <v>36</v>
      </c>
      <c r="C459" s="20">
        <v>4</v>
      </c>
      <c r="D459" s="20" t="s">
        <v>108</v>
      </c>
      <c r="F459" s="80" t="s">
        <v>235</v>
      </c>
      <c r="G459" s="89" t="s">
        <v>305</v>
      </c>
      <c r="H459" s="81">
        <v>16.04</v>
      </c>
      <c r="I459" s="77">
        <v>1</v>
      </c>
      <c r="J459" s="78"/>
      <c r="K459" s="80" t="s">
        <v>341</v>
      </c>
      <c r="L459" s="113" t="s">
        <v>260</v>
      </c>
      <c r="M459" s="113">
        <v>35.119999999999997</v>
      </c>
      <c r="N459" s="113">
        <v>35.119999999999997</v>
      </c>
      <c r="O459" s="81">
        <v>14.881</v>
      </c>
      <c r="P459" s="79">
        <v>1</v>
      </c>
      <c r="Q459" s="78"/>
      <c r="R459" s="117"/>
      <c r="S459" s="117"/>
      <c r="T459" s="33">
        <v>58</v>
      </c>
    </row>
    <row r="460" spans="1:20" x14ac:dyDescent="0.25">
      <c r="A460" s="20">
        <v>34</v>
      </c>
      <c r="B460" s="20" t="s">
        <v>36</v>
      </c>
      <c r="C460" s="20">
        <v>4</v>
      </c>
      <c r="D460" s="20" t="s">
        <v>108</v>
      </c>
      <c r="F460" s="80" t="s">
        <v>235</v>
      </c>
      <c r="G460" s="89" t="s">
        <v>316</v>
      </c>
      <c r="H460" s="81">
        <v>16.329999999999998</v>
      </c>
      <c r="I460" s="77">
        <v>1</v>
      </c>
      <c r="K460" s="80" t="s">
        <v>341</v>
      </c>
      <c r="L460" s="113" t="s">
        <v>272</v>
      </c>
      <c r="M460" s="113">
        <v>35.44</v>
      </c>
      <c r="N460" s="113">
        <v>35.44</v>
      </c>
      <c r="O460" s="81">
        <v>14.561</v>
      </c>
      <c r="P460" s="79">
        <v>1</v>
      </c>
      <c r="T460" s="33">
        <v>58</v>
      </c>
    </row>
    <row r="461" spans="1:20" x14ac:dyDescent="0.25">
      <c r="A461" s="20">
        <v>34</v>
      </c>
      <c r="B461" s="20" t="s">
        <v>36</v>
      </c>
      <c r="C461" s="20">
        <v>4</v>
      </c>
      <c r="D461" s="20" t="s">
        <v>108</v>
      </c>
      <c r="F461" s="80" t="s">
        <v>235</v>
      </c>
      <c r="G461" s="89" t="s">
        <v>327</v>
      </c>
      <c r="H461" s="81">
        <v>16.68</v>
      </c>
      <c r="I461" s="77">
        <v>1</v>
      </c>
      <c r="K461" s="80" t="s">
        <v>341</v>
      </c>
      <c r="L461" s="113" t="s">
        <v>283</v>
      </c>
      <c r="M461" s="113">
        <v>35.61</v>
      </c>
      <c r="N461" s="113">
        <v>35.61</v>
      </c>
      <c r="O461" s="81">
        <v>14.390999999999998</v>
      </c>
      <c r="P461" s="79">
        <v>1</v>
      </c>
      <c r="T461" s="33">
        <v>58</v>
      </c>
    </row>
    <row r="462" spans="1:20" x14ac:dyDescent="0.25">
      <c r="A462" s="20">
        <v>34</v>
      </c>
      <c r="B462" s="20" t="s">
        <v>36</v>
      </c>
      <c r="C462" s="20">
        <v>4</v>
      </c>
      <c r="D462" s="20" t="s">
        <v>108</v>
      </c>
      <c r="F462" s="91"/>
      <c r="G462" s="92"/>
      <c r="H462" s="92"/>
      <c r="K462" s="80" t="s">
        <v>341</v>
      </c>
      <c r="L462" s="113" t="s">
        <v>294</v>
      </c>
      <c r="M462" s="113">
        <v>37.36</v>
      </c>
      <c r="N462" s="113">
        <v>37.36</v>
      </c>
      <c r="O462" s="81">
        <v>12.640999999999998</v>
      </c>
      <c r="P462" s="79">
        <v>1</v>
      </c>
      <c r="T462" s="33">
        <v>58</v>
      </c>
    </row>
    <row r="463" spans="1:20" x14ac:dyDescent="0.25">
      <c r="A463" s="20">
        <v>34</v>
      </c>
      <c r="B463" s="20" t="s">
        <v>36</v>
      </c>
      <c r="C463" s="20">
        <v>4</v>
      </c>
      <c r="D463" s="20" t="s">
        <v>108</v>
      </c>
      <c r="F463" s="91"/>
      <c r="G463" s="92"/>
      <c r="H463" s="92"/>
      <c r="K463" s="80" t="s">
        <v>341</v>
      </c>
      <c r="L463" s="113" t="s">
        <v>305</v>
      </c>
      <c r="M463" s="113">
        <v>36.11</v>
      </c>
      <c r="N463" s="113">
        <v>36.11</v>
      </c>
      <c r="O463" s="81">
        <v>13.890999999999998</v>
      </c>
      <c r="P463" s="79">
        <v>1</v>
      </c>
      <c r="T463" s="33">
        <v>58</v>
      </c>
    </row>
    <row r="464" spans="1:20" x14ac:dyDescent="0.25">
      <c r="A464" s="20">
        <v>34</v>
      </c>
      <c r="B464" s="20" t="s">
        <v>36</v>
      </c>
      <c r="C464" s="20">
        <v>4</v>
      </c>
      <c r="D464" s="20" t="s">
        <v>108</v>
      </c>
      <c r="F464" s="91"/>
      <c r="G464" s="92"/>
      <c r="H464" s="92"/>
      <c r="K464" s="80" t="s">
        <v>341</v>
      </c>
      <c r="L464" s="113" t="s">
        <v>316</v>
      </c>
      <c r="M464" s="113">
        <v>36.65</v>
      </c>
      <c r="N464" s="113">
        <v>36.65</v>
      </c>
      <c r="O464" s="81">
        <v>13.350999999999999</v>
      </c>
      <c r="P464" s="79">
        <v>1</v>
      </c>
      <c r="T464" s="33">
        <v>58</v>
      </c>
    </row>
    <row r="465" spans="1:20" x14ac:dyDescent="0.25">
      <c r="A465" s="20">
        <v>34</v>
      </c>
      <c r="B465" s="20" t="s">
        <v>36</v>
      </c>
      <c r="C465" s="20">
        <v>4</v>
      </c>
      <c r="D465" s="20" t="s">
        <v>108</v>
      </c>
      <c r="F465" s="91"/>
      <c r="G465" s="92"/>
      <c r="H465" s="92"/>
      <c r="K465" s="80" t="s">
        <v>341</v>
      </c>
      <c r="L465" s="113" t="s">
        <v>327</v>
      </c>
      <c r="M465" s="113">
        <v>37.28</v>
      </c>
      <c r="N465" s="113">
        <v>37.28</v>
      </c>
      <c r="O465" s="81">
        <v>12.720999999999997</v>
      </c>
      <c r="P465" s="79">
        <v>1</v>
      </c>
      <c r="T465" s="33">
        <v>58</v>
      </c>
    </row>
    <row r="466" spans="1:20" x14ac:dyDescent="0.25">
      <c r="A466" s="20">
        <v>123</v>
      </c>
      <c r="B466" s="20" t="s">
        <v>34</v>
      </c>
      <c r="C466" s="20">
        <v>3</v>
      </c>
      <c r="D466" s="20" t="s">
        <v>109</v>
      </c>
      <c r="E466" s="33">
        <v>59</v>
      </c>
      <c r="F466" s="80" t="s">
        <v>235</v>
      </c>
      <c r="G466" s="89" t="s">
        <v>295</v>
      </c>
      <c r="H466" s="81">
        <v>16.190000000000001</v>
      </c>
      <c r="I466" s="77">
        <v>1</v>
      </c>
      <c r="J466" s="78">
        <v>1</v>
      </c>
      <c r="K466" s="80" t="s">
        <v>341</v>
      </c>
      <c r="L466" s="113" t="s">
        <v>249</v>
      </c>
      <c r="M466" s="113">
        <v>28.35</v>
      </c>
      <c r="N466" s="113">
        <v>28.35</v>
      </c>
      <c r="O466" s="81">
        <v>21.650999999999996</v>
      </c>
      <c r="P466" s="79">
        <v>1</v>
      </c>
      <c r="Q466" s="119">
        <v>1</v>
      </c>
      <c r="R466" s="120">
        <v>21.865999999999996</v>
      </c>
      <c r="S466" s="120">
        <v>0.17485708450045709</v>
      </c>
      <c r="T466" s="33">
        <v>59</v>
      </c>
    </row>
    <row r="467" spans="1:20" x14ac:dyDescent="0.25">
      <c r="A467" s="20">
        <v>123</v>
      </c>
      <c r="B467" s="20" t="s">
        <v>34</v>
      </c>
      <c r="C467" s="20">
        <v>3</v>
      </c>
      <c r="D467" s="20" t="s">
        <v>109</v>
      </c>
      <c r="F467" s="80" t="s">
        <v>235</v>
      </c>
      <c r="G467" s="89" t="s">
        <v>306</v>
      </c>
      <c r="H467" s="81">
        <v>16.27</v>
      </c>
      <c r="I467" s="77">
        <v>1</v>
      </c>
      <c r="J467" s="78"/>
      <c r="K467" s="80" t="s">
        <v>341</v>
      </c>
      <c r="L467" s="113" t="s">
        <v>261</v>
      </c>
      <c r="M467" s="113">
        <v>27.84</v>
      </c>
      <c r="N467" s="113">
        <v>27.84</v>
      </c>
      <c r="O467" s="81">
        <v>22.160999999999998</v>
      </c>
      <c r="P467" s="79">
        <v>1</v>
      </c>
      <c r="Q467" s="78"/>
      <c r="R467" s="117"/>
      <c r="S467" s="117"/>
      <c r="T467" s="33">
        <v>59</v>
      </c>
    </row>
    <row r="468" spans="1:20" x14ac:dyDescent="0.25">
      <c r="A468" s="20">
        <v>123</v>
      </c>
      <c r="B468" s="20" t="s">
        <v>34</v>
      </c>
      <c r="C468" s="20">
        <v>3</v>
      </c>
      <c r="D468" s="20" t="s">
        <v>109</v>
      </c>
      <c r="F468" s="80" t="s">
        <v>235</v>
      </c>
      <c r="G468" s="89" t="s">
        <v>317</v>
      </c>
      <c r="H468" s="81">
        <v>16.23</v>
      </c>
      <c r="I468" s="77">
        <v>1</v>
      </c>
      <c r="K468" s="80" t="s">
        <v>341</v>
      </c>
      <c r="L468" s="113" t="s">
        <v>273</v>
      </c>
      <c r="M468" s="113">
        <v>28.27</v>
      </c>
      <c r="N468" s="113">
        <v>28.27</v>
      </c>
      <c r="O468" s="81">
        <v>21.730999999999998</v>
      </c>
      <c r="P468" s="79">
        <v>1</v>
      </c>
      <c r="T468" s="33">
        <v>59</v>
      </c>
    </row>
    <row r="469" spans="1:20" x14ac:dyDescent="0.25">
      <c r="A469" s="20">
        <v>123</v>
      </c>
      <c r="B469" s="20" t="s">
        <v>34</v>
      </c>
      <c r="C469" s="20">
        <v>3</v>
      </c>
      <c r="D469" s="20" t="s">
        <v>109</v>
      </c>
      <c r="F469" s="80" t="s">
        <v>235</v>
      </c>
      <c r="G469" s="89" t="s">
        <v>328</v>
      </c>
      <c r="H469" s="81">
        <v>16.84</v>
      </c>
      <c r="I469" s="77">
        <v>1</v>
      </c>
      <c r="K469" s="80" t="s">
        <v>341</v>
      </c>
      <c r="L469" s="113" t="s">
        <v>284</v>
      </c>
      <c r="M469" s="113">
        <v>28.01</v>
      </c>
      <c r="N469" s="113">
        <v>28.01</v>
      </c>
      <c r="O469" s="81">
        <v>21.990999999999996</v>
      </c>
      <c r="P469" s="79">
        <v>1</v>
      </c>
      <c r="T469" s="33">
        <v>59</v>
      </c>
    </row>
    <row r="470" spans="1:20" x14ac:dyDescent="0.25">
      <c r="A470" s="20">
        <v>123</v>
      </c>
      <c r="B470" s="20" t="s">
        <v>34</v>
      </c>
      <c r="C470" s="20">
        <v>3</v>
      </c>
      <c r="D470" s="20" t="s">
        <v>109</v>
      </c>
      <c r="F470" s="91"/>
      <c r="G470" s="92"/>
      <c r="H470" s="92"/>
      <c r="K470" s="80" t="s">
        <v>341</v>
      </c>
      <c r="L470" s="113" t="s">
        <v>295</v>
      </c>
      <c r="M470" s="113">
        <v>27.94</v>
      </c>
      <c r="N470" s="113">
        <v>27.94</v>
      </c>
      <c r="O470" s="81">
        <v>22.060999999999996</v>
      </c>
      <c r="P470" s="79">
        <v>1</v>
      </c>
      <c r="T470" s="33">
        <v>59</v>
      </c>
    </row>
    <row r="471" spans="1:20" x14ac:dyDescent="0.25">
      <c r="A471" s="20">
        <v>123</v>
      </c>
      <c r="B471" s="20" t="s">
        <v>34</v>
      </c>
      <c r="C471" s="20">
        <v>3</v>
      </c>
      <c r="D471" s="20" t="s">
        <v>109</v>
      </c>
      <c r="F471" s="91"/>
      <c r="G471" s="92"/>
      <c r="H471" s="92"/>
      <c r="K471" s="80" t="s">
        <v>341</v>
      </c>
      <c r="L471" s="113" t="s">
        <v>306</v>
      </c>
      <c r="M471" s="113">
        <v>28.28</v>
      </c>
      <c r="N471" s="113">
        <v>28.28</v>
      </c>
      <c r="O471" s="81">
        <v>21.720999999999997</v>
      </c>
      <c r="P471" s="79">
        <v>1</v>
      </c>
      <c r="T471" s="33">
        <v>59</v>
      </c>
    </row>
    <row r="472" spans="1:20" x14ac:dyDescent="0.25">
      <c r="A472" s="20">
        <v>123</v>
      </c>
      <c r="B472" s="20" t="s">
        <v>34</v>
      </c>
      <c r="C472" s="20">
        <v>3</v>
      </c>
      <c r="D472" s="20" t="s">
        <v>109</v>
      </c>
      <c r="F472" s="91"/>
      <c r="G472" s="92"/>
      <c r="H472" s="92"/>
      <c r="K472" s="80" t="s">
        <v>341</v>
      </c>
      <c r="L472" s="113" t="s">
        <v>317</v>
      </c>
      <c r="M472" s="113">
        <v>28.12</v>
      </c>
      <c r="N472" s="113">
        <v>28.12</v>
      </c>
      <c r="O472" s="81">
        <v>21.880999999999997</v>
      </c>
      <c r="P472" s="79">
        <v>1</v>
      </c>
      <c r="T472" s="33">
        <v>59</v>
      </c>
    </row>
    <row r="473" spans="1:20" x14ac:dyDescent="0.25">
      <c r="A473" s="20">
        <v>123</v>
      </c>
      <c r="B473" s="20" t="s">
        <v>34</v>
      </c>
      <c r="C473" s="20">
        <v>3</v>
      </c>
      <c r="D473" s="20" t="s">
        <v>109</v>
      </c>
      <c r="F473" s="91"/>
      <c r="G473" s="92"/>
      <c r="H473" s="92"/>
      <c r="K473" s="80" t="s">
        <v>341</v>
      </c>
      <c r="L473" s="113" t="s">
        <v>328</v>
      </c>
      <c r="M473" s="113">
        <v>28.27</v>
      </c>
      <c r="N473" s="113">
        <v>28.27</v>
      </c>
      <c r="O473" s="81">
        <v>21.730999999999998</v>
      </c>
      <c r="P473" s="79">
        <v>1</v>
      </c>
      <c r="T473" s="33">
        <v>59</v>
      </c>
    </row>
    <row r="474" spans="1:20" x14ac:dyDescent="0.25">
      <c r="A474" s="20">
        <v>138</v>
      </c>
      <c r="B474" s="20" t="s">
        <v>32</v>
      </c>
      <c r="C474" s="20">
        <v>3</v>
      </c>
      <c r="D474" s="20" t="s">
        <v>110</v>
      </c>
      <c r="E474" s="33">
        <v>60</v>
      </c>
      <c r="F474" s="80" t="s">
        <v>235</v>
      </c>
      <c r="G474" s="89" t="s">
        <v>296</v>
      </c>
      <c r="H474" s="81">
        <v>16.36</v>
      </c>
      <c r="I474" s="77">
        <v>1</v>
      </c>
      <c r="J474" s="78">
        <v>1</v>
      </c>
      <c r="K474" s="80" t="s">
        <v>341</v>
      </c>
      <c r="L474" s="113" t="s">
        <v>250</v>
      </c>
      <c r="M474" s="113">
        <v>28.63</v>
      </c>
      <c r="N474" s="113">
        <v>28.63</v>
      </c>
      <c r="O474" s="81">
        <v>21.370999999999999</v>
      </c>
      <c r="P474" s="79">
        <v>1</v>
      </c>
      <c r="Q474" s="119">
        <v>1</v>
      </c>
      <c r="R474" s="120">
        <v>21.464749999999999</v>
      </c>
      <c r="S474" s="120">
        <v>0.14150419605085959</v>
      </c>
      <c r="T474" s="33">
        <v>60</v>
      </c>
    </row>
    <row r="475" spans="1:20" x14ac:dyDescent="0.25">
      <c r="A475" s="20">
        <v>138</v>
      </c>
      <c r="B475" s="20" t="s">
        <v>32</v>
      </c>
      <c r="C475" s="20">
        <v>3</v>
      </c>
      <c r="D475" s="20" t="s">
        <v>110</v>
      </c>
      <c r="F475" s="80" t="s">
        <v>235</v>
      </c>
      <c r="G475" s="89" t="s">
        <v>307</v>
      </c>
      <c r="H475" s="81">
        <v>16.38</v>
      </c>
      <c r="I475" s="77">
        <v>1</v>
      </c>
      <c r="J475" s="78"/>
      <c r="K475" s="80" t="s">
        <v>341</v>
      </c>
      <c r="L475" s="113" t="s">
        <v>262</v>
      </c>
      <c r="M475" s="113">
        <v>28.45</v>
      </c>
      <c r="N475" s="113">
        <v>28.45</v>
      </c>
      <c r="O475" s="81">
        <v>21.550999999999998</v>
      </c>
      <c r="P475" s="79">
        <v>1</v>
      </c>
      <c r="Q475" s="78"/>
      <c r="R475" s="117"/>
      <c r="S475" s="117"/>
      <c r="T475" s="33">
        <v>60</v>
      </c>
    </row>
    <row r="476" spans="1:20" x14ac:dyDescent="0.25">
      <c r="A476" s="20">
        <v>138</v>
      </c>
      <c r="B476" s="20" t="s">
        <v>32</v>
      </c>
      <c r="C476" s="20">
        <v>3</v>
      </c>
      <c r="D476" s="20" t="s">
        <v>110</v>
      </c>
      <c r="F476" s="80" t="s">
        <v>235</v>
      </c>
      <c r="G476" s="89" t="s">
        <v>318</v>
      </c>
      <c r="H476" s="81">
        <v>16.61</v>
      </c>
      <c r="I476" s="77">
        <v>1</v>
      </c>
      <c r="K476" s="80" t="s">
        <v>341</v>
      </c>
      <c r="L476" s="113" t="s">
        <v>274</v>
      </c>
      <c r="M476" s="113">
        <v>28.36</v>
      </c>
      <c r="N476" s="113">
        <v>28.36</v>
      </c>
      <c r="O476" s="81">
        <v>21.640999999999998</v>
      </c>
      <c r="P476" s="79">
        <v>1</v>
      </c>
      <c r="T476" s="33">
        <v>60</v>
      </c>
    </row>
    <row r="477" spans="1:20" x14ac:dyDescent="0.25">
      <c r="A477" s="20">
        <v>138</v>
      </c>
      <c r="B477" s="20" t="s">
        <v>32</v>
      </c>
      <c r="C477" s="20">
        <v>3</v>
      </c>
      <c r="D477" s="20" t="s">
        <v>110</v>
      </c>
      <c r="F477" s="80" t="s">
        <v>235</v>
      </c>
      <c r="G477" s="89" t="s">
        <v>329</v>
      </c>
      <c r="H477" s="81">
        <v>16.5</v>
      </c>
      <c r="I477" s="77">
        <v>1</v>
      </c>
      <c r="K477" s="80" t="s">
        <v>341</v>
      </c>
      <c r="L477" s="113" t="s">
        <v>285</v>
      </c>
      <c r="M477" s="113">
        <v>28.5</v>
      </c>
      <c r="N477" s="113">
        <v>28.5</v>
      </c>
      <c r="O477" s="81">
        <v>21.500999999999998</v>
      </c>
      <c r="P477" s="79">
        <v>1</v>
      </c>
      <c r="T477" s="33">
        <v>60</v>
      </c>
    </row>
    <row r="478" spans="1:20" x14ac:dyDescent="0.25">
      <c r="A478" s="20">
        <v>138</v>
      </c>
      <c r="B478" s="20" t="s">
        <v>32</v>
      </c>
      <c r="C478" s="20">
        <v>3</v>
      </c>
      <c r="D478" s="20" t="s">
        <v>110</v>
      </c>
      <c r="F478" s="92"/>
      <c r="G478" s="92"/>
      <c r="H478" s="92"/>
      <c r="K478" s="80" t="s">
        <v>341</v>
      </c>
      <c r="L478" s="113" t="s">
        <v>296</v>
      </c>
      <c r="M478" s="113">
        <v>28.59</v>
      </c>
      <c r="N478" s="113">
        <v>28.59</v>
      </c>
      <c r="O478" s="81">
        <v>21.410999999999998</v>
      </c>
      <c r="P478" s="79">
        <v>1</v>
      </c>
      <c r="T478" s="33">
        <v>60</v>
      </c>
    </row>
    <row r="479" spans="1:20" x14ac:dyDescent="0.25">
      <c r="A479" s="20">
        <v>138</v>
      </c>
      <c r="B479" s="20" t="s">
        <v>32</v>
      </c>
      <c r="C479" s="20">
        <v>3</v>
      </c>
      <c r="D479" s="20" t="s">
        <v>110</v>
      </c>
      <c r="F479" s="92"/>
      <c r="G479" s="92"/>
      <c r="H479" s="92"/>
      <c r="K479" s="80" t="s">
        <v>341</v>
      </c>
      <c r="L479" s="113" t="s">
        <v>307</v>
      </c>
      <c r="M479" s="113">
        <v>28.34</v>
      </c>
      <c r="N479" s="113">
        <v>28.34</v>
      </c>
      <c r="O479" s="81">
        <v>21.660999999999998</v>
      </c>
      <c r="P479" s="79">
        <v>1</v>
      </c>
      <c r="T479" s="33">
        <v>60</v>
      </c>
    </row>
    <row r="480" spans="1:20" x14ac:dyDescent="0.25">
      <c r="A480" s="20">
        <v>138</v>
      </c>
      <c r="B480" s="20" t="s">
        <v>32</v>
      </c>
      <c r="C480" s="20">
        <v>3</v>
      </c>
      <c r="D480" s="20" t="s">
        <v>110</v>
      </c>
      <c r="F480" s="92"/>
      <c r="G480" s="92"/>
      <c r="H480" s="92"/>
      <c r="K480" s="80" t="s">
        <v>341</v>
      </c>
      <c r="L480" s="113" t="s">
        <v>318</v>
      </c>
      <c r="M480" s="113">
        <v>28.64</v>
      </c>
      <c r="N480" s="113">
        <v>28.64</v>
      </c>
      <c r="O480" s="81">
        <v>21.360999999999997</v>
      </c>
      <c r="P480" s="79">
        <v>1</v>
      </c>
      <c r="T480" s="33">
        <v>60</v>
      </c>
    </row>
    <row r="481" spans="1:20" x14ac:dyDescent="0.25">
      <c r="A481" s="20">
        <v>138</v>
      </c>
      <c r="B481" s="20" t="s">
        <v>32</v>
      </c>
      <c r="C481" s="20">
        <v>3</v>
      </c>
      <c r="D481" s="20" t="s">
        <v>110</v>
      </c>
      <c r="F481" s="92"/>
      <c r="G481" s="92"/>
      <c r="H481" s="92"/>
      <c r="K481" s="80" t="s">
        <v>341</v>
      </c>
      <c r="L481" s="113" t="s">
        <v>329</v>
      </c>
      <c r="M481" s="113">
        <v>28.78</v>
      </c>
      <c r="N481" s="113">
        <v>28.78</v>
      </c>
      <c r="O481" s="81">
        <v>21.220999999999997</v>
      </c>
      <c r="P481" s="79">
        <v>1</v>
      </c>
      <c r="T481" s="33">
        <v>60</v>
      </c>
    </row>
    <row r="482" spans="1:20" x14ac:dyDescent="0.25">
      <c r="A482" s="20">
        <v>114</v>
      </c>
      <c r="B482" s="20" t="s">
        <v>72</v>
      </c>
      <c r="C482" s="20">
        <v>4</v>
      </c>
      <c r="D482" s="20" t="s">
        <v>111</v>
      </c>
      <c r="E482" s="33">
        <v>61</v>
      </c>
      <c r="F482" s="80" t="s">
        <v>236</v>
      </c>
      <c r="G482" s="89" t="s">
        <v>241</v>
      </c>
      <c r="H482" s="81">
        <v>17.02</v>
      </c>
      <c r="I482" s="77">
        <v>1</v>
      </c>
      <c r="J482" s="78">
        <v>1</v>
      </c>
      <c r="K482" s="80" t="s">
        <v>342</v>
      </c>
      <c r="L482" s="81" t="s">
        <v>241</v>
      </c>
      <c r="M482" s="81">
        <v>31.69</v>
      </c>
      <c r="N482" s="81">
        <v>31.69</v>
      </c>
      <c r="O482" s="81">
        <v>18.310999999999996</v>
      </c>
      <c r="P482" s="79">
        <v>1</v>
      </c>
      <c r="Q482" s="119">
        <v>1</v>
      </c>
      <c r="R482" s="120">
        <v>18.413499999999999</v>
      </c>
      <c r="S482" s="120">
        <v>0.27174206520154381</v>
      </c>
      <c r="T482" s="33">
        <v>61</v>
      </c>
    </row>
    <row r="483" spans="1:20" x14ac:dyDescent="0.25">
      <c r="A483" s="20">
        <v>114</v>
      </c>
      <c r="B483" s="20" t="s">
        <v>72</v>
      </c>
      <c r="C483" s="20">
        <v>4</v>
      </c>
      <c r="D483" s="20" t="s">
        <v>111</v>
      </c>
      <c r="F483" s="80" t="s">
        <v>236</v>
      </c>
      <c r="G483" s="89" t="s">
        <v>253</v>
      </c>
      <c r="H483" s="81">
        <v>16.91</v>
      </c>
      <c r="I483" s="77">
        <v>1</v>
      </c>
      <c r="J483" s="78"/>
      <c r="K483" s="80" t="s">
        <v>342</v>
      </c>
      <c r="L483" s="81" t="s">
        <v>253</v>
      </c>
      <c r="M483" s="81">
        <v>31.54</v>
      </c>
      <c r="N483" s="81">
        <v>31.54</v>
      </c>
      <c r="O483" s="81">
        <v>18.460999999999999</v>
      </c>
      <c r="P483" s="79">
        <v>1</v>
      </c>
      <c r="Q483" s="78"/>
      <c r="R483" s="117"/>
      <c r="S483" s="117"/>
      <c r="T483" s="33">
        <v>61</v>
      </c>
    </row>
    <row r="484" spans="1:20" x14ac:dyDescent="0.25">
      <c r="A484" s="20">
        <v>114</v>
      </c>
      <c r="B484" s="20" t="s">
        <v>72</v>
      </c>
      <c r="C484" s="20">
        <v>4</v>
      </c>
      <c r="D484" s="20" t="s">
        <v>111</v>
      </c>
      <c r="F484" s="80" t="s">
        <v>236</v>
      </c>
      <c r="G484" s="89" t="s">
        <v>265</v>
      </c>
      <c r="H484" s="81">
        <v>16.649999999999999</v>
      </c>
      <c r="I484" s="77">
        <v>1</v>
      </c>
      <c r="K484" s="80" t="s">
        <v>342</v>
      </c>
      <c r="L484" s="81" t="s">
        <v>265</v>
      </c>
      <c r="M484" s="81">
        <v>31.25</v>
      </c>
      <c r="N484" s="81">
        <v>31.25</v>
      </c>
      <c r="O484" s="81">
        <v>18.750999999999998</v>
      </c>
      <c r="P484" s="79">
        <v>1</v>
      </c>
      <c r="T484" s="33">
        <v>61</v>
      </c>
    </row>
    <row r="485" spans="1:20" x14ac:dyDescent="0.25">
      <c r="A485" s="20">
        <v>114</v>
      </c>
      <c r="B485" s="20" t="s">
        <v>72</v>
      </c>
      <c r="C485" s="20">
        <v>4</v>
      </c>
      <c r="D485" s="20" t="s">
        <v>111</v>
      </c>
      <c r="F485" s="80" t="s">
        <v>236</v>
      </c>
      <c r="G485" s="89" t="s">
        <v>276</v>
      </c>
      <c r="H485" s="81">
        <v>17.100000000000001</v>
      </c>
      <c r="I485" s="77">
        <v>1</v>
      </c>
      <c r="K485" s="80" t="s">
        <v>342</v>
      </c>
      <c r="L485" s="81" t="s">
        <v>276</v>
      </c>
      <c r="M485" s="81">
        <v>31.52</v>
      </c>
      <c r="N485" s="81">
        <v>31.52</v>
      </c>
      <c r="O485" s="81">
        <v>18.480999999999998</v>
      </c>
      <c r="P485" s="79">
        <v>1</v>
      </c>
      <c r="T485" s="33">
        <v>61</v>
      </c>
    </row>
    <row r="486" spans="1:20" x14ac:dyDescent="0.25">
      <c r="A486" s="20">
        <v>114</v>
      </c>
      <c r="B486" s="20" t="s">
        <v>72</v>
      </c>
      <c r="C486" s="20">
        <v>4</v>
      </c>
      <c r="D486" s="20" t="s">
        <v>111</v>
      </c>
      <c r="F486" s="80"/>
      <c r="G486" s="89"/>
      <c r="H486" s="81"/>
      <c r="K486" s="80" t="s">
        <v>342</v>
      </c>
      <c r="L486" s="81" t="s">
        <v>287</v>
      </c>
      <c r="M486" s="81">
        <v>31.12</v>
      </c>
      <c r="N486" s="81">
        <v>31.12</v>
      </c>
      <c r="O486" s="81">
        <v>18.880999999999997</v>
      </c>
      <c r="P486" s="79">
        <v>1</v>
      </c>
      <c r="T486" s="33">
        <v>61</v>
      </c>
    </row>
    <row r="487" spans="1:20" x14ac:dyDescent="0.25">
      <c r="A487" s="20">
        <v>114</v>
      </c>
      <c r="B487" s="20" t="s">
        <v>72</v>
      </c>
      <c r="C487" s="20">
        <v>4</v>
      </c>
      <c r="D487" s="20" t="s">
        <v>111</v>
      </c>
      <c r="F487" s="80"/>
      <c r="G487" s="89"/>
      <c r="H487" s="81"/>
      <c r="K487" s="80" t="s">
        <v>342</v>
      </c>
      <c r="L487" s="81" t="s">
        <v>298</v>
      </c>
      <c r="M487" s="81">
        <v>31.77</v>
      </c>
      <c r="N487" s="81">
        <v>31.77</v>
      </c>
      <c r="O487" s="81">
        <v>18.230999999999998</v>
      </c>
      <c r="P487" s="79">
        <v>1</v>
      </c>
      <c r="T487" s="33">
        <v>61</v>
      </c>
    </row>
    <row r="488" spans="1:20" x14ac:dyDescent="0.25">
      <c r="A488" s="20">
        <v>114</v>
      </c>
      <c r="B488" s="20" t="s">
        <v>72</v>
      </c>
      <c r="C488" s="20">
        <v>4</v>
      </c>
      <c r="D488" s="20" t="s">
        <v>111</v>
      </c>
      <c r="F488" s="80"/>
      <c r="G488" s="92"/>
      <c r="H488" s="92"/>
      <c r="K488" s="80" t="s">
        <v>342</v>
      </c>
      <c r="L488" s="81" t="s">
        <v>309</v>
      </c>
      <c r="M488" s="81">
        <v>31.96</v>
      </c>
      <c r="N488" s="81">
        <v>31.96</v>
      </c>
      <c r="O488" s="81">
        <v>18.040999999999997</v>
      </c>
      <c r="P488" s="79">
        <v>1</v>
      </c>
      <c r="T488" s="33">
        <v>61</v>
      </c>
    </row>
    <row r="489" spans="1:20" x14ac:dyDescent="0.25">
      <c r="A489" s="20">
        <v>114</v>
      </c>
      <c r="B489" s="20" t="s">
        <v>72</v>
      </c>
      <c r="C489" s="20">
        <v>4</v>
      </c>
      <c r="D489" s="20" t="s">
        <v>111</v>
      </c>
      <c r="F489" s="80"/>
      <c r="G489" s="91"/>
      <c r="H489" s="91"/>
      <c r="K489" s="80" t="s">
        <v>342</v>
      </c>
      <c r="L489" s="81" t="s">
        <v>320</v>
      </c>
      <c r="M489" s="81">
        <v>31.85</v>
      </c>
      <c r="N489" s="81">
        <v>31.85</v>
      </c>
      <c r="O489" s="81">
        <v>18.150999999999996</v>
      </c>
      <c r="P489" s="79">
        <v>1</v>
      </c>
      <c r="T489" s="33">
        <v>61</v>
      </c>
    </row>
    <row r="490" spans="1:20" x14ac:dyDescent="0.25">
      <c r="A490" s="20">
        <v>61</v>
      </c>
      <c r="B490" s="20" t="s">
        <v>46</v>
      </c>
      <c r="C490" s="20">
        <v>1</v>
      </c>
      <c r="D490" s="20" t="s">
        <v>112</v>
      </c>
      <c r="E490" s="33">
        <v>62</v>
      </c>
      <c r="F490" s="80" t="s">
        <v>236</v>
      </c>
      <c r="G490" s="89" t="s">
        <v>242</v>
      </c>
      <c r="H490" s="81">
        <v>17.21</v>
      </c>
      <c r="I490" s="77">
        <v>1</v>
      </c>
      <c r="J490" s="78">
        <v>1</v>
      </c>
      <c r="K490" s="80" t="s">
        <v>342</v>
      </c>
      <c r="L490" s="81" t="s">
        <v>242</v>
      </c>
      <c r="M490" s="81">
        <v>33.229999999999997</v>
      </c>
      <c r="N490" s="81">
        <v>33.229999999999997</v>
      </c>
      <c r="O490" s="81">
        <v>16.771000000000001</v>
      </c>
      <c r="P490" s="79">
        <v>1</v>
      </c>
      <c r="Q490" s="119">
        <v>1</v>
      </c>
      <c r="R490" s="120">
        <v>16.489749999999997</v>
      </c>
      <c r="S490" s="120">
        <v>0.34042023661938869</v>
      </c>
      <c r="T490" s="33">
        <v>62</v>
      </c>
    </row>
    <row r="491" spans="1:20" x14ac:dyDescent="0.25">
      <c r="A491" s="20">
        <v>61</v>
      </c>
      <c r="B491" s="20" t="s">
        <v>46</v>
      </c>
      <c r="C491" s="20">
        <v>1</v>
      </c>
      <c r="D491" s="20" t="s">
        <v>112</v>
      </c>
      <c r="F491" s="80" t="s">
        <v>236</v>
      </c>
      <c r="G491" s="89" t="s">
        <v>254</v>
      </c>
      <c r="H491" s="81">
        <v>17.34</v>
      </c>
      <c r="I491" s="77">
        <v>1</v>
      </c>
      <c r="J491" s="78"/>
      <c r="K491" s="80" t="s">
        <v>342</v>
      </c>
      <c r="L491" s="81" t="s">
        <v>254</v>
      </c>
      <c r="M491" s="81">
        <v>33.9</v>
      </c>
      <c r="N491" s="81">
        <v>33.9</v>
      </c>
      <c r="O491" s="81">
        <v>16.100999999999999</v>
      </c>
      <c r="P491" s="79">
        <v>1</v>
      </c>
      <c r="Q491" s="78"/>
      <c r="R491" s="117"/>
      <c r="S491" s="117"/>
      <c r="T491" s="33">
        <v>62</v>
      </c>
    </row>
    <row r="492" spans="1:20" x14ac:dyDescent="0.25">
      <c r="A492" s="20">
        <v>61</v>
      </c>
      <c r="B492" s="20" t="s">
        <v>46</v>
      </c>
      <c r="C492" s="20">
        <v>1</v>
      </c>
      <c r="D492" s="20" t="s">
        <v>112</v>
      </c>
      <c r="F492" s="80" t="s">
        <v>236</v>
      </c>
      <c r="G492" s="89" t="s">
        <v>266</v>
      </c>
      <c r="H492" s="81">
        <v>17.2</v>
      </c>
      <c r="I492" s="77">
        <v>1</v>
      </c>
      <c r="K492" s="80" t="s">
        <v>342</v>
      </c>
      <c r="L492" s="81" t="s">
        <v>266</v>
      </c>
      <c r="M492" s="81">
        <v>33.31</v>
      </c>
      <c r="N492" s="81">
        <v>33.31</v>
      </c>
      <c r="O492" s="81">
        <v>16.690999999999995</v>
      </c>
      <c r="P492" s="79">
        <v>1</v>
      </c>
      <c r="T492" s="33">
        <v>62</v>
      </c>
    </row>
    <row r="493" spans="1:20" x14ac:dyDescent="0.25">
      <c r="A493" s="20">
        <v>61</v>
      </c>
      <c r="B493" s="20" t="s">
        <v>46</v>
      </c>
      <c r="C493" s="20">
        <v>1</v>
      </c>
      <c r="D493" s="20" t="s">
        <v>112</v>
      </c>
      <c r="F493" s="80" t="s">
        <v>236</v>
      </c>
      <c r="G493" s="89" t="s">
        <v>277</v>
      </c>
      <c r="H493" s="81">
        <v>17.22</v>
      </c>
      <c r="I493" s="77">
        <v>1</v>
      </c>
      <c r="K493" s="80" t="s">
        <v>342</v>
      </c>
      <c r="L493" s="81" t="s">
        <v>277</v>
      </c>
      <c r="M493" s="81">
        <v>33.409999999999997</v>
      </c>
      <c r="N493" s="81">
        <v>33.409999999999997</v>
      </c>
      <c r="O493" s="81">
        <v>16.591000000000001</v>
      </c>
      <c r="P493" s="79">
        <v>1</v>
      </c>
      <c r="T493" s="33">
        <v>62</v>
      </c>
    </row>
    <row r="494" spans="1:20" x14ac:dyDescent="0.25">
      <c r="A494" s="20">
        <v>61</v>
      </c>
      <c r="B494" s="20" t="s">
        <v>46</v>
      </c>
      <c r="C494" s="20">
        <v>1</v>
      </c>
      <c r="D494" s="20" t="s">
        <v>112</v>
      </c>
      <c r="F494" s="88"/>
      <c r="G494" s="89"/>
      <c r="H494" s="89"/>
      <c r="K494" s="80" t="s">
        <v>342</v>
      </c>
      <c r="L494" s="81" t="s">
        <v>288</v>
      </c>
      <c r="M494" s="81">
        <v>34.03</v>
      </c>
      <c r="N494" s="81">
        <v>34.03</v>
      </c>
      <c r="O494" s="81">
        <v>15.970999999999997</v>
      </c>
      <c r="P494" s="79">
        <v>1</v>
      </c>
      <c r="T494" s="33">
        <v>62</v>
      </c>
    </row>
    <row r="495" spans="1:20" x14ac:dyDescent="0.25">
      <c r="A495" s="20">
        <v>61</v>
      </c>
      <c r="B495" s="20" t="s">
        <v>46</v>
      </c>
      <c r="C495" s="20">
        <v>1</v>
      </c>
      <c r="D495" s="20" t="s">
        <v>112</v>
      </c>
      <c r="F495" s="88"/>
      <c r="G495" s="89"/>
      <c r="H495" s="89"/>
      <c r="K495" s="80" t="s">
        <v>342</v>
      </c>
      <c r="L495" s="81" t="s">
        <v>299</v>
      </c>
      <c r="M495" s="81">
        <v>33.14</v>
      </c>
      <c r="N495" s="81">
        <v>33.14</v>
      </c>
      <c r="O495" s="81">
        <v>16.860999999999997</v>
      </c>
      <c r="P495" s="79">
        <v>1</v>
      </c>
      <c r="T495" s="33">
        <v>62</v>
      </c>
    </row>
    <row r="496" spans="1:20" x14ac:dyDescent="0.25">
      <c r="A496" s="20">
        <v>61</v>
      </c>
      <c r="B496" s="20" t="s">
        <v>46</v>
      </c>
      <c r="C496" s="20">
        <v>1</v>
      </c>
      <c r="D496" s="20" t="s">
        <v>112</v>
      </c>
      <c r="F496" s="88"/>
      <c r="G496" s="89"/>
      <c r="H496" s="89"/>
      <c r="K496" s="80" t="s">
        <v>342</v>
      </c>
      <c r="L496" s="81" t="s">
        <v>310</v>
      </c>
      <c r="M496" s="81">
        <v>33.880000000000003</v>
      </c>
      <c r="N496" s="81">
        <v>33.880000000000003</v>
      </c>
      <c r="O496" s="81">
        <v>16.120999999999995</v>
      </c>
      <c r="P496" s="79">
        <v>1</v>
      </c>
      <c r="T496" s="33">
        <v>62</v>
      </c>
    </row>
    <row r="497" spans="1:20" x14ac:dyDescent="0.25">
      <c r="A497" s="20">
        <v>61</v>
      </c>
      <c r="B497" s="20" t="s">
        <v>46</v>
      </c>
      <c r="C497" s="20">
        <v>1</v>
      </c>
      <c r="D497" s="20" t="s">
        <v>112</v>
      </c>
      <c r="F497" s="88"/>
      <c r="G497" s="89"/>
      <c r="H497" s="89"/>
      <c r="K497" s="80" t="s">
        <v>342</v>
      </c>
      <c r="L497" s="81" t="s">
        <v>321</v>
      </c>
      <c r="M497" s="81">
        <v>33.19</v>
      </c>
      <c r="N497" s="81">
        <v>33.19</v>
      </c>
      <c r="O497" s="81">
        <v>16.811</v>
      </c>
      <c r="P497" s="79">
        <v>1</v>
      </c>
      <c r="T497" s="33">
        <v>62</v>
      </c>
    </row>
    <row r="498" spans="1:20" x14ac:dyDescent="0.25">
      <c r="A498" s="20">
        <v>5</v>
      </c>
      <c r="B498" s="20" t="s">
        <v>59</v>
      </c>
      <c r="C498" s="20">
        <v>5</v>
      </c>
      <c r="D498" s="20" t="s">
        <v>113</v>
      </c>
      <c r="E498" s="33">
        <v>63</v>
      </c>
      <c r="F498" s="80" t="s">
        <v>236</v>
      </c>
      <c r="G498" s="89" t="s">
        <v>243</v>
      </c>
      <c r="H498" s="81">
        <v>15.9</v>
      </c>
      <c r="I498" s="77">
        <v>1</v>
      </c>
      <c r="J498" s="78">
        <v>1</v>
      </c>
      <c r="K498" s="80" t="s">
        <v>342</v>
      </c>
      <c r="L498" s="81" t="s">
        <v>243</v>
      </c>
      <c r="M498" s="81">
        <v>36.340000000000003</v>
      </c>
      <c r="N498" s="81">
        <v>36.340000000000003</v>
      </c>
      <c r="O498" s="81">
        <v>13.660999999999994</v>
      </c>
      <c r="P498" s="79">
        <v>1</v>
      </c>
      <c r="Q498" s="119">
        <v>0.875</v>
      </c>
      <c r="R498" s="120">
        <v>10.815999999999995</v>
      </c>
      <c r="S498" s="120">
        <v>1.3303275643883457</v>
      </c>
      <c r="T498" s="33">
        <v>63</v>
      </c>
    </row>
    <row r="499" spans="1:20" x14ac:dyDescent="0.25">
      <c r="A499" s="20">
        <v>5</v>
      </c>
      <c r="B499" s="20" t="s">
        <v>59</v>
      </c>
      <c r="C499" s="20">
        <v>5</v>
      </c>
      <c r="D499" s="20" t="s">
        <v>113</v>
      </c>
      <c r="F499" s="80" t="s">
        <v>236</v>
      </c>
      <c r="G499" s="89" t="s">
        <v>255</v>
      </c>
      <c r="H499" s="81">
        <v>15.66</v>
      </c>
      <c r="I499" s="77">
        <v>1</v>
      </c>
      <c r="J499" s="78"/>
      <c r="K499" s="80" t="s">
        <v>342</v>
      </c>
      <c r="L499" s="81" t="s">
        <v>255</v>
      </c>
      <c r="M499" s="81">
        <v>37.31</v>
      </c>
      <c r="N499" s="81">
        <v>37.31</v>
      </c>
      <c r="O499" s="81">
        <v>12.690999999999995</v>
      </c>
      <c r="P499" s="79">
        <v>1</v>
      </c>
      <c r="Q499" s="78"/>
      <c r="R499" s="117"/>
      <c r="S499" s="117"/>
      <c r="T499" s="33">
        <v>63</v>
      </c>
    </row>
    <row r="500" spans="1:20" x14ac:dyDescent="0.25">
      <c r="A500" s="20">
        <v>5</v>
      </c>
      <c r="B500" s="20" t="s">
        <v>59</v>
      </c>
      <c r="C500" s="20">
        <v>5</v>
      </c>
      <c r="D500" s="20" t="s">
        <v>113</v>
      </c>
      <c r="F500" s="80" t="s">
        <v>236</v>
      </c>
      <c r="G500" s="89" t="s">
        <v>267</v>
      </c>
      <c r="H500" s="81">
        <v>15.52</v>
      </c>
      <c r="I500" s="77">
        <v>1</v>
      </c>
      <c r="K500" s="80" t="s">
        <v>342</v>
      </c>
      <c r="L500" s="81" t="s">
        <v>267</v>
      </c>
      <c r="M500" s="81" t="s">
        <v>353</v>
      </c>
      <c r="N500" s="81">
        <v>50</v>
      </c>
      <c r="O500" s="81">
        <v>9.9999999999766942E-4</v>
      </c>
      <c r="P500" s="79">
        <v>0</v>
      </c>
      <c r="T500" s="33">
        <v>63</v>
      </c>
    </row>
    <row r="501" spans="1:20" x14ac:dyDescent="0.25">
      <c r="A501" s="20">
        <v>5</v>
      </c>
      <c r="B501" s="20" t="s">
        <v>59</v>
      </c>
      <c r="C501" s="20">
        <v>5</v>
      </c>
      <c r="D501" s="20" t="s">
        <v>113</v>
      </c>
      <c r="F501" s="80" t="s">
        <v>236</v>
      </c>
      <c r="G501" s="89" t="s">
        <v>278</v>
      </c>
      <c r="H501" s="81">
        <v>15.87</v>
      </c>
      <c r="I501" s="77">
        <v>1</v>
      </c>
      <c r="K501" s="80" t="s">
        <v>342</v>
      </c>
      <c r="L501" s="81" t="s">
        <v>278</v>
      </c>
      <c r="M501" s="81">
        <v>39.57</v>
      </c>
      <c r="N501" s="81">
        <v>39.57</v>
      </c>
      <c r="O501" s="81">
        <v>10.430999999999997</v>
      </c>
      <c r="P501" s="79">
        <v>1</v>
      </c>
      <c r="T501" s="33">
        <v>63</v>
      </c>
    </row>
    <row r="502" spans="1:20" x14ac:dyDescent="0.25">
      <c r="A502" s="20">
        <v>5</v>
      </c>
      <c r="B502" s="20" t="s">
        <v>59</v>
      </c>
      <c r="C502" s="20">
        <v>5</v>
      </c>
      <c r="D502" s="20" t="s">
        <v>113</v>
      </c>
      <c r="F502" s="88"/>
      <c r="G502" s="89"/>
      <c r="H502" s="89"/>
      <c r="K502" s="80" t="s">
        <v>342</v>
      </c>
      <c r="L502" s="81" t="s">
        <v>289</v>
      </c>
      <c r="M502" s="81">
        <v>37.08</v>
      </c>
      <c r="N502" s="81">
        <v>37.08</v>
      </c>
      <c r="O502" s="81">
        <v>12.920999999999999</v>
      </c>
      <c r="P502" s="79">
        <v>1</v>
      </c>
      <c r="T502" s="33">
        <v>63</v>
      </c>
    </row>
    <row r="503" spans="1:20" x14ac:dyDescent="0.25">
      <c r="A503" s="20">
        <v>5</v>
      </c>
      <c r="B503" s="20" t="s">
        <v>59</v>
      </c>
      <c r="C503" s="20">
        <v>5</v>
      </c>
      <c r="D503" s="20" t="s">
        <v>113</v>
      </c>
      <c r="F503" s="88"/>
      <c r="G503" s="89"/>
      <c r="H503" s="89"/>
      <c r="K503" s="80" t="s">
        <v>342</v>
      </c>
      <c r="L503" s="81" t="s">
        <v>300</v>
      </c>
      <c r="M503" s="81">
        <v>36.590000000000003</v>
      </c>
      <c r="N503" s="81">
        <v>36.590000000000003</v>
      </c>
      <c r="O503" s="81">
        <v>13.410999999999994</v>
      </c>
      <c r="P503" s="79">
        <v>1</v>
      </c>
      <c r="T503" s="33">
        <v>63</v>
      </c>
    </row>
    <row r="504" spans="1:20" x14ac:dyDescent="0.25">
      <c r="A504" s="20">
        <v>5</v>
      </c>
      <c r="B504" s="20" t="s">
        <v>59</v>
      </c>
      <c r="C504" s="20">
        <v>5</v>
      </c>
      <c r="D504" s="20" t="s">
        <v>113</v>
      </c>
      <c r="F504" s="88"/>
      <c r="G504" s="89"/>
      <c r="H504" s="89"/>
      <c r="K504" s="80" t="s">
        <v>342</v>
      </c>
      <c r="L504" s="81" t="s">
        <v>311</v>
      </c>
      <c r="M504" s="81">
        <v>36.78</v>
      </c>
      <c r="N504" s="81">
        <v>36.78</v>
      </c>
      <c r="O504" s="81">
        <v>13.220999999999997</v>
      </c>
      <c r="P504" s="79">
        <v>1</v>
      </c>
      <c r="T504" s="33">
        <v>63</v>
      </c>
    </row>
    <row r="505" spans="1:20" x14ac:dyDescent="0.25">
      <c r="A505" s="20">
        <v>5</v>
      </c>
      <c r="B505" s="20" t="s">
        <v>59</v>
      </c>
      <c r="C505" s="20">
        <v>5</v>
      </c>
      <c r="D505" s="20" t="s">
        <v>113</v>
      </c>
      <c r="F505" s="80"/>
      <c r="G505" s="89"/>
      <c r="H505" s="89"/>
      <c r="K505" s="80" t="s">
        <v>342</v>
      </c>
      <c r="L505" s="81" t="s">
        <v>322</v>
      </c>
      <c r="M505" s="81">
        <v>39.81</v>
      </c>
      <c r="N505" s="81">
        <v>39.81</v>
      </c>
      <c r="O505" s="81">
        <v>10.190999999999995</v>
      </c>
      <c r="P505" s="79">
        <v>1</v>
      </c>
      <c r="T505" s="33">
        <v>63</v>
      </c>
    </row>
    <row r="506" spans="1:20" x14ac:dyDescent="0.25">
      <c r="A506" s="20">
        <v>73</v>
      </c>
      <c r="B506" s="20" t="s">
        <v>114</v>
      </c>
      <c r="C506" s="20">
        <v>3</v>
      </c>
      <c r="D506" s="20" t="s">
        <v>115</v>
      </c>
      <c r="E506" s="33">
        <v>64</v>
      </c>
      <c r="F506" s="80" t="s">
        <v>236</v>
      </c>
      <c r="G506" s="89" t="s">
        <v>244</v>
      </c>
      <c r="H506" s="81">
        <v>16.04</v>
      </c>
      <c r="I506" s="77">
        <v>1</v>
      </c>
      <c r="J506" s="78">
        <v>1</v>
      </c>
      <c r="K506" s="80" t="s">
        <v>342</v>
      </c>
      <c r="L506" s="81" t="s">
        <v>244</v>
      </c>
      <c r="M506" s="81">
        <v>33.03</v>
      </c>
      <c r="N506" s="81">
        <v>33.03</v>
      </c>
      <c r="O506" s="81">
        <v>16.970999999999997</v>
      </c>
      <c r="P506" s="79">
        <v>1</v>
      </c>
      <c r="Q506" s="119">
        <v>1</v>
      </c>
      <c r="R506" s="120">
        <v>17.029749999999996</v>
      </c>
      <c r="S506" s="120">
        <v>0.26676007478631503</v>
      </c>
      <c r="T506" s="33">
        <v>64</v>
      </c>
    </row>
    <row r="507" spans="1:20" x14ac:dyDescent="0.25">
      <c r="A507" s="24">
        <v>73</v>
      </c>
      <c r="B507" s="100" t="s">
        <v>114</v>
      </c>
      <c r="C507" s="100">
        <v>3</v>
      </c>
      <c r="D507" s="100" t="s">
        <v>115</v>
      </c>
      <c r="E507" s="101"/>
      <c r="F507" s="80" t="s">
        <v>236</v>
      </c>
      <c r="G507" s="89" t="s">
        <v>256</v>
      </c>
      <c r="H507" s="81">
        <v>16.059999999999999</v>
      </c>
      <c r="I507" s="77">
        <v>1</v>
      </c>
      <c r="J507" s="78"/>
      <c r="K507" s="80" t="s">
        <v>342</v>
      </c>
      <c r="L507" s="81" t="s">
        <v>256</v>
      </c>
      <c r="M507" s="81">
        <v>32.76</v>
      </c>
      <c r="N507" s="81">
        <v>32.76</v>
      </c>
      <c r="O507" s="81">
        <v>17.241</v>
      </c>
      <c r="P507" s="79">
        <v>1</v>
      </c>
      <c r="Q507" s="78"/>
      <c r="R507" s="117"/>
      <c r="S507" s="117"/>
      <c r="T507" s="33">
        <v>64</v>
      </c>
    </row>
    <row r="508" spans="1:20" x14ac:dyDescent="0.25">
      <c r="A508" s="20">
        <v>73</v>
      </c>
      <c r="B508" s="20" t="s">
        <v>114</v>
      </c>
      <c r="C508" s="20">
        <v>3</v>
      </c>
      <c r="D508" s="20" t="s">
        <v>115</v>
      </c>
      <c r="F508" s="80" t="s">
        <v>236</v>
      </c>
      <c r="G508" s="89" t="s">
        <v>268</v>
      </c>
      <c r="H508" s="81">
        <v>15.88</v>
      </c>
      <c r="I508" s="77">
        <v>1</v>
      </c>
      <c r="K508" s="80" t="s">
        <v>342</v>
      </c>
      <c r="L508" s="81" t="s">
        <v>268</v>
      </c>
      <c r="M508" s="81">
        <v>32.69</v>
      </c>
      <c r="N508" s="81">
        <v>32.69</v>
      </c>
      <c r="O508" s="81">
        <v>17.311</v>
      </c>
      <c r="P508" s="79">
        <v>1</v>
      </c>
      <c r="T508" s="33">
        <v>64</v>
      </c>
    </row>
    <row r="509" spans="1:20" x14ac:dyDescent="0.25">
      <c r="A509" s="20">
        <v>73</v>
      </c>
      <c r="B509" s="20" t="s">
        <v>114</v>
      </c>
      <c r="C509" s="20">
        <v>3</v>
      </c>
      <c r="D509" s="20" t="s">
        <v>115</v>
      </c>
      <c r="F509" s="80" t="s">
        <v>236</v>
      </c>
      <c r="G509" s="89" t="s">
        <v>279</v>
      </c>
      <c r="H509" s="81">
        <v>16.05</v>
      </c>
      <c r="I509" s="77">
        <v>1</v>
      </c>
      <c r="K509" s="80" t="s">
        <v>342</v>
      </c>
      <c r="L509" s="81" t="s">
        <v>279</v>
      </c>
      <c r="M509" s="81">
        <v>32.71</v>
      </c>
      <c r="N509" s="81">
        <v>32.71</v>
      </c>
      <c r="O509" s="81">
        <v>17.290999999999997</v>
      </c>
      <c r="P509" s="79">
        <v>1</v>
      </c>
      <c r="T509" s="33">
        <v>64</v>
      </c>
    </row>
    <row r="510" spans="1:20" x14ac:dyDescent="0.25">
      <c r="A510" s="20">
        <v>73</v>
      </c>
      <c r="B510" s="20" t="s">
        <v>114</v>
      </c>
      <c r="C510" s="20">
        <v>3</v>
      </c>
      <c r="D510" s="20" t="s">
        <v>115</v>
      </c>
      <c r="F510" s="80"/>
      <c r="G510" s="89"/>
      <c r="H510" s="89"/>
      <c r="K510" s="80" t="s">
        <v>342</v>
      </c>
      <c r="L510" s="81" t="s">
        <v>290</v>
      </c>
      <c r="M510" s="81">
        <v>32.83</v>
      </c>
      <c r="N510" s="81">
        <v>32.83</v>
      </c>
      <c r="O510" s="81">
        <v>17.170999999999999</v>
      </c>
      <c r="P510" s="79">
        <v>1</v>
      </c>
      <c r="T510" s="33">
        <v>64</v>
      </c>
    </row>
    <row r="511" spans="1:20" x14ac:dyDescent="0.25">
      <c r="A511" s="20">
        <v>73</v>
      </c>
      <c r="B511" s="20" t="s">
        <v>114</v>
      </c>
      <c r="C511" s="20">
        <v>3</v>
      </c>
      <c r="D511" s="20" t="s">
        <v>115</v>
      </c>
      <c r="F511" s="80"/>
      <c r="G511" s="89"/>
      <c r="H511" s="89"/>
      <c r="K511" s="80" t="s">
        <v>342</v>
      </c>
      <c r="L511" s="81" t="s">
        <v>301</v>
      </c>
      <c r="M511" s="81">
        <v>33.15</v>
      </c>
      <c r="N511" s="81">
        <v>33.15</v>
      </c>
      <c r="O511" s="81">
        <v>16.850999999999999</v>
      </c>
      <c r="P511" s="79">
        <v>1</v>
      </c>
      <c r="T511" s="33">
        <v>64</v>
      </c>
    </row>
    <row r="512" spans="1:20" x14ac:dyDescent="0.25">
      <c r="A512" s="20">
        <v>73</v>
      </c>
      <c r="B512" s="20" t="s">
        <v>114</v>
      </c>
      <c r="C512" s="20">
        <v>3</v>
      </c>
      <c r="D512" s="20" t="s">
        <v>115</v>
      </c>
      <c r="F512" s="80"/>
      <c r="G512" s="89"/>
      <c r="H512" s="89"/>
      <c r="K512" s="80" t="s">
        <v>342</v>
      </c>
      <c r="L512" s="81" t="s">
        <v>312</v>
      </c>
      <c r="M512" s="81">
        <v>33.07</v>
      </c>
      <c r="N512" s="81">
        <v>33.07</v>
      </c>
      <c r="O512" s="81">
        <v>16.930999999999997</v>
      </c>
      <c r="P512" s="79">
        <v>1</v>
      </c>
      <c r="T512" s="33">
        <v>64</v>
      </c>
    </row>
    <row r="513" spans="1:20" x14ac:dyDescent="0.25">
      <c r="A513" s="20">
        <v>73</v>
      </c>
      <c r="B513" s="20" t="s">
        <v>114</v>
      </c>
      <c r="C513" s="20">
        <v>3</v>
      </c>
      <c r="D513" s="20" t="s">
        <v>115</v>
      </c>
      <c r="F513" s="80"/>
      <c r="G513" s="89"/>
      <c r="H513" s="89"/>
      <c r="K513" s="80" t="s">
        <v>342</v>
      </c>
      <c r="L513" s="81" t="s">
        <v>323</v>
      </c>
      <c r="M513" s="81">
        <v>33.53</v>
      </c>
      <c r="N513" s="81">
        <v>33.53</v>
      </c>
      <c r="O513" s="81">
        <v>16.470999999999997</v>
      </c>
      <c r="P513" s="79">
        <v>1</v>
      </c>
      <c r="T513" s="33">
        <v>64</v>
      </c>
    </row>
    <row r="514" spans="1:20" x14ac:dyDescent="0.25">
      <c r="A514" s="24">
        <v>145</v>
      </c>
      <c r="B514" s="99" t="s">
        <v>74</v>
      </c>
      <c r="C514" s="102">
        <v>2</v>
      </c>
      <c r="D514" s="99" t="s">
        <v>116</v>
      </c>
      <c r="E514" s="101">
        <v>65</v>
      </c>
      <c r="F514" s="80" t="s">
        <v>236</v>
      </c>
      <c r="G514" s="89" t="s">
        <v>245</v>
      </c>
      <c r="H514" s="81">
        <v>16.09</v>
      </c>
      <c r="I514" s="77">
        <v>1</v>
      </c>
      <c r="J514" s="78">
        <v>1</v>
      </c>
      <c r="K514" s="80" t="s">
        <v>342</v>
      </c>
      <c r="L514" s="81" t="s">
        <v>245</v>
      </c>
      <c r="M514" s="81" t="s">
        <v>353</v>
      </c>
      <c r="N514" s="81">
        <v>50</v>
      </c>
      <c r="O514" s="81">
        <v>9.9999999999766942E-4</v>
      </c>
      <c r="P514" s="79">
        <v>0</v>
      </c>
      <c r="Q514" s="119">
        <v>0.25</v>
      </c>
      <c r="R514" s="120">
        <v>3.0234999999999976</v>
      </c>
      <c r="S514" s="120">
        <v>0.16000000000000014</v>
      </c>
      <c r="T514" s="101">
        <v>65</v>
      </c>
    </row>
    <row r="515" spans="1:20" x14ac:dyDescent="0.25">
      <c r="A515" s="20">
        <v>145</v>
      </c>
      <c r="B515" s="20" t="s">
        <v>74</v>
      </c>
      <c r="C515" s="20">
        <v>2</v>
      </c>
      <c r="D515" s="20" t="s">
        <v>116</v>
      </c>
      <c r="F515" s="80" t="s">
        <v>236</v>
      </c>
      <c r="G515" s="89" t="s">
        <v>257</v>
      </c>
      <c r="H515" s="81">
        <v>16.14</v>
      </c>
      <c r="I515" s="77">
        <v>1</v>
      </c>
      <c r="J515" s="78"/>
      <c r="K515" s="80" t="s">
        <v>342</v>
      </c>
      <c r="L515" s="81" t="s">
        <v>257</v>
      </c>
      <c r="M515" s="81" t="s">
        <v>353</v>
      </c>
      <c r="N515" s="81">
        <v>50</v>
      </c>
      <c r="O515" s="81">
        <v>9.9999999999766942E-4</v>
      </c>
      <c r="P515" s="79">
        <v>0</v>
      </c>
      <c r="Q515" s="78"/>
      <c r="R515" s="117"/>
      <c r="S515" s="117"/>
      <c r="T515" s="101">
        <v>65</v>
      </c>
    </row>
    <row r="516" spans="1:20" x14ac:dyDescent="0.25">
      <c r="A516" s="20">
        <v>145</v>
      </c>
      <c r="B516" s="20" t="s">
        <v>74</v>
      </c>
      <c r="C516" s="20">
        <v>2</v>
      </c>
      <c r="D516" s="20" t="s">
        <v>116</v>
      </c>
      <c r="F516" s="80" t="s">
        <v>236</v>
      </c>
      <c r="G516" s="89" t="s">
        <v>269</v>
      </c>
      <c r="H516" s="81">
        <v>16.04</v>
      </c>
      <c r="I516" s="77">
        <v>1</v>
      </c>
      <c r="K516" s="80" t="s">
        <v>342</v>
      </c>
      <c r="L516" s="81" t="s">
        <v>269</v>
      </c>
      <c r="M516" s="81" t="s">
        <v>353</v>
      </c>
      <c r="N516" s="81">
        <v>50</v>
      </c>
      <c r="O516" s="81">
        <v>9.9999999999766942E-4</v>
      </c>
      <c r="P516" s="79">
        <v>0</v>
      </c>
      <c r="T516" s="101">
        <v>65</v>
      </c>
    </row>
    <row r="517" spans="1:20" x14ac:dyDescent="0.25">
      <c r="A517" s="20">
        <v>145</v>
      </c>
      <c r="B517" s="20" t="s">
        <v>74</v>
      </c>
      <c r="C517" s="20">
        <v>2</v>
      </c>
      <c r="D517" s="20" t="s">
        <v>116</v>
      </c>
      <c r="F517" s="80" t="s">
        <v>236</v>
      </c>
      <c r="G517" s="89" t="s">
        <v>280</v>
      </c>
      <c r="H517" s="81">
        <v>16.309999999999999</v>
      </c>
      <c r="I517" s="77">
        <v>1</v>
      </c>
      <c r="K517" s="80" t="s">
        <v>342</v>
      </c>
      <c r="L517" s="81" t="s">
        <v>280</v>
      </c>
      <c r="M517" s="81" t="s">
        <v>353</v>
      </c>
      <c r="N517" s="81">
        <v>50</v>
      </c>
      <c r="O517" s="81">
        <v>9.9999999999766942E-4</v>
      </c>
      <c r="P517" s="79">
        <v>0</v>
      </c>
      <c r="T517" s="101">
        <v>65</v>
      </c>
    </row>
    <row r="518" spans="1:20" x14ac:dyDescent="0.25">
      <c r="A518" s="20">
        <v>145</v>
      </c>
      <c r="B518" s="20" t="s">
        <v>74</v>
      </c>
      <c r="C518" s="20">
        <v>2</v>
      </c>
      <c r="D518" s="20" t="s">
        <v>116</v>
      </c>
      <c r="F518" s="80"/>
      <c r="G518" s="89"/>
      <c r="H518" s="89"/>
      <c r="K518" s="80" t="s">
        <v>342</v>
      </c>
      <c r="L518" s="81" t="s">
        <v>291</v>
      </c>
      <c r="M518" s="81">
        <v>38.07</v>
      </c>
      <c r="N518" s="81">
        <v>38.07</v>
      </c>
      <c r="O518" s="81">
        <v>11.930999999999997</v>
      </c>
      <c r="P518" s="79">
        <v>1</v>
      </c>
      <c r="T518" s="101">
        <v>65</v>
      </c>
    </row>
    <row r="519" spans="1:20" x14ac:dyDescent="0.25">
      <c r="A519" s="20">
        <v>145</v>
      </c>
      <c r="B519" s="20" t="s">
        <v>74</v>
      </c>
      <c r="C519" s="20">
        <v>2</v>
      </c>
      <c r="D519" s="20" t="s">
        <v>116</v>
      </c>
      <c r="F519" s="80"/>
      <c r="G519" s="89"/>
      <c r="H519" s="89"/>
      <c r="K519" s="80" t="s">
        <v>342</v>
      </c>
      <c r="L519" s="81" t="s">
        <v>302</v>
      </c>
      <c r="M519" s="81" t="s">
        <v>353</v>
      </c>
      <c r="N519" s="81">
        <v>50</v>
      </c>
      <c r="O519" s="81">
        <v>9.9999999999766942E-4</v>
      </c>
      <c r="P519" s="79">
        <v>0</v>
      </c>
      <c r="T519" s="101">
        <v>65</v>
      </c>
    </row>
    <row r="520" spans="1:20" x14ac:dyDescent="0.25">
      <c r="A520" s="20">
        <v>145</v>
      </c>
      <c r="B520" s="20" t="s">
        <v>74</v>
      </c>
      <c r="C520" s="20">
        <v>2</v>
      </c>
      <c r="D520" s="20" t="s">
        <v>116</v>
      </c>
      <c r="F520" s="80"/>
      <c r="G520" s="89"/>
      <c r="H520" s="89"/>
      <c r="K520" s="80" t="s">
        <v>342</v>
      </c>
      <c r="L520" s="81" t="s">
        <v>313</v>
      </c>
      <c r="M520" s="81">
        <v>37.75</v>
      </c>
      <c r="N520" s="81">
        <v>37.75</v>
      </c>
      <c r="O520" s="81">
        <v>12.250999999999998</v>
      </c>
      <c r="P520" s="79">
        <v>1</v>
      </c>
      <c r="T520" s="101">
        <v>65</v>
      </c>
    </row>
    <row r="521" spans="1:20" x14ac:dyDescent="0.25">
      <c r="A521" s="20">
        <v>145</v>
      </c>
      <c r="B521" s="20" t="s">
        <v>74</v>
      </c>
      <c r="C521" s="20">
        <v>2</v>
      </c>
      <c r="D521" s="20" t="s">
        <v>116</v>
      </c>
      <c r="F521" s="88"/>
      <c r="G521" s="89"/>
      <c r="H521" s="89"/>
      <c r="K521" s="80" t="s">
        <v>342</v>
      </c>
      <c r="L521" s="81" t="s">
        <v>324</v>
      </c>
      <c r="M521" s="81" t="s">
        <v>353</v>
      </c>
      <c r="N521" s="81">
        <v>50</v>
      </c>
      <c r="O521" s="81">
        <v>9.9999999999766942E-4</v>
      </c>
      <c r="P521" s="79">
        <v>0</v>
      </c>
      <c r="T521" s="101">
        <v>65</v>
      </c>
    </row>
    <row r="522" spans="1:20" x14ac:dyDescent="0.25">
      <c r="A522" s="20">
        <v>44</v>
      </c>
      <c r="B522" s="20" t="s">
        <v>87</v>
      </c>
      <c r="C522" s="20">
        <v>4</v>
      </c>
      <c r="D522" s="20" t="s">
        <v>117</v>
      </c>
      <c r="E522" s="33">
        <v>66</v>
      </c>
      <c r="F522" s="80" t="s">
        <v>236</v>
      </c>
      <c r="G522" s="89" t="s">
        <v>246</v>
      </c>
      <c r="H522" s="81">
        <v>16.48</v>
      </c>
      <c r="I522" s="77">
        <v>1</v>
      </c>
      <c r="J522" s="78">
        <v>1</v>
      </c>
      <c r="K522" s="80" t="s">
        <v>342</v>
      </c>
      <c r="L522" s="81" t="s">
        <v>246</v>
      </c>
      <c r="M522" s="81">
        <v>36.11</v>
      </c>
      <c r="N522" s="81">
        <v>36.11</v>
      </c>
      <c r="O522" s="81">
        <v>13.890999999999998</v>
      </c>
      <c r="P522" s="79">
        <v>1</v>
      </c>
      <c r="Q522" s="119">
        <v>1</v>
      </c>
      <c r="R522" s="120">
        <v>15.854749999999999</v>
      </c>
      <c r="S522" s="120">
        <v>0.80300898967570689</v>
      </c>
      <c r="T522" s="33">
        <v>66</v>
      </c>
    </row>
    <row r="523" spans="1:20" x14ac:dyDescent="0.25">
      <c r="A523" s="20">
        <v>44</v>
      </c>
      <c r="B523" s="20" t="s">
        <v>87</v>
      </c>
      <c r="C523" s="20">
        <v>4</v>
      </c>
      <c r="D523" s="20" t="s">
        <v>117</v>
      </c>
      <c r="F523" s="80" t="s">
        <v>236</v>
      </c>
      <c r="G523" s="89" t="s">
        <v>258</v>
      </c>
      <c r="H523" s="81">
        <v>16.579999999999998</v>
      </c>
      <c r="I523" s="77">
        <v>1</v>
      </c>
      <c r="J523" s="78"/>
      <c r="K523" s="80" t="s">
        <v>342</v>
      </c>
      <c r="L523" s="81" t="s">
        <v>258</v>
      </c>
      <c r="M523" s="81">
        <v>33.75</v>
      </c>
      <c r="N523" s="81">
        <v>33.75</v>
      </c>
      <c r="O523" s="81">
        <v>16.250999999999998</v>
      </c>
      <c r="P523" s="79">
        <v>1</v>
      </c>
      <c r="Q523" s="78"/>
      <c r="R523" s="117"/>
      <c r="S523" s="117"/>
      <c r="T523" s="33">
        <v>66</v>
      </c>
    </row>
    <row r="524" spans="1:20" x14ac:dyDescent="0.25">
      <c r="A524" s="20">
        <v>44</v>
      </c>
      <c r="B524" s="20" t="s">
        <v>87</v>
      </c>
      <c r="C524" s="20">
        <v>4</v>
      </c>
      <c r="D524" s="20" t="s">
        <v>117</v>
      </c>
      <c r="F524" s="80" t="s">
        <v>236</v>
      </c>
      <c r="G524" s="89" t="s">
        <v>270</v>
      </c>
      <c r="H524" s="81">
        <v>16.21</v>
      </c>
      <c r="I524" s="77">
        <v>1</v>
      </c>
      <c r="K524" s="80" t="s">
        <v>342</v>
      </c>
      <c r="L524" s="81" t="s">
        <v>270</v>
      </c>
      <c r="M524" s="81">
        <v>33.71</v>
      </c>
      <c r="N524" s="81">
        <v>33.71</v>
      </c>
      <c r="O524" s="81">
        <v>16.290999999999997</v>
      </c>
      <c r="P524" s="79">
        <v>1</v>
      </c>
      <c r="T524" s="33">
        <v>66</v>
      </c>
    </row>
    <row r="525" spans="1:20" x14ac:dyDescent="0.25">
      <c r="A525" s="20">
        <v>44</v>
      </c>
      <c r="B525" s="20" t="s">
        <v>87</v>
      </c>
      <c r="C525" s="20">
        <v>4</v>
      </c>
      <c r="D525" s="20" t="s">
        <v>117</v>
      </c>
      <c r="F525" s="80" t="s">
        <v>236</v>
      </c>
      <c r="G525" s="89" t="s">
        <v>281</v>
      </c>
      <c r="H525" s="81">
        <v>16.48</v>
      </c>
      <c r="I525" s="77">
        <v>1</v>
      </c>
      <c r="K525" s="80" t="s">
        <v>342</v>
      </c>
      <c r="L525" s="81" t="s">
        <v>281</v>
      </c>
      <c r="M525" s="81">
        <v>34.17</v>
      </c>
      <c r="N525" s="81">
        <v>34.17</v>
      </c>
      <c r="O525" s="81">
        <v>15.830999999999996</v>
      </c>
      <c r="P525" s="79">
        <v>1</v>
      </c>
      <c r="T525" s="33">
        <v>66</v>
      </c>
    </row>
    <row r="526" spans="1:20" x14ac:dyDescent="0.25">
      <c r="A526" s="20">
        <v>44</v>
      </c>
      <c r="B526" s="20" t="s">
        <v>87</v>
      </c>
      <c r="C526" s="20">
        <v>4</v>
      </c>
      <c r="D526" s="20" t="s">
        <v>117</v>
      </c>
      <c r="F526" s="88"/>
      <c r="G526" s="91"/>
      <c r="H526" s="91"/>
      <c r="K526" s="80" t="s">
        <v>342</v>
      </c>
      <c r="L526" s="81" t="s">
        <v>292</v>
      </c>
      <c r="M526" s="81">
        <v>33.18</v>
      </c>
      <c r="N526" s="81">
        <v>33.18</v>
      </c>
      <c r="O526" s="81">
        <v>16.820999999999998</v>
      </c>
      <c r="P526" s="79">
        <v>1</v>
      </c>
      <c r="T526" s="33">
        <v>66</v>
      </c>
    </row>
    <row r="527" spans="1:20" x14ac:dyDescent="0.25">
      <c r="A527" s="20">
        <v>44</v>
      </c>
      <c r="B527" s="20" t="s">
        <v>87</v>
      </c>
      <c r="C527" s="20">
        <v>4</v>
      </c>
      <c r="D527" s="20" t="s">
        <v>117</v>
      </c>
      <c r="F527" s="88"/>
      <c r="G527" s="91"/>
      <c r="H527" s="91"/>
      <c r="K527" s="80" t="s">
        <v>342</v>
      </c>
      <c r="L527" s="81" t="s">
        <v>303</v>
      </c>
      <c r="M527" s="81">
        <v>34.159999999999997</v>
      </c>
      <c r="N527" s="81">
        <v>34.159999999999997</v>
      </c>
      <c r="O527" s="81">
        <v>15.841000000000001</v>
      </c>
      <c r="P527" s="79">
        <v>1</v>
      </c>
      <c r="T527" s="33">
        <v>66</v>
      </c>
    </row>
    <row r="528" spans="1:20" x14ac:dyDescent="0.25">
      <c r="A528" s="20">
        <v>44</v>
      </c>
      <c r="B528" s="20" t="s">
        <v>87</v>
      </c>
      <c r="C528" s="20">
        <v>4</v>
      </c>
      <c r="D528" s="20" t="s">
        <v>117</v>
      </c>
      <c r="F528" s="88"/>
      <c r="G528" s="91"/>
      <c r="H528" s="91"/>
      <c r="K528" s="80" t="s">
        <v>342</v>
      </c>
      <c r="L528" s="81" t="s">
        <v>314</v>
      </c>
      <c r="M528" s="81">
        <v>34.04</v>
      </c>
      <c r="N528" s="81">
        <v>34.04</v>
      </c>
      <c r="O528" s="81">
        <v>15.960999999999999</v>
      </c>
      <c r="P528" s="79">
        <v>1</v>
      </c>
      <c r="T528" s="33">
        <v>66</v>
      </c>
    </row>
    <row r="529" spans="1:20" x14ac:dyDescent="0.25">
      <c r="A529" s="20">
        <v>44</v>
      </c>
      <c r="B529" s="20" t="s">
        <v>87</v>
      </c>
      <c r="C529" s="20">
        <v>4</v>
      </c>
      <c r="D529" s="20" t="s">
        <v>117</v>
      </c>
      <c r="F529" s="88"/>
      <c r="G529" s="91"/>
      <c r="H529" s="91"/>
      <c r="K529" s="80" t="s">
        <v>342</v>
      </c>
      <c r="L529" s="81" t="s">
        <v>325</v>
      </c>
      <c r="M529" s="81">
        <v>34.049999999999997</v>
      </c>
      <c r="N529" s="81">
        <v>34.049999999999997</v>
      </c>
      <c r="O529" s="81">
        <v>15.951000000000001</v>
      </c>
      <c r="P529" s="79">
        <v>1</v>
      </c>
      <c r="T529" s="33">
        <v>66</v>
      </c>
    </row>
    <row r="530" spans="1:20" x14ac:dyDescent="0.25">
      <c r="A530" s="20">
        <v>121</v>
      </c>
      <c r="B530" s="20" t="s">
        <v>34</v>
      </c>
      <c r="C530" s="20">
        <v>1</v>
      </c>
      <c r="D530" s="20" t="s">
        <v>118</v>
      </c>
      <c r="E530" s="33">
        <v>67</v>
      </c>
      <c r="F530" s="80" t="s">
        <v>236</v>
      </c>
      <c r="G530" s="89" t="s">
        <v>247</v>
      </c>
      <c r="H530" s="81">
        <v>16.73</v>
      </c>
      <c r="I530" s="77">
        <v>1</v>
      </c>
      <c r="J530" s="78">
        <v>1</v>
      </c>
      <c r="K530" s="80" t="s">
        <v>342</v>
      </c>
      <c r="L530" s="81" t="s">
        <v>247</v>
      </c>
      <c r="M530" s="81">
        <v>29</v>
      </c>
      <c r="N530" s="81">
        <v>29</v>
      </c>
      <c r="O530" s="81">
        <v>21.000999999999998</v>
      </c>
      <c r="P530" s="79">
        <v>1</v>
      </c>
      <c r="Q530" s="119">
        <v>1</v>
      </c>
      <c r="R530" s="120">
        <v>21.108499999999999</v>
      </c>
      <c r="S530" s="120">
        <v>0.29132241589002433</v>
      </c>
      <c r="T530" s="33">
        <v>67</v>
      </c>
    </row>
    <row r="531" spans="1:20" x14ac:dyDescent="0.25">
      <c r="A531" s="20">
        <v>121</v>
      </c>
      <c r="B531" s="20" t="s">
        <v>34</v>
      </c>
      <c r="C531" s="20">
        <v>1</v>
      </c>
      <c r="D531" s="20" t="s">
        <v>118</v>
      </c>
      <c r="F531" s="80" t="s">
        <v>236</v>
      </c>
      <c r="G531" s="89" t="s">
        <v>259</v>
      </c>
      <c r="H531" s="81">
        <v>16.7</v>
      </c>
      <c r="I531" s="77">
        <v>1</v>
      </c>
      <c r="J531" s="78"/>
      <c r="K531" s="80" t="s">
        <v>342</v>
      </c>
      <c r="L531" s="81" t="s">
        <v>259</v>
      </c>
      <c r="M531" s="81">
        <v>28.49</v>
      </c>
      <c r="N531" s="81">
        <v>28.49</v>
      </c>
      <c r="O531" s="81">
        <v>21.510999999999999</v>
      </c>
      <c r="P531" s="79">
        <v>1</v>
      </c>
      <c r="Q531" s="78"/>
      <c r="R531" s="117"/>
      <c r="S531" s="117"/>
      <c r="T531" s="33">
        <v>67</v>
      </c>
    </row>
    <row r="532" spans="1:20" x14ac:dyDescent="0.25">
      <c r="A532" s="20">
        <v>121</v>
      </c>
      <c r="B532" s="20" t="s">
        <v>34</v>
      </c>
      <c r="C532" s="20">
        <v>1</v>
      </c>
      <c r="D532" s="20" t="s">
        <v>118</v>
      </c>
      <c r="F532" s="80" t="s">
        <v>236</v>
      </c>
      <c r="G532" s="89" t="s">
        <v>271</v>
      </c>
      <c r="H532" s="81">
        <v>16.63</v>
      </c>
      <c r="I532" s="77">
        <v>1</v>
      </c>
      <c r="K532" s="80" t="s">
        <v>342</v>
      </c>
      <c r="L532" s="81" t="s">
        <v>271</v>
      </c>
      <c r="M532" s="81">
        <v>28.7</v>
      </c>
      <c r="N532" s="81">
        <v>28.7</v>
      </c>
      <c r="O532" s="81">
        <v>21.300999999999998</v>
      </c>
      <c r="P532" s="79">
        <v>1</v>
      </c>
      <c r="T532" s="33">
        <v>67</v>
      </c>
    </row>
    <row r="533" spans="1:20" x14ac:dyDescent="0.25">
      <c r="A533" s="20">
        <v>121</v>
      </c>
      <c r="B533" s="20" t="s">
        <v>34</v>
      </c>
      <c r="C533" s="20">
        <v>1</v>
      </c>
      <c r="D533" s="20" t="s">
        <v>118</v>
      </c>
      <c r="F533" s="80" t="s">
        <v>236</v>
      </c>
      <c r="G533" s="89" t="s">
        <v>282</v>
      </c>
      <c r="H533" s="81">
        <v>16.93</v>
      </c>
      <c r="I533" s="77">
        <v>1</v>
      </c>
      <c r="K533" s="80" t="s">
        <v>342</v>
      </c>
      <c r="L533" s="81" t="s">
        <v>282</v>
      </c>
      <c r="M533" s="81">
        <v>28.81</v>
      </c>
      <c r="N533" s="81">
        <v>28.81</v>
      </c>
      <c r="O533" s="81">
        <v>21.190999999999999</v>
      </c>
      <c r="P533" s="79">
        <v>1</v>
      </c>
      <c r="T533" s="33">
        <v>67</v>
      </c>
    </row>
    <row r="534" spans="1:20" x14ac:dyDescent="0.25">
      <c r="A534" s="20">
        <v>121</v>
      </c>
      <c r="B534" s="20" t="s">
        <v>34</v>
      </c>
      <c r="C534" s="20">
        <v>1</v>
      </c>
      <c r="D534" s="20" t="s">
        <v>118</v>
      </c>
      <c r="F534" s="88"/>
      <c r="G534" s="91"/>
      <c r="H534" s="91"/>
      <c r="K534" s="80" t="s">
        <v>342</v>
      </c>
      <c r="L534" s="81" t="s">
        <v>293</v>
      </c>
      <c r="M534" s="81">
        <v>28.59</v>
      </c>
      <c r="N534" s="81">
        <v>28.59</v>
      </c>
      <c r="O534" s="81">
        <v>21.410999999999998</v>
      </c>
      <c r="P534" s="79">
        <v>1</v>
      </c>
      <c r="T534" s="33">
        <v>67</v>
      </c>
    </row>
    <row r="535" spans="1:20" x14ac:dyDescent="0.25">
      <c r="A535" s="20">
        <v>121</v>
      </c>
      <c r="B535" s="20" t="s">
        <v>34</v>
      </c>
      <c r="C535" s="20">
        <v>1</v>
      </c>
      <c r="D535" s="20" t="s">
        <v>118</v>
      </c>
      <c r="F535" s="88"/>
      <c r="G535" s="91"/>
      <c r="H535" s="91"/>
      <c r="K535" s="80" t="s">
        <v>342</v>
      </c>
      <c r="L535" s="81" t="s">
        <v>304</v>
      </c>
      <c r="M535" s="81">
        <v>28.93</v>
      </c>
      <c r="N535" s="81">
        <v>28.93</v>
      </c>
      <c r="O535" s="81">
        <v>21.070999999999998</v>
      </c>
      <c r="P535" s="79">
        <v>1</v>
      </c>
      <c r="T535" s="33">
        <v>67</v>
      </c>
    </row>
    <row r="536" spans="1:20" x14ac:dyDescent="0.25">
      <c r="A536" s="20">
        <v>121</v>
      </c>
      <c r="B536" s="20" t="s">
        <v>34</v>
      </c>
      <c r="C536" s="20">
        <v>1</v>
      </c>
      <c r="D536" s="20" t="s">
        <v>118</v>
      </c>
      <c r="F536" s="88"/>
      <c r="G536" s="91"/>
      <c r="H536" s="91"/>
      <c r="K536" s="80" t="s">
        <v>342</v>
      </c>
      <c r="L536" s="81" t="s">
        <v>315</v>
      </c>
      <c r="M536" s="81">
        <v>29.21</v>
      </c>
      <c r="N536" s="81">
        <v>29.21</v>
      </c>
      <c r="O536" s="81">
        <v>20.790999999999997</v>
      </c>
      <c r="P536" s="79">
        <v>1</v>
      </c>
      <c r="T536" s="33">
        <v>67</v>
      </c>
    </row>
    <row r="537" spans="1:20" x14ac:dyDescent="0.25">
      <c r="A537" s="20">
        <v>121</v>
      </c>
      <c r="B537" s="20" t="s">
        <v>34</v>
      </c>
      <c r="C537" s="20">
        <v>1</v>
      </c>
      <c r="D537" s="20" t="s">
        <v>118</v>
      </c>
      <c r="F537" s="88"/>
      <c r="G537" s="91"/>
      <c r="H537" s="91"/>
      <c r="K537" s="80" t="s">
        <v>342</v>
      </c>
      <c r="L537" s="81" t="s">
        <v>326</v>
      </c>
      <c r="M537" s="81">
        <v>29.41</v>
      </c>
      <c r="N537" s="81">
        <v>29.41</v>
      </c>
      <c r="O537" s="81">
        <v>20.590999999999998</v>
      </c>
      <c r="P537" s="79">
        <v>1</v>
      </c>
      <c r="T537" s="33">
        <v>67</v>
      </c>
    </row>
    <row r="538" spans="1:20" x14ac:dyDescent="0.25">
      <c r="A538" s="20">
        <v>157</v>
      </c>
      <c r="B538" s="20" t="s">
        <v>74</v>
      </c>
      <c r="C538" s="20">
        <v>2</v>
      </c>
      <c r="D538" s="20" t="s">
        <v>119</v>
      </c>
      <c r="E538" s="33">
        <v>68</v>
      </c>
      <c r="F538" s="80" t="s">
        <v>236</v>
      </c>
      <c r="G538" s="89" t="s">
        <v>248</v>
      </c>
      <c r="H538" s="81">
        <v>16.829999999999998</v>
      </c>
      <c r="I538" s="77">
        <v>1</v>
      </c>
      <c r="J538" s="78">
        <v>1</v>
      </c>
      <c r="K538" s="80" t="s">
        <v>342</v>
      </c>
      <c r="L538" s="81" t="s">
        <v>248</v>
      </c>
      <c r="M538" s="81" t="s">
        <v>353</v>
      </c>
      <c r="N538" s="81">
        <v>50</v>
      </c>
      <c r="O538" s="81">
        <v>9.9999999999766942E-4</v>
      </c>
      <c r="P538" s="79">
        <v>0</v>
      </c>
      <c r="Q538" s="119">
        <v>0</v>
      </c>
      <c r="R538" s="120">
        <v>9.9999999999766942E-4</v>
      </c>
      <c r="S538" s="120" t="s">
        <v>353</v>
      </c>
      <c r="T538" s="33">
        <v>68</v>
      </c>
    </row>
    <row r="539" spans="1:20" x14ac:dyDescent="0.25">
      <c r="A539" s="20">
        <v>157</v>
      </c>
      <c r="B539" s="20" t="s">
        <v>74</v>
      </c>
      <c r="C539" s="20">
        <v>2</v>
      </c>
      <c r="D539" s="20" t="s">
        <v>119</v>
      </c>
      <c r="F539" s="80" t="s">
        <v>236</v>
      </c>
      <c r="G539" s="89" t="s">
        <v>260</v>
      </c>
      <c r="H539" s="81">
        <v>16.98</v>
      </c>
      <c r="I539" s="77">
        <v>1</v>
      </c>
      <c r="J539" s="78"/>
      <c r="K539" s="80" t="s">
        <v>342</v>
      </c>
      <c r="L539" s="81" t="s">
        <v>260</v>
      </c>
      <c r="M539" s="81" t="s">
        <v>353</v>
      </c>
      <c r="N539" s="81">
        <v>50</v>
      </c>
      <c r="O539" s="81">
        <v>9.9999999999766942E-4</v>
      </c>
      <c r="P539" s="79">
        <v>0</v>
      </c>
      <c r="Q539" s="78"/>
      <c r="R539" s="117"/>
      <c r="S539" s="117"/>
      <c r="T539" s="33">
        <v>68</v>
      </c>
    </row>
    <row r="540" spans="1:20" x14ac:dyDescent="0.25">
      <c r="A540" s="20">
        <v>157</v>
      </c>
      <c r="B540" s="20" t="s">
        <v>74</v>
      </c>
      <c r="C540" s="20">
        <v>2</v>
      </c>
      <c r="D540" s="20" t="s">
        <v>119</v>
      </c>
      <c r="F540" s="80" t="s">
        <v>236</v>
      </c>
      <c r="G540" s="89" t="s">
        <v>272</v>
      </c>
      <c r="H540" s="81">
        <v>16.78</v>
      </c>
      <c r="I540" s="77">
        <v>1</v>
      </c>
      <c r="K540" s="80" t="s">
        <v>342</v>
      </c>
      <c r="L540" s="81" t="s">
        <v>272</v>
      </c>
      <c r="M540" s="81" t="s">
        <v>353</v>
      </c>
      <c r="N540" s="81">
        <v>50</v>
      </c>
      <c r="O540" s="81">
        <v>9.9999999999766942E-4</v>
      </c>
      <c r="P540" s="79">
        <v>0</v>
      </c>
      <c r="T540" s="33">
        <v>68</v>
      </c>
    </row>
    <row r="541" spans="1:20" x14ac:dyDescent="0.25">
      <c r="A541" s="20">
        <v>157</v>
      </c>
      <c r="B541" s="20" t="s">
        <v>74</v>
      </c>
      <c r="C541" s="20">
        <v>2</v>
      </c>
      <c r="D541" s="20" t="s">
        <v>119</v>
      </c>
      <c r="F541" s="80" t="s">
        <v>236</v>
      </c>
      <c r="G541" s="89" t="s">
        <v>283</v>
      </c>
      <c r="H541" s="81">
        <v>17.09</v>
      </c>
      <c r="I541" s="77">
        <v>1</v>
      </c>
      <c r="K541" s="80" t="s">
        <v>342</v>
      </c>
      <c r="L541" s="81" t="s">
        <v>283</v>
      </c>
      <c r="M541" s="81" t="s">
        <v>353</v>
      </c>
      <c r="N541" s="81">
        <v>50</v>
      </c>
      <c r="O541" s="81">
        <v>9.9999999999766942E-4</v>
      </c>
      <c r="P541" s="79">
        <v>0</v>
      </c>
      <c r="T541" s="33">
        <v>68</v>
      </c>
    </row>
    <row r="542" spans="1:20" x14ac:dyDescent="0.25">
      <c r="A542" s="20">
        <v>157</v>
      </c>
      <c r="B542" s="20" t="s">
        <v>74</v>
      </c>
      <c r="C542" s="20">
        <v>2</v>
      </c>
      <c r="D542" s="20" t="s">
        <v>119</v>
      </c>
      <c r="F542" s="88"/>
      <c r="G542" s="91"/>
      <c r="H542" s="91"/>
      <c r="K542" s="80" t="s">
        <v>342</v>
      </c>
      <c r="L542" s="81" t="s">
        <v>294</v>
      </c>
      <c r="M542" s="81" t="s">
        <v>353</v>
      </c>
      <c r="N542" s="81">
        <v>50</v>
      </c>
      <c r="O542" s="81">
        <v>9.9999999999766942E-4</v>
      </c>
      <c r="P542" s="79">
        <v>0</v>
      </c>
      <c r="T542" s="33">
        <v>68</v>
      </c>
    </row>
    <row r="543" spans="1:20" x14ac:dyDescent="0.25">
      <c r="A543" s="20">
        <v>157</v>
      </c>
      <c r="B543" s="20" t="s">
        <v>74</v>
      </c>
      <c r="C543" s="20">
        <v>2</v>
      </c>
      <c r="D543" s="20" t="s">
        <v>119</v>
      </c>
      <c r="F543" s="88"/>
      <c r="G543" s="91"/>
      <c r="H543" s="91"/>
      <c r="K543" s="80" t="s">
        <v>342</v>
      </c>
      <c r="L543" s="81" t="s">
        <v>305</v>
      </c>
      <c r="M543" s="81" t="s">
        <v>353</v>
      </c>
      <c r="N543" s="81">
        <v>50</v>
      </c>
      <c r="O543" s="81">
        <v>9.9999999999766942E-4</v>
      </c>
      <c r="P543" s="79">
        <v>0</v>
      </c>
      <c r="T543" s="33">
        <v>68</v>
      </c>
    </row>
    <row r="544" spans="1:20" x14ac:dyDescent="0.25">
      <c r="A544" s="20">
        <v>157</v>
      </c>
      <c r="B544" s="20" t="s">
        <v>74</v>
      </c>
      <c r="C544" s="20">
        <v>2</v>
      </c>
      <c r="D544" s="20" t="s">
        <v>119</v>
      </c>
      <c r="F544" s="88"/>
      <c r="G544" s="91"/>
      <c r="H544" s="91"/>
      <c r="K544" s="80" t="s">
        <v>342</v>
      </c>
      <c r="L544" s="81" t="s">
        <v>316</v>
      </c>
      <c r="M544" s="81" t="s">
        <v>353</v>
      </c>
      <c r="N544" s="81">
        <v>50</v>
      </c>
      <c r="O544" s="81">
        <v>9.9999999999766942E-4</v>
      </c>
      <c r="P544" s="79">
        <v>0</v>
      </c>
      <c r="T544" s="33">
        <v>68</v>
      </c>
    </row>
    <row r="545" spans="1:20" x14ac:dyDescent="0.25">
      <c r="A545" s="20">
        <v>157</v>
      </c>
      <c r="B545" s="20" t="s">
        <v>74</v>
      </c>
      <c r="C545" s="20">
        <v>2</v>
      </c>
      <c r="D545" s="20" t="s">
        <v>119</v>
      </c>
      <c r="F545" s="88"/>
      <c r="G545" s="91"/>
      <c r="H545" s="91"/>
      <c r="K545" s="80" t="s">
        <v>342</v>
      </c>
      <c r="L545" s="81" t="s">
        <v>327</v>
      </c>
      <c r="M545" s="81" t="s">
        <v>353</v>
      </c>
      <c r="N545" s="81">
        <v>50</v>
      </c>
      <c r="O545" s="81">
        <v>9.9999999999766942E-4</v>
      </c>
      <c r="P545" s="79">
        <v>0</v>
      </c>
      <c r="T545" s="33">
        <v>68</v>
      </c>
    </row>
    <row r="546" spans="1:20" x14ac:dyDescent="0.25">
      <c r="A546" s="20">
        <v>71</v>
      </c>
      <c r="B546" s="20" t="s">
        <v>114</v>
      </c>
      <c r="C546" s="20">
        <v>1</v>
      </c>
      <c r="D546" s="20" t="s">
        <v>120</v>
      </c>
      <c r="E546" s="33">
        <v>69</v>
      </c>
      <c r="F546" s="80" t="s">
        <v>236</v>
      </c>
      <c r="G546" s="89" t="s">
        <v>249</v>
      </c>
      <c r="H546" s="81">
        <v>16.329999999999998</v>
      </c>
      <c r="I546" s="77">
        <v>1</v>
      </c>
      <c r="J546" s="78">
        <v>1</v>
      </c>
      <c r="K546" s="80" t="s">
        <v>342</v>
      </c>
      <c r="L546" s="81" t="s">
        <v>249</v>
      </c>
      <c r="M546" s="81">
        <v>33.770000000000003</v>
      </c>
      <c r="N546" s="81">
        <v>33.770000000000003</v>
      </c>
      <c r="O546" s="81">
        <v>16.230999999999995</v>
      </c>
      <c r="P546" s="79">
        <v>1</v>
      </c>
      <c r="Q546" s="119">
        <v>1</v>
      </c>
      <c r="R546" s="120">
        <v>16.135999999999996</v>
      </c>
      <c r="S546" s="120">
        <v>0.25024987512484409</v>
      </c>
      <c r="T546" s="33">
        <v>69</v>
      </c>
    </row>
    <row r="547" spans="1:20" x14ac:dyDescent="0.25">
      <c r="A547" s="20">
        <v>71</v>
      </c>
      <c r="B547" s="20" t="s">
        <v>114</v>
      </c>
      <c r="C547" s="20">
        <v>1</v>
      </c>
      <c r="D547" s="20" t="s">
        <v>120</v>
      </c>
      <c r="F547" s="80" t="s">
        <v>236</v>
      </c>
      <c r="G547" s="89" t="s">
        <v>261</v>
      </c>
      <c r="H547" s="81">
        <v>16.170000000000002</v>
      </c>
      <c r="I547" s="77">
        <v>1</v>
      </c>
      <c r="J547" s="78"/>
      <c r="K547" s="80" t="s">
        <v>342</v>
      </c>
      <c r="L547" s="81" t="s">
        <v>261</v>
      </c>
      <c r="M547" s="81">
        <v>34.22</v>
      </c>
      <c r="N547" s="81">
        <v>34.22</v>
      </c>
      <c r="O547" s="81">
        <v>15.780999999999999</v>
      </c>
      <c r="P547" s="79">
        <v>1</v>
      </c>
      <c r="Q547" s="78"/>
      <c r="R547" s="117"/>
      <c r="S547" s="117"/>
      <c r="T547" s="33">
        <v>69</v>
      </c>
    </row>
    <row r="548" spans="1:20" x14ac:dyDescent="0.25">
      <c r="A548" s="20">
        <v>71</v>
      </c>
      <c r="B548" s="20" t="s">
        <v>114</v>
      </c>
      <c r="C548" s="20">
        <v>1</v>
      </c>
      <c r="D548" s="20" t="s">
        <v>120</v>
      </c>
      <c r="F548" s="80" t="s">
        <v>236</v>
      </c>
      <c r="G548" s="89" t="s">
        <v>273</v>
      </c>
      <c r="H548" s="81">
        <v>16.05</v>
      </c>
      <c r="I548" s="77">
        <v>1</v>
      </c>
      <c r="K548" s="80" t="s">
        <v>342</v>
      </c>
      <c r="L548" s="81" t="s">
        <v>273</v>
      </c>
      <c r="M548" s="81">
        <v>33.86</v>
      </c>
      <c r="N548" s="81">
        <v>33.86</v>
      </c>
      <c r="O548" s="81">
        <v>16.140999999999998</v>
      </c>
      <c r="P548" s="79">
        <v>1</v>
      </c>
      <c r="T548" s="33">
        <v>69</v>
      </c>
    </row>
    <row r="549" spans="1:20" x14ac:dyDescent="0.25">
      <c r="A549" s="20">
        <v>71</v>
      </c>
      <c r="B549" s="20" t="s">
        <v>114</v>
      </c>
      <c r="C549" s="20">
        <v>1</v>
      </c>
      <c r="D549" s="20" t="s">
        <v>120</v>
      </c>
      <c r="F549" s="80" t="s">
        <v>236</v>
      </c>
      <c r="G549" s="89" t="s">
        <v>284</v>
      </c>
      <c r="H549" s="81">
        <v>16.14</v>
      </c>
      <c r="I549" s="77">
        <v>1</v>
      </c>
      <c r="K549" s="80" t="s">
        <v>342</v>
      </c>
      <c r="L549" s="81" t="s">
        <v>284</v>
      </c>
      <c r="M549" s="81">
        <v>33.58</v>
      </c>
      <c r="N549" s="81">
        <v>33.58</v>
      </c>
      <c r="O549" s="81">
        <v>16.420999999999999</v>
      </c>
      <c r="P549" s="79">
        <v>1</v>
      </c>
      <c r="T549" s="33">
        <v>69</v>
      </c>
    </row>
    <row r="550" spans="1:20" x14ac:dyDescent="0.25">
      <c r="A550" s="20">
        <v>71</v>
      </c>
      <c r="B550" s="20" t="s">
        <v>114</v>
      </c>
      <c r="C550" s="20">
        <v>1</v>
      </c>
      <c r="D550" s="20" t="s">
        <v>120</v>
      </c>
      <c r="F550" s="88"/>
      <c r="G550" s="91"/>
      <c r="H550" s="91"/>
      <c r="K550" s="80" t="s">
        <v>342</v>
      </c>
      <c r="L550" s="81" t="s">
        <v>295</v>
      </c>
      <c r="M550" s="81">
        <v>33.43</v>
      </c>
      <c r="N550" s="81">
        <v>33.43</v>
      </c>
      <c r="O550" s="81">
        <v>16.570999999999998</v>
      </c>
      <c r="P550" s="79">
        <v>1</v>
      </c>
      <c r="T550" s="33">
        <v>69</v>
      </c>
    </row>
    <row r="551" spans="1:20" x14ac:dyDescent="0.25">
      <c r="A551" s="20">
        <v>71</v>
      </c>
      <c r="B551" s="20" t="s">
        <v>114</v>
      </c>
      <c r="C551" s="20">
        <v>1</v>
      </c>
      <c r="D551" s="20" t="s">
        <v>120</v>
      </c>
      <c r="F551" s="88"/>
      <c r="G551" s="91"/>
      <c r="H551" s="91"/>
      <c r="K551" s="80" t="s">
        <v>342</v>
      </c>
      <c r="L551" s="81" t="s">
        <v>306</v>
      </c>
      <c r="M551" s="81">
        <v>33.99</v>
      </c>
      <c r="N551" s="81">
        <v>33.99</v>
      </c>
      <c r="O551" s="81">
        <v>16.010999999999996</v>
      </c>
      <c r="P551" s="79">
        <v>1</v>
      </c>
      <c r="T551" s="33">
        <v>69</v>
      </c>
    </row>
    <row r="552" spans="1:20" x14ac:dyDescent="0.25">
      <c r="A552" s="20">
        <v>71</v>
      </c>
      <c r="B552" s="20" t="s">
        <v>114</v>
      </c>
      <c r="C552" s="20">
        <v>1</v>
      </c>
      <c r="D552" s="20" t="s">
        <v>120</v>
      </c>
      <c r="F552" s="88"/>
      <c r="G552" s="91"/>
      <c r="H552" s="91"/>
      <c r="K552" s="80" t="s">
        <v>342</v>
      </c>
      <c r="L552" s="81" t="s">
        <v>317</v>
      </c>
      <c r="M552" s="81">
        <v>33.93</v>
      </c>
      <c r="N552" s="81">
        <v>33.93</v>
      </c>
      <c r="O552" s="81">
        <v>16.070999999999998</v>
      </c>
      <c r="P552" s="79">
        <v>1</v>
      </c>
      <c r="T552" s="33">
        <v>69</v>
      </c>
    </row>
    <row r="553" spans="1:20" x14ac:dyDescent="0.25">
      <c r="A553" s="20">
        <v>71</v>
      </c>
      <c r="B553" s="20" t="s">
        <v>114</v>
      </c>
      <c r="C553" s="20">
        <v>1</v>
      </c>
      <c r="D553" s="20" t="s">
        <v>120</v>
      </c>
      <c r="F553" s="88"/>
      <c r="G553" s="91"/>
      <c r="H553" s="91"/>
      <c r="K553" s="80" t="s">
        <v>342</v>
      </c>
      <c r="L553" s="81" t="s">
        <v>328</v>
      </c>
      <c r="M553" s="81">
        <v>34.14</v>
      </c>
      <c r="N553" s="81">
        <v>34.14</v>
      </c>
      <c r="O553" s="81">
        <v>15.860999999999997</v>
      </c>
      <c r="P553" s="79">
        <v>1</v>
      </c>
      <c r="T553" s="33">
        <v>69</v>
      </c>
    </row>
    <row r="554" spans="1:20" x14ac:dyDescent="0.25">
      <c r="A554" s="20">
        <v>29</v>
      </c>
      <c r="B554" s="20" t="s">
        <v>93</v>
      </c>
      <c r="C554" s="20">
        <v>4</v>
      </c>
      <c r="D554" s="20" t="s">
        <v>121</v>
      </c>
      <c r="E554" s="33">
        <v>70</v>
      </c>
      <c r="F554" s="80" t="s">
        <v>236</v>
      </c>
      <c r="G554" s="89" t="s">
        <v>250</v>
      </c>
      <c r="H554" s="81">
        <v>17.48</v>
      </c>
      <c r="I554" s="77">
        <v>1</v>
      </c>
      <c r="J554" s="78">
        <v>1</v>
      </c>
      <c r="K554" s="80" t="s">
        <v>342</v>
      </c>
      <c r="L554" s="81" t="s">
        <v>250</v>
      </c>
      <c r="M554" s="81">
        <v>34.03</v>
      </c>
      <c r="N554" s="81">
        <v>34.03</v>
      </c>
      <c r="O554" s="81">
        <v>15.970999999999997</v>
      </c>
      <c r="P554" s="79">
        <v>1</v>
      </c>
      <c r="Q554" s="119">
        <v>1</v>
      </c>
      <c r="R554" s="120">
        <v>15.647249999999996</v>
      </c>
      <c r="S554" s="120">
        <v>0.35542008595463553</v>
      </c>
      <c r="T554" s="33">
        <v>70</v>
      </c>
    </row>
    <row r="555" spans="1:20" x14ac:dyDescent="0.25">
      <c r="A555" s="20">
        <v>29</v>
      </c>
      <c r="B555" s="20" t="s">
        <v>93</v>
      </c>
      <c r="C555" s="20">
        <v>4</v>
      </c>
      <c r="D555" s="20" t="s">
        <v>121</v>
      </c>
      <c r="F555" s="80" t="s">
        <v>236</v>
      </c>
      <c r="G555" s="89" t="s">
        <v>262</v>
      </c>
      <c r="H555" s="81">
        <v>17.07</v>
      </c>
      <c r="I555" s="77">
        <v>1</v>
      </c>
      <c r="J555" s="78"/>
      <c r="K555" s="80" t="s">
        <v>342</v>
      </c>
      <c r="L555" s="81" t="s">
        <v>262</v>
      </c>
      <c r="M555" s="81">
        <v>33.94</v>
      </c>
      <c r="N555" s="81">
        <v>33.94</v>
      </c>
      <c r="O555" s="81">
        <v>16.061</v>
      </c>
      <c r="P555" s="79">
        <v>1</v>
      </c>
      <c r="Q555" s="78"/>
      <c r="R555" s="117"/>
      <c r="S555" s="117"/>
      <c r="T555" s="33">
        <v>70</v>
      </c>
    </row>
    <row r="556" spans="1:20" x14ac:dyDescent="0.25">
      <c r="A556" s="20">
        <v>29</v>
      </c>
      <c r="B556" s="20" t="s">
        <v>93</v>
      </c>
      <c r="C556" s="20">
        <v>4</v>
      </c>
      <c r="D556" s="20" t="s">
        <v>121</v>
      </c>
      <c r="F556" s="80" t="s">
        <v>236</v>
      </c>
      <c r="G556" s="89" t="s">
        <v>274</v>
      </c>
      <c r="H556" s="81">
        <v>16.72</v>
      </c>
      <c r="I556" s="77">
        <v>1</v>
      </c>
      <c r="K556" s="80" t="s">
        <v>342</v>
      </c>
      <c r="L556" s="81" t="s">
        <v>274</v>
      </c>
      <c r="M556" s="81">
        <v>34.68</v>
      </c>
      <c r="N556" s="81">
        <v>34.68</v>
      </c>
      <c r="O556" s="81">
        <v>15.320999999999998</v>
      </c>
      <c r="P556" s="79">
        <v>1</v>
      </c>
      <c r="T556" s="33">
        <v>70</v>
      </c>
    </row>
    <row r="557" spans="1:20" x14ac:dyDescent="0.25">
      <c r="A557" s="20">
        <v>29</v>
      </c>
      <c r="B557" s="20" t="s">
        <v>93</v>
      </c>
      <c r="C557" s="20">
        <v>4</v>
      </c>
      <c r="D557" s="20" t="s">
        <v>121</v>
      </c>
      <c r="F557" s="80" t="s">
        <v>236</v>
      </c>
      <c r="G557" s="89" t="s">
        <v>285</v>
      </c>
      <c r="H557" s="81">
        <v>17.32</v>
      </c>
      <c r="I557" s="77">
        <v>1</v>
      </c>
      <c r="K557" s="80" t="s">
        <v>342</v>
      </c>
      <c r="L557" s="81" t="s">
        <v>285</v>
      </c>
      <c r="M557" s="81">
        <v>34.630000000000003</v>
      </c>
      <c r="N557" s="81">
        <v>34.630000000000003</v>
      </c>
      <c r="O557" s="81">
        <v>15.370999999999995</v>
      </c>
      <c r="P557" s="79">
        <v>1</v>
      </c>
      <c r="T557" s="33">
        <v>70</v>
      </c>
    </row>
    <row r="558" spans="1:20" x14ac:dyDescent="0.25">
      <c r="A558" s="20">
        <v>29</v>
      </c>
      <c r="B558" s="20" t="s">
        <v>93</v>
      </c>
      <c r="C558" s="20">
        <v>4</v>
      </c>
      <c r="D558" s="20" t="s">
        <v>121</v>
      </c>
      <c r="F558" s="88"/>
      <c r="G558" s="91"/>
      <c r="H558" s="91"/>
      <c r="K558" s="80" t="s">
        <v>342</v>
      </c>
      <c r="L558" s="81" t="s">
        <v>296</v>
      </c>
      <c r="M558" s="81">
        <v>34.89</v>
      </c>
      <c r="N558" s="81">
        <v>34.89</v>
      </c>
      <c r="O558" s="81">
        <v>15.110999999999997</v>
      </c>
      <c r="P558" s="79">
        <v>1</v>
      </c>
      <c r="T558" s="33">
        <v>70</v>
      </c>
    </row>
    <row r="559" spans="1:20" x14ac:dyDescent="0.25">
      <c r="A559" s="20">
        <v>29</v>
      </c>
      <c r="B559" s="20" t="s">
        <v>93</v>
      </c>
      <c r="C559" s="20">
        <v>4</v>
      </c>
      <c r="D559" s="20" t="s">
        <v>121</v>
      </c>
      <c r="F559" s="88"/>
      <c r="G559" s="91"/>
      <c r="H559" s="91"/>
      <c r="K559" s="80" t="s">
        <v>342</v>
      </c>
      <c r="L559" s="81" t="s">
        <v>307</v>
      </c>
      <c r="M559" s="81">
        <v>33.86</v>
      </c>
      <c r="N559" s="81">
        <v>33.86</v>
      </c>
      <c r="O559" s="81">
        <v>16.140999999999998</v>
      </c>
      <c r="P559" s="79">
        <v>1</v>
      </c>
      <c r="T559" s="33">
        <v>70</v>
      </c>
    </row>
    <row r="560" spans="1:20" x14ac:dyDescent="0.25">
      <c r="A560" s="20">
        <v>29</v>
      </c>
      <c r="B560" s="20" t="s">
        <v>93</v>
      </c>
      <c r="C560" s="20">
        <v>4</v>
      </c>
      <c r="D560" s="20" t="s">
        <v>121</v>
      </c>
      <c r="F560" s="88"/>
      <c r="G560" s="91"/>
      <c r="H560" s="91"/>
      <c r="K560" s="80" t="s">
        <v>342</v>
      </c>
      <c r="L560" s="81" t="s">
        <v>318</v>
      </c>
      <c r="M560" s="81">
        <v>34.31</v>
      </c>
      <c r="N560" s="81">
        <v>34.31</v>
      </c>
      <c r="O560" s="81">
        <v>15.690999999999995</v>
      </c>
      <c r="P560" s="79">
        <v>1</v>
      </c>
      <c r="T560" s="33">
        <v>70</v>
      </c>
    </row>
    <row r="561" spans="1:20" x14ac:dyDescent="0.25">
      <c r="A561" s="20">
        <v>29</v>
      </c>
      <c r="B561" s="20" t="s">
        <v>93</v>
      </c>
      <c r="C561" s="20">
        <v>4</v>
      </c>
      <c r="D561" s="20" t="s">
        <v>121</v>
      </c>
      <c r="F561" s="88"/>
      <c r="G561" s="91"/>
      <c r="H561" s="91"/>
      <c r="K561" s="80" t="s">
        <v>342</v>
      </c>
      <c r="L561" s="81" t="s">
        <v>329</v>
      </c>
      <c r="M561" s="81">
        <v>34.49</v>
      </c>
      <c r="N561" s="81">
        <v>34.49</v>
      </c>
      <c r="O561" s="81">
        <v>15.510999999999996</v>
      </c>
      <c r="P561" s="79">
        <v>1</v>
      </c>
      <c r="T561" s="33">
        <v>70</v>
      </c>
    </row>
    <row r="562" spans="1:20" x14ac:dyDescent="0.25">
      <c r="A562" s="20">
        <v>55</v>
      </c>
      <c r="B562" s="20" t="s">
        <v>41</v>
      </c>
      <c r="C562" s="20">
        <v>5</v>
      </c>
      <c r="D562" s="20" t="s">
        <v>122</v>
      </c>
      <c r="E562" s="33">
        <v>71</v>
      </c>
      <c r="F562" s="80" t="s">
        <v>236</v>
      </c>
      <c r="G562" s="89" t="s">
        <v>287</v>
      </c>
      <c r="H562" s="81">
        <v>16.68</v>
      </c>
      <c r="I562" s="77">
        <v>1</v>
      </c>
      <c r="J562" s="78">
        <v>1</v>
      </c>
      <c r="K562" s="80" t="s">
        <v>343</v>
      </c>
      <c r="L562" s="114" t="s">
        <v>241</v>
      </c>
      <c r="M562" s="113">
        <v>34.61</v>
      </c>
      <c r="N562" s="113">
        <v>34.61</v>
      </c>
      <c r="O562" s="81">
        <v>15.390999999999998</v>
      </c>
      <c r="P562" s="79">
        <v>1</v>
      </c>
      <c r="Q562" s="119">
        <v>1</v>
      </c>
      <c r="R562" s="120">
        <v>15.602249999999998</v>
      </c>
      <c r="S562" s="120">
        <v>0.24420470409064515</v>
      </c>
      <c r="T562" s="33">
        <v>71</v>
      </c>
    </row>
    <row r="563" spans="1:20" x14ac:dyDescent="0.25">
      <c r="A563" s="20">
        <v>55</v>
      </c>
      <c r="B563" s="20" t="s">
        <v>41</v>
      </c>
      <c r="C563" s="20">
        <v>5</v>
      </c>
      <c r="D563" s="20" t="s">
        <v>122</v>
      </c>
      <c r="F563" s="80" t="s">
        <v>236</v>
      </c>
      <c r="G563" s="89" t="s">
        <v>298</v>
      </c>
      <c r="H563" s="81">
        <v>16.899999999999999</v>
      </c>
      <c r="I563" s="77">
        <v>1</v>
      </c>
      <c r="J563" s="78"/>
      <c r="K563" s="80" t="s">
        <v>343</v>
      </c>
      <c r="L563" s="114" t="s">
        <v>253</v>
      </c>
      <c r="M563" s="113">
        <v>34.46</v>
      </c>
      <c r="N563" s="113">
        <v>34.46</v>
      </c>
      <c r="O563" s="81">
        <v>15.540999999999997</v>
      </c>
      <c r="P563" s="79">
        <v>1</v>
      </c>
      <c r="Q563" s="78"/>
      <c r="R563" s="117"/>
      <c r="S563" s="117"/>
      <c r="T563" s="33">
        <v>71</v>
      </c>
    </row>
    <row r="564" spans="1:20" x14ac:dyDescent="0.25">
      <c r="A564" s="20">
        <v>55</v>
      </c>
      <c r="B564" s="20" t="s">
        <v>41</v>
      </c>
      <c r="C564" s="20">
        <v>5</v>
      </c>
      <c r="D564" s="20" t="s">
        <v>122</v>
      </c>
      <c r="F564" s="80" t="s">
        <v>236</v>
      </c>
      <c r="G564" s="89" t="s">
        <v>309</v>
      </c>
      <c r="H564" s="81">
        <v>16.82</v>
      </c>
      <c r="I564" s="77">
        <v>1</v>
      </c>
      <c r="K564" s="80" t="s">
        <v>343</v>
      </c>
      <c r="L564" s="114" t="s">
        <v>265</v>
      </c>
      <c r="M564" s="113">
        <v>33.92</v>
      </c>
      <c r="N564" s="113">
        <v>33.92</v>
      </c>
      <c r="O564" s="81">
        <v>16.080999999999996</v>
      </c>
      <c r="P564" s="79">
        <v>1</v>
      </c>
      <c r="T564" s="33">
        <v>71</v>
      </c>
    </row>
    <row r="565" spans="1:20" x14ac:dyDescent="0.25">
      <c r="A565" s="20">
        <v>55</v>
      </c>
      <c r="B565" s="20" t="s">
        <v>41</v>
      </c>
      <c r="C565" s="20">
        <v>5</v>
      </c>
      <c r="D565" s="20" t="s">
        <v>122</v>
      </c>
      <c r="F565" s="80" t="s">
        <v>236</v>
      </c>
      <c r="G565" s="89" t="s">
        <v>320</v>
      </c>
      <c r="H565" s="81">
        <v>17.41</v>
      </c>
      <c r="I565" s="77">
        <v>1</v>
      </c>
      <c r="K565" s="80" t="s">
        <v>343</v>
      </c>
      <c r="L565" s="114" t="s">
        <v>276</v>
      </c>
      <c r="M565" s="113">
        <v>34.229999999999997</v>
      </c>
      <c r="N565" s="113">
        <v>34.229999999999997</v>
      </c>
      <c r="O565" s="81">
        <v>15.771000000000001</v>
      </c>
      <c r="P565" s="79">
        <v>1</v>
      </c>
      <c r="T565" s="33">
        <v>71</v>
      </c>
    </row>
    <row r="566" spans="1:20" x14ac:dyDescent="0.25">
      <c r="A566" s="20">
        <v>55</v>
      </c>
      <c r="B566" s="20" t="s">
        <v>41</v>
      </c>
      <c r="C566" s="20">
        <v>5</v>
      </c>
      <c r="D566" s="20" t="s">
        <v>122</v>
      </c>
      <c r="F566" s="88"/>
      <c r="G566" s="91"/>
      <c r="H566" s="91"/>
      <c r="K566" s="80" t="s">
        <v>343</v>
      </c>
      <c r="L566" s="114" t="s">
        <v>287</v>
      </c>
      <c r="M566" s="113">
        <v>34.47</v>
      </c>
      <c r="N566" s="113">
        <v>34.47</v>
      </c>
      <c r="O566" s="81">
        <v>15.530999999999999</v>
      </c>
      <c r="P566" s="79">
        <v>1</v>
      </c>
      <c r="T566" s="33">
        <v>71</v>
      </c>
    </row>
    <row r="567" spans="1:20" x14ac:dyDescent="0.25">
      <c r="A567" s="20">
        <v>55</v>
      </c>
      <c r="B567" s="20" t="s">
        <v>41</v>
      </c>
      <c r="C567" s="20">
        <v>5</v>
      </c>
      <c r="D567" s="20" t="s">
        <v>122</v>
      </c>
      <c r="F567" s="88"/>
      <c r="G567" s="91"/>
      <c r="H567" s="91"/>
      <c r="K567" s="80" t="s">
        <v>343</v>
      </c>
      <c r="L567" s="114" t="s">
        <v>298</v>
      </c>
      <c r="M567" s="113">
        <v>34.64</v>
      </c>
      <c r="N567" s="113">
        <v>34.64</v>
      </c>
      <c r="O567" s="81">
        <v>15.360999999999997</v>
      </c>
      <c r="P567" s="79">
        <v>1</v>
      </c>
      <c r="T567" s="33">
        <v>71</v>
      </c>
    </row>
    <row r="568" spans="1:20" x14ac:dyDescent="0.25">
      <c r="A568" s="20">
        <v>55</v>
      </c>
      <c r="B568" s="20" t="s">
        <v>41</v>
      </c>
      <c r="C568" s="20">
        <v>5</v>
      </c>
      <c r="D568" s="20" t="s">
        <v>122</v>
      </c>
      <c r="F568" s="88"/>
      <c r="G568" s="91"/>
      <c r="H568" s="91"/>
      <c r="K568" s="80" t="s">
        <v>343</v>
      </c>
      <c r="L568" s="114" t="s">
        <v>309</v>
      </c>
      <c r="M568" s="113">
        <v>34.200000000000003</v>
      </c>
      <c r="N568" s="113">
        <v>34.200000000000003</v>
      </c>
      <c r="O568" s="81">
        <v>15.800999999999995</v>
      </c>
      <c r="P568" s="79">
        <v>1</v>
      </c>
      <c r="T568" s="33">
        <v>71</v>
      </c>
    </row>
    <row r="569" spans="1:20" x14ac:dyDescent="0.25">
      <c r="A569" s="20">
        <v>55</v>
      </c>
      <c r="B569" s="20" t="s">
        <v>41</v>
      </c>
      <c r="C569" s="20">
        <v>5</v>
      </c>
      <c r="D569" s="20" t="s">
        <v>122</v>
      </c>
      <c r="F569" s="88"/>
      <c r="G569" s="91"/>
      <c r="H569" s="91"/>
      <c r="K569" s="80" t="s">
        <v>343</v>
      </c>
      <c r="L569" s="114" t="s">
        <v>320</v>
      </c>
      <c r="M569" s="113">
        <v>34.659999999999997</v>
      </c>
      <c r="N569" s="113">
        <v>34.659999999999997</v>
      </c>
      <c r="O569" s="81">
        <v>15.341000000000001</v>
      </c>
      <c r="P569" s="79">
        <v>1</v>
      </c>
      <c r="T569" s="33">
        <v>71</v>
      </c>
    </row>
    <row r="570" spans="1:20" x14ac:dyDescent="0.25">
      <c r="A570" s="20">
        <v>36</v>
      </c>
      <c r="B570" s="20" t="s">
        <v>77</v>
      </c>
      <c r="C570" s="20">
        <v>1</v>
      </c>
      <c r="D570" s="20" t="s">
        <v>123</v>
      </c>
      <c r="E570" s="33">
        <v>72</v>
      </c>
      <c r="F570" s="80" t="s">
        <v>236</v>
      </c>
      <c r="G570" s="89" t="s">
        <v>288</v>
      </c>
      <c r="H570" s="81">
        <v>16.350000000000001</v>
      </c>
      <c r="I570" s="77">
        <v>1</v>
      </c>
      <c r="J570" s="78">
        <v>1</v>
      </c>
      <c r="K570" s="80" t="s">
        <v>343</v>
      </c>
      <c r="L570" s="114" t="s">
        <v>242</v>
      </c>
      <c r="M570" s="113">
        <v>35.270000000000003</v>
      </c>
      <c r="N570" s="113">
        <v>35.270000000000003</v>
      </c>
      <c r="O570" s="81">
        <v>14.730999999999995</v>
      </c>
      <c r="P570" s="79">
        <v>1</v>
      </c>
      <c r="Q570" s="119">
        <v>1</v>
      </c>
      <c r="R570" s="120">
        <v>14.904749999999996</v>
      </c>
      <c r="S570" s="120">
        <v>0.47557695223801622</v>
      </c>
      <c r="T570" s="33">
        <v>72</v>
      </c>
    </row>
    <row r="571" spans="1:20" x14ac:dyDescent="0.25">
      <c r="A571" s="24">
        <v>36</v>
      </c>
      <c r="B571" s="100" t="s">
        <v>77</v>
      </c>
      <c r="C571" s="100">
        <v>1</v>
      </c>
      <c r="D571" s="100" t="s">
        <v>123</v>
      </c>
      <c r="E571" s="101"/>
      <c r="F571" s="80" t="s">
        <v>236</v>
      </c>
      <c r="G571" s="89" t="s">
        <v>299</v>
      </c>
      <c r="H571" s="81">
        <v>16.21</v>
      </c>
      <c r="I571" s="77">
        <v>1</v>
      </c>
      <c r="J571" s="78"/>
      <c r="K571" s="80" t="s">
        <v>343</v>
      </c>
      <c r="L571" s="114" t="s">
        <v>254</v>
      </c>
      <c r="M571" s="113">
        <v>35.28</v>
      </c>
      <c r="N571" s="113">
        <v>35.28</v>
      </c>
      <c r="O571" s="81">
        <v>14.720999999999997</v>
      </c>
      <c r="P571" s="79">
        <v>1</v>
      </c>
      <c r="Q571" s="78"/>
      <c r="R571" s="117"/>
      <c r="S571" s="117"/>
      <c r="T571" s="33">
        <v>72</v>
      </c>
    </row>
    <row r="572" spans="1:20" x14ac:dyDescent="0.25">
      <c r="A572" s="20">
        <v>36</v>
      </c>
      <c r="B572" s="20" t="s">
        <v>77</v>
      </c>
      <c r="C572" s="20">
        <v>1</v>
      </c>
      <c r="D572" s="20" t="s">
        <v>123</v>
      </c>
      <c r="F572" s="80" t="s">
        <v>236</v>
      </c>
      <c r="G572" s="89" t="s">
        <v>310</v>
      </c>
      <c r="H572" s="81">
        <v>16.54</v>
      </c>
      <c r="I572" s="77">
        <v>1</v>
      </c>
      <c r="K572" s="80" t="s">
        <v>343</v>
      </c>
      <c r="L572" s="114" t="s">
        <v>266</v>
      </c>
      <c r="M572" s="113">
        <v>35.44</v>
      </c>
      <c r="N572" s="113">
        <v>35.44</v>
      </c>
      <c r="O572" s="81">
        <v>14.561</v>
      </c>
      <c r="P572" s="79">
        <v>1</v>
      </c>
      <c r="T572" s="33">
        <v>72</v>
      </c>
    </row>
    <row r="573" spans="1:20" x14ac:dyDescent="0.25">
      <c r="A573" s="20">
        <v>36</v>
      </c>
      <c r="B573" s="20" t="s">
        <v>77</v>
      </c>
      <c r="C573" s="20">
        <v>1</v>
      </c>
      <c r="D573" s="20" t="s">
        <v>123</v>
      </c>
      <c r="F573" s="80" t="s">
        <v>236</v>
      </c>
      <c r="G573" s="89" t="s">
        <v>321</v>
      </c>
      <c r="H573" s="81">
        <v>16.79</v>
      </c>
      <c r="I573" s="77">
        <v>1</v>
      </c>
      <c r="K573" s="80" t="s">
        <v>343</v>
      </c>
      <c r="L573" s="114" t="s">
        <v>277</v>
      </c>
      <c r="M573" s="113">
        <v>35.29</v>
      </c>
      <c r="N573" s="113">
        <v>35.29</v>
      </c>
      <c r="O573" s="81">
        <v>14.710999999999999</v>
      </c>
      <c r="P573" s="79">
        <v>1</v>
      </c>
      <c r="T573" s="33">
        <v>72</v>
      </c>
    </row>
    <row r="574" spans="1:20" x14ac:dyDescent="0.25">
      <c r="A574" s="20">
        <v>36</v>
      </c>
      <c r="B574" s="20" t="s">
        <v>77</v>
      </c>
      <c r="C574" s="20">
        <v>1</v>
      </c>
      <c r="D574" s="20" t="s">
        <v>123</v>
      </c>
      <c r="F574" s="88"/>
      <c r="G574" s="91"/>
      <c r="H574" s="91"/>
      <c r="K574" s="80" t="s">
        <v>343</v>
      </c>
      <c r="L574" s="114" t="s">
        <v>288</v>
      </c>
      <c r="M574" s="113">
        <v>35.76</v>
      </c>
      <c r="N574" s="113">
        <v>35.76</v>
      </c>
      <c r="O574" s="81">
        <v>14.241</v>
      </c>
      <c r="P574" s="79">
        <v>1</v>
      </c>
      <c r="T574" s="33">
        <v>72</v>
      </c>
    </row>
    <row r="575" spans="1:20" x14ac:dyDescent="0.25">
      <c r="A575" s="20">
        <v>36</v>
      </c>
      <c r="B575" s="20" t="s">
        <v>77</v>
      </c>
      <c r="C575" s="20">
        <v>1</v>
      </c>
      <c r="D575" s="20" t="s">
        <v>123</v>
      </c>
      <c r="F575" s="88"/>
      <c r="G575" s="91"/>
      <c r="H575" s="91"/>
      <c r="K575" s="80" t="s">
        <v>343</v>
      </c>
      <c r="L575" s="114" t="s">
        <v>299</v>
      </c>
      <c r="M575" s="113">
        <v>34.119999999999997</v>
      </c>
      <c r="N575" s="113">
        <v>34.119999999999997</v>
      </c>
      <c r="O575" s="81">
        <v>15.881</v>
      </c>
      <c r="P575" s="79">
        <v>1</v>
      </c>
      <c r="T575" s="33">
        <v>72</v>
      </c>
    </row>
    <row r="576" spans="1:20" x14ac:dyDescent="0.25">
      <c r="A576" s="20">
        <v>36</v>
      </c>
      <c r="B576" s="20" t="s">
        <v>77</v>
      </c>
      <c r="C576" s="20">
        <v>1</v>
      </c>
      <c r="D576" s="20" t="s">
        <v>123</v>
      </c>
      <c r="F576" s="91"/>
      <c r="G576" s="91"/>
      <c r="H576" s="91"/>
      <c r="K576" s="80" t="s">
        <v>343</v>
      </c>
      <c r="L576" s="114" t="s">
        <v>310</v>
      </c>
      <c r="M576" s="113">
        <v>34.69</v>
      </c>
      <c r="N576" s="113">
        <v>34.69</v>
      </c>
      <c r="O576" s="81">
        <v>15.311</v>
      </c>
      <c r="P576" s="79">
        <v>1</v>
      </c>
      <c r="T576" s="33">
        <v>72</v>
      </c>
    </row>
    <row r="577" spans="1:20" x14ac:dyDescent="0.25">
      <c r="A577" s="20">
        <v>36</v>
      </c>
      <c r="B577" s="20" t="s">
        <v>77</v>
      </c>
      <c r="C577" s="20">
        <v>1</v>
      </c>
      <c r="D577" s="20" t="s">
        <v>123</v>
      </c>
      <c r="F577" s="91"/>
      <c r="G577" s="91"/>
      <c r="H577" s="91"/>
      <c r="K577" s="80" t="s">
        <v>343</v>
      </c>
      <c r="L577" s="114" t="s">
        <v>321</v>
      </c>
      <c r="M577" s="113">
        <v>34.92</v>
      </c>
      <c r="N577" s="113">
        <v>34.92</v>
      </c>
      <c r="O577" s="81">
        <v>15.080999999999996</v>
      </c>
      <c r="P577" s="79">
        <v>1</v>
      </c>
      <c r="T577" s="33">
        <v>72</v>
      </c>
    </row>
    <row r="578" spans="1:20" x14ac:dyDescent="0.25">
      <c r="A578" s="24">
        <v>27</v>
      </c>
      <c r="B578" s="99" t="s">
        <v>93</v>
      </c>
      <c r="C578" s="103">
        <v>2</v>
      </c>
      <c r="D578" s="99" t="s">
        <v>124</v>
      </c>
      <c r="E578" s="101">
        <v>73</v>
      </c>
      <c r="F578" s="89" t="s">
        <v>236</v>
      </c>
      <c r="G578" s="89" t="s">
        <v>289</v>
      </c>
      <c r="H578" s="81">
        <v>16.21</v>
      </c>
      <c r="I578" s="77">
        <v>1</v>
      </c>
      <c r="J578" s="78">
        <v>1</v>
      </c>
      <c r="K578" s="80" t="s">
        <v>343</v>
      </c>
      <c r="L578" s="114" t="s">
        <v>243</v>
      </c>
      <c r="M578" s="113">
        <v>33.31</v>
      </c>
      <c r="N578" s="113">
        <v>33.31</v>
      </c>
      <c r="O578" s="81">
        <v>16.690999999999995</v>
      </c>
      <c r="P578" s="79">
        <v>1</v>
      </c>
      <c r="Q578" s="119">
        <v>1</v>
      </c>
      <c r="R578" s="120">
        <v>16.793499999999995</v>
      </c>
      <c r="S578" s="120">
        <v>0.41736524771475753</v>
      </c>
      <c r="T578" s="101">
        <v>73</v>
      </c>
    </row>
    <row r="579" spans="1:20" x14ac:dyDescent="0.25">
      <c r="A579" s="20">
        <v>27</v>
      </c>
      <c r="B579" s="20" t="s">
        <v>93</v>
      </c>
      <c r="C579" s="20">
        <v>2</v>
      </c>
      <c r="D579" s="20" t="s">
        <v>124</v>
      </c>
      <c r="F579" s="89" t="s">
        <v>236</v>
      </c>
      <c r="G579" s="89" t="s">
        <v>300</v>
      </c>
      <c r="H579" s="81">
        <v>16.3</v>
      </c>
      <c r="I579" s="77">
        <v>1</v>
      </c>
      <c r="J579" s="78"/>
      <c r="K579" s="80" t="s">
        <v>343</v>
      </c>
      <c r="L579" s="114" t="s">
        <v>255</v>
      </c>
      <c r="M579" s="113">
        <v>32.799999999999997</v>
      </c>
      <c r="N579" s="113">
        <v>32.799999999999997</v>
      </c>
      <c r="O579" s="81">
        <v>17.201000000000001</v>
      </c>
      <c r="P579" s="79">
        <v>1</v>
      </c>
      <c r="Q579" s="78"/>
      <c r="R579" s="117"/>
      <c r="S579" s="117"/>
      <c r="T579" s="101">
        <v>73</v>
      </c>
    </row>
    <row r="580" spans="1:20" x14ac:dyDescent="0.25">
      <c r="A580" s="20">
        <v>27</v>
      </c>
      <c r="B580" s="20" t="s">
        <v>93</v>
      </c>
      <c r="C580" s="20">
        <v>2</v>
      </c>
      <c r="D580" s="20" t="s">
        <v>124</v>
      </c>
      <c r="F580" s="89" t="s">
        <v>236</v>
      </c>
      <c r="G580" s="89" t="s">
        <v>311</v>
      </c>
      <c r="H580" s="81">
        <v>16.28</v>
      </c>
      <c r="I580" s="77">
        <v>1</v>
      </c>
      <c r="K580" s="80" t="s">
        <v>343</v>
      </c>
      <c r="L580" s="114" t="s">
        <v>267</v>
      </c>
      <c r="M580" s="113">
        <v>33.17</v>
      </c>
      <c r="N580" s="113">
        <v>33.17</v>
      </c>
      <c r="O580" s="81">
        <v>16.830999999999996</v>
      </c>
      <c r="P580" s="79">
        <v>1</v>
      </c>
      <c r="T580" s="101">
        <v>73</v>
      </c>
    </row>
    <row r="581" spans="1:20" x14ac:dyDescent="0.25">
      <c r="A581" s="20">
        <v>27</v>
      </c>
      <c r="B581" s="20" t="s">
        <v>93</v>
      </c>
      <c r="C581" s="20">
        <v>2</v>
      </c>
      <c r="D581" s="20" t="s">
        <v>124</v>
      </c>
      <c r="F581" s="89" t="s">
        <v>236</v>
      </c>
      <c r="G581" s="89" t="s">
        <v>322</v>
      </c>
      <c r="H581" s="81">
        <v>16.649999999999999</v>
      </c>
      <c r="I581" s="77">
        <v>1</v>
      </c>
      <c r="K581" s="80" t="s">
        <v>343</v>
      </c>
      <c r="L581" s="114" t="s">
        <v>278</v>
      </c>
      <c r="M581" s="113">
        <v>33.25</v>
      </c>
      <c r="N581" s="113">
        <v>33.25</v>
      </c>
      <c r="O581" s="81">
        <v>16.750999999999998</v>
      </c>
      <c r="P581" s="79">
        <v>1</v>
      </c>
      <c r="T581" s="101">
        <v>73</v>
      </c>
    </row>
    <row r="582" spans="1:20" x14ac:dyDescent="0.25">
      <c r="A582" s="20">
        <v>27</v>
      </c>
      <c r="B582" s="20" t="s">
        <v>93</v>
      </c>
      <c r="C582" s="20">
        <v>2</v>
      </c>
      <c r="D582" s="20" t="s">
        <v>124</v>
      </c>
      <c r="F582" s="91"/>
      <c r="G582" s="91"/>
      <c r="H582" s="91"/>
      <c r="K582" s="80" t="s">
        <v>343</v>
      </c>
      <c r="L582" s="114" t="s">
        <v>289</v>
      </c>
      <c r="M582" s="113">
        <v>32.64</v>
      </c>
      <c r="N582" s="113">
        <v>32.64</v>
      </c>
      <c r="O582" s="81">
        <v>17.360999999999997</v>
      </c>
      <c r="P582" s="79">
        <v>1</v>
      </c>
      <c r="T582" s="101">
        <v>73</v>
      </c>
    </row>
    <row r="583" spans="1:20" x14ac:dyDescent="0.25">
      <c r="A583" s="20">
        <v>27</v>
      </c>
      <c r="B583" s="20" t="s">
        <v>93</v>
      </c>
      <c r="C583" s="20">
        <v>2</v>
      </c>
      <c r="D583" s="20" t="s">
        <v>124</v>
      </c>
      <c r="F583" s="88"/>
      <c r="G583" s="91"/>
      <c r="H583" s="91"/>
      <c r="K583" s="80" t="s">
        <v>343</v>
      </c>
      <c r="L583" s="114" t="s">
        <v>300</v>
      </c>
      <c r="M583" s="113">
        <v>33.04</v>
      </c>
      <c r="N583" s="113">
        <v>33.04</v>
      </c>
      <c r="O583" s="81">
        <v>16.960999999999999</v>
      </c>
      <c r="P583" s="79">
        <v>1</v>
      </c>
      <c r="T583" s="101">
        <v>73</v>
      </c>
    </row>
    <row r="584" spans="1:20" x14ac:dyDescent="0.25">
      <c r="A584" s="20">
        <v>27</v>
      </c>
      <c r="B584" s="20" t="s">
        <v>93</v>
      </c>
      <c r="C584" s="20">
        <v>2</v>
      </c>
      <c r="D584" s="20" t="s">
        <v>124</v>
      </c>
      <c r="F584" s="88"/>
      <c r="G584" s="91"/>
      <c r="H584" s="91"/>
      <c r="K584" s="80" t="s">
        <v>343</v>
      </c>
      <c r="L584" s="114" t="s">
        <v>311</v>
      </c>
      <c r="M584" s="113">
        <v>33.32</v>
      </c>
      <c r="N584" s="113">
        <v>33.32</v>
      </c>
      <c r="O584" s="81">
        <v>16.680999999999997</v>
      </c>
      <c r="P584" s="79">
        <v>1</v>
      </c>
      <c r="T584" s="101">
        <v>73</v>
      </c>
    </row>
    <row r="585" spans="1:20" x14ac:dyDescent="0.25">
      <c r="A585" s="20">
        <v>27</v>
      </c>
      <c r="B585" s="20" t="s">
        <v>93</v>
      </c>
      <c r="C585" s="20">
        <v>2</v>
      </c>
      <c r="D585" s="20" t="s">
        <v>124</v>
      </c>
      <c r="F585" s="88"/>
      <c r="G585" s="91"/>
      <c r="H585" s="91"/>
      <c r="K585" s="80" t="s">
        <v>343</v>
      </c>
      <c r="L585" s="114" t="s">
        <v>322</v>
      </c>
      <c r="M585" s="113">
        <v>34.130000000000003</v>
      </c>
      <c r="N585" s="113">
        <v>34.130000000000003</v>
      </c>
      <c r="O585" s="81">
        <v>15.870999999999995</v>
      </c>
      <c r="P585" s="79">
        <v>1</v>
      </c>
      <c r="T585" s="101">
        <v>73</v>
      </c>
    </row>
    <row r="586" spans="1:20" x14ac:dyDescent="0.25">
      <c r="A586" s="20">
        <v>74</v>
      </c>
      <c r="B586" s="20" t="s">
        <v>114</v>
      </c>
      <c r="C586" s="20">
        <v>4</v>
      </c>
      <c r="D586" s="20" t="s">
        <v>125</v>
      </c>
      <c r="E586" s="33">
        <v>74</v>
      </c>
      <c r="F586" s="80" t="s">
        <v>236</v>
      </c>
      <c r="G586" s="89" t="s">
        <v>290</v>
      </c>
      <c r="H586" s="81">
        <v>16.04</v>
      </c>
      <c r="I586" s="77">
        <v>1</v>
      </c>
      <c r="J586" s="78">
        <v>1</v>
      </c>
      <c r="K586" s="80" t="s">
        <v>343</v>
      </c>
      <c r="L586" s="114" t="s">
        <v>244</v>
      </c>
      <c r="M586" s="113">
        <v>34.21</v>
      </c>
      <c r="N586" s="113">
        <v>34.21</v>
      </c>
      <c r="O586" s="81">
        <v>15.790999999999997</v>
      </c>
      <c r="P586" s="79">
        <v>1</v>
      </c>
      <c r="Q586" s="119">
        <v>1</v>
      </c>
      <c r="R586" s="120">
        <v>15.584749999999998</v>
      </c>
      <c r="S586" s="120">
        <v>0.57214372101771738</v>
      </c>
      <c r="T586" s="33">
        <v>74</v>
      </c>
    </row>
    <row r="587" spans="1:20" x14ac:dyDescent="0.25">
      <c r="A587" s="20">
        <v>74</v>
      </c>
      <c r="B587" s="20" t="s">
        <v>114</v>
      </c>
      <c r="C587" s="20">
        <v>4</v>
      </c>
      <c r="D587" s="20" t="s">
        <v>125</v>
      </c>
      <c r="F587" s="80" t="s">
        <v>236</v>
      </c>
      <c r="G587" s="89" t="s">
        <v>301</v>
      </c>
      <c r="H587" s="81">
        <v>16.22</v>
      </c>
      <c r="I587" s="77">
        <v>1</v>
      </c>
      <c r="J587" s="78"/>
      <c r="K587" s="80" t="s">
        <v>343</v>
      </c>
      <c r="L587" s="114" t="s">
        <v>256</v>
      </c>
      <c r="M587" s="113">
        <v>33.25</v>
      </c>
      <c r="N587" s="113">
        <v>33.25</v>
      </c>
      <c r="O587" s="81">
        <v>16.750999999999998</v>
      </c>
      <c r="P587" s="79">
        <v>1</v>
      </c>
      <c r="Q587" s="78"/>
      <c r="R587" s="117"/>
      <c r="S587" s="117"/>
      <c r="T587" s="33">
        <v>74</v>
      </c>
    </row>
    <row r="588" spans="1:20" x14ac:dyDescent="0.25">
      <c r="A588" s="20">
        <v>74</v>
      </c>
      <c r="B588" s="20" t="s">
        <v>114</v>
      </c>
      <c r="C588" s="20">
        <v>4</v>
      </c>
      <c r="D588" s="20" t="s">
        <v>125</v>
      </c>
      <c r="F588" s="80" t="s">
        <v>236</v>
      </c>
      <c r="G588" s="89" t="s">
        <v>312</v>
      </c>
      <c r="H588" s="81">
        <v>16.37</v>
      </c>
      <c r="I588" s="77">
        <v>1</v>
      </c>
      <c r="K588" s="80" t="s">
        <v>343</v>
      </c>
      <c r="L588" s="114" t="s">
        <v>268</v>
      </c>
      <c r="M588" s="113">
        <v>34.14</v>
      </c>
      <c r="N588" s="113">
        <v>34.14</v>
      </c>
      <c r="O588" s="81">
        <v>15.860999999999997</v>
      </c>
      <c r="P588" s="79">
        <v>1</v>
      </c>
      <c r="T588" s="33">
        <v>74</v>
      </c>
    </row>
    <row r="589" spans="1:20" x14ac:dyDescent="0.25">
      <c r="A589" s="20">
        <v>74</v>
      </c>
      <c r="B589" s="20" t="s">
        <v>114</v>
      </c>
      <c r="C589" s="20">
        <v>4</v>
      </c>
      <c r="D589" s="20" t="s">
        <v>125</v>
      </c>
      <c r="F589" s="80" t="s">
        <v>236</v>
      </c>
      <c r="G589" s="89" t="s">
        <v>323</v>
      </c>
      <c r="H589" s="81">
        <v>16.53</v>
      </c>
      <c r="I589" s="77">
        <v>1</v>
      </c>
      <c r="K589" s="80" t="s">
        <v>343</v>
      </c>
      <c r="L589" s="114" t="s">
        <v>279</v>
      </c>
      <c r="M589" s="113">
        <v>35.21</v>
      </c>
      <c r="N589" s="113">
        <v>35.21</v>
      </c>
      <c r="O589" s="81">
        <v>14.790999999999997</v>
      </c>
      <c r="P589" s="79">
        <v>1</v>
      </c>
      <c r="T589" s="33">
        <v>74</v>
      </c>
    </row>
    <row r="590" spans="1:20" x14ac:dyDescent="0.25">
      <c r="A590" s="20">
        <v>74</v>
      </c>
      <c r="B590" s="20" t="s">
        <v>114</v>
      </c>
      <c r="C590" s="20">
        <v>4</v>
      </c>
      <c r="D590" s="20" t="s">
        <v>125</v>
      </c>
      <c r="F590" s="88"/>
      <c r="G590" s="91"/>
      <c r="H590" s="91"/>
      <c r="K590" s="80" t="s">
        <v>343</v>
      </c>
      <c r="L590" s="114" t="s">
        <v>290</v>
      </c>
      <c r="M590" s="113">
        <v>34.51</v>
      </c>
      <c r="N590" s="113">
        <v>34.51</v>
      </c>
      <c r="O590" s="81">
        <v>15.491</v>
      </c>
      <c r="P590" s="79">
        <v>1</v>
      </c>
      <c r="T590" s="33">
        <v>74</v>
      </c>
    </row>
    <row r="591" spans="1:20" x14ac:dyDescent="0.25">
      <c r="A591" s="20">
        <v>74</v>
      </c>
      <c r="B591" s="20" t="s">
        <v>114</v>
      </c>
      <c r="C591" s="20">
        <v>4</v>
      </c>
      <c r="D591" s="20" t="s">
        <v>125</v>
      </c>
      <c r="F591" s="88"/>
      <c r="G591" s="91"/>
      <c r="H591" s="91"/>
      <c r="K591" s="80" t="s">
        <v>343</v>
      </c>
      <c r="L591" s="114" t="s">
        <v>301</v>
      </c>
      <c r="M591" s="113">
        <v>34.49</v>
      </c>
      <c r="N591" s="113">
        <v>34.49</v>
      </c>
      <c r="O591" s="81">
        <v>15.510999999999996</v>
      </c>
      <c r="P591" s="79">
        <v>1</v>
      </c>
      <c r="T591" s="33">
        <v>74</v>
      </c>
    </row>
    <row r="592" spans="1:20" x14ac:dyDescent="0.25">
      <c r="A592" s="20">
        <v>74</v>
      </c>
      <c r="B592" s="20" t="s">
        <v>114</v>
      </c>
      <c r="C592" s="20">
        <v>4</v>
      </c>
      <c r="D592" s="20" t="s">
        <v>125</v>
      </c>
      <c r="F592" s="88"/>
      <c r="G592" s="91"/>
      <c r="H592" s="91"/>
      <c r="K592" s="80" t="s">
        <v>343</v>
      </c>
      <c r="L592" s="114" t="s">
        <v>312</v>
      </c>
      <c r="M592" s="113">
        <v>34.4</v>
      </c>
      <c r="N592" s="113">
        <v>34.4</v>
      </c>
      <c r="O592" s="81">
        <v>15.600999999999999</v>
      </c>
      <c r="P592" s="79">
        <v>1</v>
      </c>
      <c r="T592" s="33">
        <v>74</v>
      </c>
    </row>
    <row r="593" spans="1:20" x14ac:dyDescent="0.25">
      <c r="A593" s="20">
        <v>74</v>
      </c>
      <c r="B593" s="20" t="s">
        <v>114</v>
      </c>
      <c r="C593" s="20">
        <v>4</v>
      </c>
      <c r="D593" s="20" t="s">
        <v>125</v>
      </c>
      <c r="F593" s="88"/>
      <c r="G593" s="91"/>
      <c r="H593" s="91"/>
      <c r="K593" s="80" t="s">
        <v>343</v>
      </c>
      <c r="L593" s="114" t="s">
        <v>323</v>
      </c>
      <c r="M593" s="113">
        <v>35.119999999999997</v>
      </c>
      <c r="N593" s="113">
        <v>35.119999999999997</v>
      </c>
      <c r="O593" s="81">
        <v>14.881</v>
      </c>
      <c r="P593" s="79">
        <v>1</v>
      </c>
      <c r="T593" s="33">
        <v>74</v>
      </c>
    </row>
    <row r="594" spans="1:20" x14ac:dyDescent="0.25">
      <c r="A594" s="20">
        <v>86</v>
      </c>
      <c r="B594" s="20" t="s">
        <v>64</v>
      </c>
      <c r="C594" s="20">
        <v>1</v>
      </c>
      <c r="D594" s="20" t="s">
        <v>126</v>
      </c>
      <c r="E594" s="33">
        <v>75</v>
      </c>
      <c r="F594" s="80" t="s">
        <v>236</v>
      </c>
      <c r="G594" s="89" t="s">
        <v>291</v>
      </c>
      <c r="H594" s="81">
        <v>15.79</v>
      </c>
      <c r="I594" s="77">
        <v>1</v>
      </c>
      <c r="J594" s="78">
        <v>1</v>
      </c>
      <c r="K594" s="80" t="s">
        <v>343</v>
      </c>
      <c r="L594" s="114" t="s">
        <v>245</v>
      </c>
      <c r="M594" s="113">
        <v>31.64</v>
      </c>
      <c r="N594" s="113">
        <v>31.64</v>
      </c>
      <c r="O594" s="81">
        <v>18.360999999999997</v>
      </c>
      <c r="P594" s="79">
        <v>1</v>
      </c>
      <c r="Q594" s="119">
        <v>1</v>
      </c>
      <c r="R594" s="120">
        <v>18.442249999999998</v>
      </c>
      <c r="S594" s="120">
        <v>0.20931062443172779</v>
      </c>
      <c r="T594" s="33">
        <v>75</v>
      </c>
    </row>
    <row r="595" spans="1:20" x14ac:dyDescent="0.25">
      <c r="A595" s="20">
        <v>86</v>
      </c>
      <c r="B595" s="20" t="s">
        <v>64</v>
      </c>
      <c r="C595" s="20">
        <v>1</v>
      </c>
      <c r="D595" s="20" t="s">
        <v>126</v>
      </c>
      <c r="F595" s="80" t="s">
        <v>236</v>
      </c>
      <c r="G595" s="89" t="s">
        <v>302</v>
      </c>
      <c r="H595" s="81">
        <v>16.100000000000001</v>
      </c>
      <c r="I595" s="77">
        <v>1</v>
      </c>
      <c r="J595" s="78"/>
      <c r="K595" s="80" t="s">
        <v>343</v>
      </c>
      <c r="L595" s="114" t="s">
        <v>257</v>
      </c>
      <c r="M595" s="113">
        <v>31.16</v>
      </c>
      <c r="N595" s="113">
        <v>31.16</v>
      </c>
      <c r="O595" s="81">
        <v>18.840999999999998</v>
      </c>
      <c r="P595" s="79">
        <v>1</v>
      </c>
      <c r="Q595" s="78"/>
      <c r="R595" s="117"/>
      <c r="S595" s="117"/>
      <c r="T595" s="33">
        <v>75</v>
      </c>
    </row>
    <row r="596" spans="1:20" x14ac:dyDescent="0.25">
      <c r="A596" s="20">
        <v>86</v>
      </c>
      <c r="B596" s="20" t="s">
        <v>64</v>
      </c>
      <c r="C596" s="20">
        <v>1</v>
      </c>
      <c r="D596" s="20" t="s">
        <v>126</v>
      </c>
      <c r="F596" s="80" t="s">
        <v>236</v>
      </c>
      <c r="G596" s="89" t="s">
        <v>313</v>
      </c>
      <c r="H596" s="81">
        <v>16.11</v>
      </c>
      <c r="I596" s="77">
        <v>1</v>
      </c>
      <c r="K596" s="80" t="s">
        <v>343</v>
      </c>
      <c r="L596" s="114" t="s">
        <v>269</v>
      </c>
      <c r="M596" s="113">
        <v>31.43</v>
      </c>
      <c r="N596" s="113">
        <v>31.43</v>
      </c>
      <c r="O596" s="81">
        <v>18.570999999999998</v>
      </c>
      <c r="P596" s="79">
        <v>1</v>
      </c>
      <c r="T596" s="33">
        <v>75</v>
      </c>
    </row>
    <row r="597" spans="1:20" x14ac:dyDescent="0.25">
      <c r="A597" s="20">
        <v>86</v>
      </c>
      <c r="B597" s="20" t="s">
        <v>64</v>
      </c>
      <c r="C597" s="20">
        <v>1</v>
      </c>
      <c r="D597" s="20" t="s">
        <v>126</v>
      </c>
      <c r="F597" s="80" t="s">
        <v>236</v>
      </c>
      <c r="G597" s="89" t="s">
        <v>324</v>
      </c>
      <c r="H597" s="81">
        <v>16.46</v>
      </c>
      <c r="I597" s="77">
        <v>1</v>
      </c>
      <c r="K597" s="80" t="s">
        <v>343</v>
      </c>
      <c r="L597" s="114" t="s">
        <v>280</v>
      </c>
      <c r="M597" s="113">
        <v>31.5</v>
      </c>
      <c r="N597" s="113">
        <v>31.5</v>
      </c>
      <c r="O597" s="81">
        <v>18.500999999999998</v>
      </c>
      <c r="P597" s="79">
        <v>1</v>
      </c>
      <c r="T597" s="33">
        <v>75</v>
      </c>
    </row>
    <row r="598" spans="1:20" x14ac:dyDescent="0.25">
      <c r="A598" s="20">
        <v>86</v>
      </c>
      <c r="B598" s="20" t="s">
        <v>64</v>
      </c>
      <c r="C598" s="20">
        <v>1</v>
      </c>
      <c r="D598" s="20" t="s">
        <v>126</v>
      </c>
      <c r="F598" s="88"/>
      <c r="G598" s="91"/>
      <c r="H598" s="91"/>
      <c r="K598" s="80" t="s">
        <v>343</v>
      </c>
      <c r="L598" s="114" t="s">
        <v>291</v>
      </c>
      <c r="M598" s="113">
        <v>31.44</v>
      </c>
      <c r="N598" s="113">
        <v>31.44</v>
      </c>
      <c r="O598" s="81">
        <v>18.560999999999996</v>
      </c>
      <c r="P598" s="79">
        <v>1</v>
      </c>
      <c r="T598" s="33">
        <v>75</v>
      </c>
    </row>
    <row r="599" spans="1:20" x14ac:dyDescent="0.25">
      <c r="A599" s="20">
        <v>86</v>
      </c>
      <c r="B599" s="20" t="s">
        <v>64</v>
      </c>
      <c r="C599" s="20">
        <v>1</v>
      </c>
      <c r="D599" s="20" t="s">
        <v>126</v>
      </c>
      <c r="F599" s="88"/>
      <c r="G599" s="91"/>
      <c r="H599" s="91"/>
      <c r="K599" s="80" t="s">
        <v>343</v>
      </c>
      <c r="L599" s="114" t="s">
        <v>302</v>
      </c>
      <c r="M599" s="113">
        <v>31.74</v>
      </c>
      <c r="N599" s="113">
        <v>31.74</v>
      </c>
      <c r="O599" s="81">
        <v>18.260999999999999</v>
      </c>
      <c r="P599" s="79">
        <v>1</v>
      </c>
      <c r="T599" s="33">
        <v>75</v>
      </c>
    </row>
    <row r="600" spans="1:20" x14ac:dyDescent="0.25">
      <c r="A600" s="20">
        <v>86</v>
      </c>
      <c r="B600" s="20" t="s">
        <v>64</v>
      </c>
      <c r="C600" s="20">
        <v>1</v>
      </c>
      <c r="D600" s="20" t="s">
        <v>126</v>
      </c>
      <c r="F600" s="88"/>
      <c r="G600" s="91"/>
      <c r="H600" s="91"/>
      <c r="K600" s="80" t="s">
        <v>343</v>
      </c>
      <c r="L600" s="114" t="s">
        <v>313</v>
      </c>
      <c r="M600" s="113">
        <v>31.68</v>
      </c>
      <c r="N600" s="113">
        <v>31.68</v>
      </c>
      <c r="O600" s="81">
        <v>18.320999999999998</v>
      </c>
      <c r="P600" s="79">
        <v>1</v>
      </c>
      <c r="T600" s="33">
        <v>75</v>
      </c>
    </row>
    <row r="601" spans="1:20" x14ac:dyDescent="0.25">
      <c r="A601" s="20">
        <v>86</v>
      </c>
      <c r="B601" s="20" t="s">
        <v>64</v>
      </c>
      <c r="C601" s="20">
        <v>1</v>
      </c>
      <c r="D601" s="20" t="s">
        <v>126</v>
      </c>
      <c r="F601" s="88"/>
      <c r="G601" s="91"/>
      <c r="H601" s="91"/>
      <c r="K601" s="80" t="s">
        <v>343</v>
      </c>
      <c r="L601" s="114" t="s">
        <v>324</v>
      </c>
      <c r="M601" s="113">
        <v>31.88</v>
      </c>
      <c r="N601" s="113">
        <v>31.88</v>
      </c>
      <c r="O601" s="81">
        <v>18.120999999999999</v>
      </c>
      <c r="P601" s="79">
        <v>1</v>
      </c>
      <c r="T601" s="33">
        <v>75</v>
      </c>
    </row>
    <row r="602" spans="1:20" x14ac:dyDescent="0.25">
      <c r="A602" s="20">
        <v>92</v>
      </c>
      <c r="B602" s="20" t="s">
        <v>57</v>
      </c>
      <c r="C602" s="20">
        <v>2</v>
      </c>
      <c r="D602" s="20" t="s">
        <v>127</v>
      </c>
      <c r="E602" s="33">
        <v>76</v>
      </c>
      <c r="F602" s="80" t="s">
        <v>236</v>
      </c>
      <c r="G602" s="89" t="s">
        <v>292</v>
      </c>
      <c r="H602" s="81">
        <v>17.329999999999998</v>
      </c>
      <c r="I602" s="77">
        <v>1</v>
      </c>
      <c r="J602" s="78">
        <v>1</v>
      </c>
      <c r="K602" s="80" t="s">
        <v>343</v>
      </c>
      <c r="L602" s="114" t="s">
        <v>246</v>
      </c>
      <c r="M602" s="113">
        <v>33.119999999999997</v>
      </c>
      <c r="N602" s="113">
        <v>33.119999999999997</v>
      </c>
      <c r="O602" s="81">
        <v>16.881</v>
      </c>
      <c r="P602" s="79">
        <v>1</v>
      </c>
      <c r="Q602" s="119">
        <v>1</v>
      </c>
      <c r="R602" s="120">
        <v>16.653499999999998</v>
      </c>
      <c r="S602" s="120">
        <v>0.37741720946454038</v>
      </c>
      <c r="T602" s="33">
        <v>76</v>
      </c>
    </row>
    <row r="603" spans="1:20" x14ac:dyDescent="0.25">
      <c r="A603" s="20">
        <v>92</v>
      </c>
      <c r="B603" s="20" t="s">
        <v>57</v>
      </c>
      <c r="C603" s="20">
        <v>2</v>
      </c>
      <c r="D603" s="20" t="s">
        <v>127</v>
      </c>
      <c r="F603" s="80" t="s">
        <v>236</v>
      </c>
      <c r="G603" s="89" t="s">
        <v>303</v>
      </c>
      <c r="H603" s="81">
        <v>17.440000000000001</v>
      </c>
      <c r="I603" s="77">
        <v>1</v>
      </c>
      <c r="J603" s="78"/>
      <c r="K603" s="80" t="s">
        <v>343</v>
      </c>
      <c r="L603" s="114" t="s">
        <v>258</v>
      </c>
      <c r="M603" s="113">
        <v>33.450000000000003</v>
      </c>
      <c r="N603" s="113">
        <v>33.450000000000003</v>
      </c>
      <c r="O603" s="81">
        <v>16.550999999999995</v>
      </c>
      <c r="P603" s="79">
        <v>1</v>
      </c>
      <c r="Q603" s="78"/>
      <c r="R603" s="117"/>
      <c r="S603" s="117"/>
      <c r="T603" s="33">
        <v>76</v>
      </c>
    </row>
    <row r="604" spans="1:20" x14ac:dyDescent="0.25">
      <c r="A604" s="20">
        <v>92</v>
      </c>
      <c r="B604" s="20" t="s">
        <v>57</v>
      </c>
      <c r="C604" s="20">
        <v>2</v>
      </c>
      <c r="D604" s="20" t="s">
        <v>127</v>
      </c>
      <c r="F604" s="80" t="s">
        <v>236</v>
      </c>
      <c r="G604" s="89" t="s">
        <v>314</v>
      </c>
      <c r="H604" s="81">
        <v>17.399999999999999</v>
      </c>
      <c r="I604" s="77">
        <v>1</v>
      </c>
      <c r="K604" s="80" t="s">
        <v>343</v>
      </c>
      <c r="L604" s="114" t="s">
        <v>270</v>
      </c>
      <c r="M604" s="113">
        <v>33.590000000000003</v>
      </c>
      <c r="N604" s="113">
        <v>33.590000000000003</v>
      </c>
      <c r="O604" s="81">
        <v>16.410999999999994</v>
      </c>
      <c r="P604" s="79">
        <v>1</v>
      </c>
      <c r="T604" s="33">
        <v>76</v>
      </c>
    </row>
    <row r="605" spans="1:20" x14ac:dyDescent="0.25">
      <c r="A605" s="20">
        <v>92</v>
      </c>
      <c r="B605" s="20" t="s">
        <v>57</v>
      </c>
      <c r="C605" s="20">
        <v>2</v>
      </c>
      <c r="D605" s="20" t="s">
        <v>127</v>
      </c>
      <c r="F605" s="80" t="s">
        <v>236</v>
      </c>
      <c r="G605" s="89" t="s">
        <v>325</v>
      </c>
      <c r="H605" s="81">
        <v>18.04</v>
      </c>
      <c r="I605" s="77">
        <v>1</v>
      </c>
      <c r="K605" s="80" t="s">
        <v>343</v>
      </c>
      <c r="L605" s="114" t="s">
        <v>281</v>
      </c>
      <c r="M605" s="113">
        <v>33.08</v>
      </c>
      <c r="N605" s="113">
        <v>33.08</v>
      </c>
      <c r="O605" s="81">
        <v>16.920999999999999</v>
      </c>
      <c r="P605" s="79">
        <v>1</v>
      </c>
      <c r="T605" s="33">
        <v>76</v>
      </c>
    </row>
    <row r="606" spans="1:20" x14ac:dyDescent="0.25">
      <c r="A606" s="20">
        <v>92</v>
      </c>
      <c r="B606" s="20" t="s">
        <v>57</v>
      </c>
      <c r="C606" s="20">
        <v>2</v>
      </c>
      <c r="D606" s="20" t="s">
        <v>127</v>
      </c>
      <c r="F606" s="88"/>
      <c r="G606" s="91"/>
      <c r="H606" s="91"/>
      <c r="K606" s="80" t="s">
        <v>343</v>
      </c>
      <c r="L606" s="114" t="s">
        <v>292</v>
      </c>
      <c r="M606" s="113">
        <v>33.18</v>
      </c>
      <c r="N606" s="113">
        <v>33.18</v>
      </c>
      <c r="O606" s="81">
        <v>16.820999999999998</v>
      </c>
      <c r="P606" s="79">
        <v>1</v>
      </c>
      <c r="T606" s="33">
        <v>76</v>
      </c>
    </row>
    <row r="607" spans="1:20" x14ac:dyDescent="0.25">
      <c r="A607" s="20">
        <v>92</v>
      </c>
      <c r="B607" s="20" t="s">
        <v>57</v>
      </c>
      <c r="C607" s="20">
        <v>2</v>
      </c>
      <c r="D607" s="20" t="s">
        <v>127</v>
      </c>
      <c r="F607" s="91"/>
      <c r="G607" s="91"/>
      <c r="H607" s="91"/>
      <c r="K607" s="80" t="s">
        <v>343</v>
      </c>
      <c r="L607" s="114" t="s">
        <v>303</v>
      </c>
      <c r="M607" s="113">
        <v>33.19</v>
      </c>
      <c r="N607" s="113">
        <v>33.19</v>
      </c>
      <c r="O607" s="81">
        <v>16.811</v>
      </c>
      <c r="P607" s="79">
        <v>1</v>
      </c>
      <c r="T607" s="33">
        <v>76</v>
      </c>
    </row>
    <row r="608" spans="1:20" x14ac:dyDescent="0.25">
      <c r="A608" s="20">
        <v>92</v>
      </c>
      <c r="B608" s="20" t="s">
        <v>57</v>
      </c>
      <c r="C608" s="20">
        <v>2</v>
      </c>
      <c r="D608" s="20" t="s">
        <v>127</v>
      </c>
      <c r="F608" s="91"/>
      <c r="G608" s="92"/>
      <c r="H608" s="92"/>
      <c r="K608" s="80" t="s">
        <v>343</v>
      </c>
      <c r="L608" s="114" t="s">
        <v>314</v>
      </c>
      <c r="M608" s="113">
        <v>32.96</v>
      </c>
      <c r="N608" s="113">
        <v>32.96</v>
      </c>
      <c r="O608" s="81">
        <v>17.040999999999997</v>
      </c>
      <c r="P608" s="79">
        <v>1</v>
      </c>
      <c r="T608" s="33">
        <v>76</v>
      </c>
    </row>
    <row r="609" spans="1:20" x14ac:dyDescent="0.25">
      <c r="A609" s="20">
        <v>92</v>
      </c>
      <c r="B609" s="20" t="s">
        <v>57</v>
      </c>
      <c r="C609" s="20">
        <v>2</v>
      </c>
      <c r="D609" s="20" t="s">
        <v>127</v>
      </c>
      <c r="F609" s="91"/>
      <c r="G609" s="92"/>
      <c r="H609" s="92"/>
      <c r="K609" s="80" t="s">
        <v>343</v>
      </c>
      <c r="L609" s="114" t="s">
        <v>325</v>
      </c>
      <c r="M609" s="113">
        <v>34.21</v>
      </c>
      <c r="N609" s="113">
        <v>34.21</v>
      </c>
      <c r="O609" s="81">
        <v>15.790999999999997</v>
      </c>
      <c r="P609" s="79">
        <v>1</v>
      </c>
      <c r="T609" s="33">
        <v>76</v>
      </c>
    </row>
    <row r="610" spans="1:20" x14ac:dyDescent="0.25">
      <c r="A610" s="20">
        <v>58</v>
      </c>
      <c r="B610" s="20" t="s">
        <v>44</v>
      </c>
      <c r="C610" s="20">
        <v>3</v>
      </c>
      <c r="D610" s="20" t="s">
        <v>128</v>
      </c>
      <c r="E610" s="33">
        <v>77</v>
      </c>
      <c r="F610" s="89" t="s">
        <v>236</v>
      </c>
      <c r="G610" s="89" t="s">
        <v>293</v>
      </c>
      <c r="H610" s="81">
        <v>15.75</v>
      </c>
      <c r="I610" s="77">
        <v>1</v>
      </c>
      <c r="J610" s="78">
        <v>1</v>
      </c>
      <c r="K610" s="80" t="s">
        <v>343</v>
      </c>
      <c r="L610" s="114" t="s">
        <v>247</v>
      </c>
      <c r="M610" s="113">
        <v>31.32</v>
      </c>
      <c r="N610" s="113">
        <v>31.32</v>
      </c>
      <c r="O610" s="81">
        <v>18.680999999999997</v>
      </c>
      <c r="P610" s="79">
        <v>1</v>
      </c>
      <c r="Q610" s="119">
        <v>1</v>
      </c>
      <c r="R610" s="120">
        <v>18.264749999999999</v>
      </c>
      <c r="S610" s="120">
        <v>0.35864109845359404</v>
      </c>
      <c r="T610" s="33">
        <v>77</v>
      </c>
    </row>
    <row r="611" spans="1:20" x14ac:dyDescent="0.25">
      <c r="A611" s="20">
        <v>58</v>
      </c>
      <c r="B611" s="20" t="s">
        <v>44</v>
      </c>
      <c r="C611" s="20">
        <v>3</v>
      </c>
      <c r="D611" s="20" t="s">
        <v>128</v>
      </c>
      <c r="F611" s="89" t="s">
        <v>236</v>
      </c>
      <c r="G611" s="89" t="s">
        <v>304</v>
      </c>
      <c r="H611" s="81">
        <v>15.92</v>
      </c>
      <c r="I611" s="77">
        <v>1</v>
      </c>
      <c r="J611" s="78"/>
      <c r="K611" s="80" t="s">
        <v>343</v>
      </c>
      <c r="L611" s="114" t="s">
        <v>259</v>
      </c>
      <c r="M611" s="113">
        <v>31.78</v>
      </c>
      <c r="N611" s="113">
        <v>31.78</v>
      </c>
      <c r="O611" s="81">
        <v>18.220999999999997</v>
      </c>
      <c r="P611" s="79">
        <v>1</v>
      </c>
      <c r="Q611" s="78"/>
      <c r="R611" s="117"/>
      <c r="S611" s="117"/>
      <c r="T611" s="33">
        <v>77</v>
      </c>
    </row>
    <row r="612" spans="1:20" x14ac:dyDescent="0.25">
      <c r="A612" s="20">
        <v>58</v>
      </c>
      <c r="B612" s="20" t="s">
        <v>44</v>
      </c>
      <c r="C612" s="20">
        <v>3</v>
      </c>
      <c r="D612" s="20" t="s">
        <v>128</v>
      </c>
      <c r="F612" s="89" t="s">
        <v>236</v>
      </c>
      <c r="G612" s="89" t="s">
        <v>315</v>
      </c>
      <c r="H612" s="81">
        <v>16.309999999999999</v>
      </c>
      <c r="I612" s="77">
        <v>1</v>
      </c>
      <c r="K612" s="80" t="s">
        <v>343</v>
      </c>
      <c r="L612" s="114" t="s">
        <v>271</v>
      </c>
      <c r="M612" s="113">
        <v>31.38</v>
      </c>
      <c r="N612" s="113">
        <v>31.38</v>
      </c>
      <c r="O612" s="81">
        <v>18.620999999999999</v>
      </c>
      <c r="P612" s="79">
        <v>1</v>
      </c>
      <c r="T612" s="33">
        <v>77</v>
      </c>
    </row>
    <row r="613" spans="1:20" x14ac:dyDescent="0.25">
      <c r="A613" s="20">
        <v>58</v>
      </c>
      <c r="B613" s="20" t="s">
        <v>44</v>
      </c>
      <c r="C613" s="20">
        <v>3</v>
      </c>
      <c r="D613" s="20" t="s">
        <v>128</v>
      </c>
      <c r="F613" s="89" t="s">
        <v>236</v>
      </c>
      <c r="G613" s="89" t="s">
        <v>326</v>
      </c>
      <c r="H613" s="81">
        <v>16.38</v>
      </c>
      <c r="I613" s="77">
        <v>1</v>
      </c>
      <c r="K613" s="80" t="s">
        <v>343</v>
      </c>
      <c r="L613" s="114" t="s">
        <v>282</v>
      </c>
      <c r="M613" s="113">
        <v>31.87</v>
      </c>
      <c r="N613" s="113">
        <v>31.87</v>
      </c>
      <c r="O613" s="81">
        <v>18.130999999999997</v>
      </c>
      <c r="P613" s="79">
        <v>1</v>
      </c>
      <c r="T613" s="33">
        <v>77</v>
      </c>
    </row>
    <row r="614" spans="1:20" x14ac:dyDescent="0.25">
      <c r="A614" s="20">
        <v>58</v>
      </c>
      <c r="B614" s="20" t="s">
        <v>44</v>
      </c>
      <c r="C614" s="20">
        <v>3</v>
      </c>
      <c r="D614" s="20" t="s">
        <v>128</v>
      </c>
      <c r="F614" s="91"/>
      <c r="G614" s="92"/>
      <c r="H614" s="92"/>
      <c r="K614" s="80" t="s">
        <v>343</v>
      </c>
      <c r="L614" s="114" t="s">
        <v>293</v>
      </c>
      <c r="M614" s="113">
        <v>31.34</v>
      </c>
      <c r="N614" s="113">
        <v>31.34</v>
      </c>
      <c r="O614" s="81">
        <v>18.660999999999998</v>
      </c>
      <c r="P614" s="79">
        <v>1</v>
      </c>
      <c r="T614" s="33">
        <v>77</v>
      </c>
    </row>
    <row r="615" spans="1:20" x14ac:dyDescent="0.25">
      <c r="A615" s="20">
        <v>58</v>
      </c>
      <c r="B615" s="20" t="s">
        <v>44</v>
      </c>
      <c r="C615" s="20">
        <v>3</v>
      </c>
      <c r="D615" s="20" t="s">
        <v>128</v>
      </c>
      <c r="F615" s="91"/>
      <c r="G615" s="92"/>
      <c r="H615" s="92"/>
      <c r="K615" s="80" t="s">
        <v>343</v>
      </c>
      <c r="L615" s="114" t="s">
        <v>304</v>
      </c>
      <c r="M615" s="113">
        <v>32.25</v>
      </c>
      <c r="N615" s="113">
        <v>32.25</v>
      </c>
      <c r="O615" s="81">
        <v>17.750999999999998</v>
      </c>
      <c r="P615" s="79">
        <v>1</v>
      </c>
      <c r="T615" s="33">
        <v>77</v>
      </c>
    </row>
    <row r="616" spans="1:20" x14ac:dyDescent="0.25">
      <c r="A616" s="20">
        <v>58</v>
      </c>
      <c r="B616" s="20" t="s">
        <v>44</v>
      </c>
      <c r="C616" s="20">
        <v>3</v>
      </c>
      <c r="D616" s="20" t="s">
        <v>128</v>
      </c>
      <c r="F616" s="91"/>
      <c r="G616" s="92"/>
      <c r="H616" s="92"/>
      <c r="K616" s="80" t="s">
        <v>343</v>
      </c>
      <c r="L616" s="114" t="s">
        <v>315</v>
      </c>
      <c r="M616" s="113">
        <v>31.68</v>
      </c>
      <c r="N616" s="113">
        <v>31.68</v>
      </c>
      <c r="O616" s="81">
        <v>18.320999999999998</v>
      </c>
      <c r="P616" s="79">
        <v>1</v>
      </c>
      <c r="T616" s="33">
        <v>77</v>
      </c>
    </row>
    <row r="617" spans="1:20" x14ac:dyDescent="0.25">
      <c r="A617" s="20">
        <v>58</v>
      </c>
      <c r="B617" s="20" t="s">
        <v>44</v>
      </c>
      <c r="C617" s="20">
        <v>3</v>
      </c>
      <c r="D617" s="20" t="s">
        <v>128</v>
      </c>
      <c r="F617" s="91"/>
      <c r="G617" s="92"/>
      <c r="H617" s="92"/>
      <c r="K617" s="80" t="s">
        <v>343</v>
      </c>
      <c r="L617" s="114" t="s">
        <v>326</v>
      </c>
      <c r="M617" s="113">
        <v>32.270000000000003</v>
      </c>
      <c r="N617" s="113">
        <v>32.270000000000003</v>
      </c>
      <c r="O617" s="81">
        <v>17.730999999999995</v>
      </c>
      <c r="P617" s="79">
        <v>1</v>
      </c>
      <c r="T617" s="33">
        <v>77</v>
      </c>
    </row>
    <row r="618" spans="1:20" x14ac:dyDescent="0.25">
      <c r="A618" s="20">
        <v>30</v>
      </c>
      <c r="B618" s="20" t="s">
        <v>93</v>
      </c>
      <c r="C618" s="20">
        <v>5</v>
      </c>
      <c r="D618" s="20" t="s">
        <v>129</v>
      </c>
      <c r="E618" s="33">
        <v>78</v>
      </c>
      <c r="F618" s="89" t="s">
        <v>236</v>
      </c>
      <c r="G618" s="89" t="s">
        <v>294</v>
      </c>
      <c r="H618" s="81">
        <v>15.89</v>
      </c>
      <c r="I618" s="77">
        <v>1</v>
      </c>
      <c r="J618" s="78">
        <v>1</v>
      </c>
      <c r="K618" s="80" t="s">
        <v>343</v>
      </c>
      <c r="L618" s="114" t="s">
        <v>248</v>
      </c>
      <c r="M618" s="113">
        <v>34.61</v>
      </c>
      <c r="N618" s="113">
        <v>34.61</v>
      </c>
      <c r="O618" s="81">
        <v>15.390999999999998</v>
      </c>
      <c r="P618" s="79">
        <v>1</v>
      </c>
      <c r="Q618" s="119">
        <v>1</v>
      </c>
      <c r="R618" s="120">
        <v>14.684749999999998</v>
      </c>
      <c r="S618" s="120">
        <v>0.90227403680921658</v>
      </c>
      <c r="T618" s="33">
        <v>78</v>
      </c>
    </row>
    <row r="619" spans="1:20" x14ac:dyDescent="0.25">
      <c r="A619" s="20">
        <v>30</v>
      </c>
      <c r="B619" s="20" t="s">
        <v>93</v>
      </c>
      <c r="C619" s="20">
        <v>5</v>
      </c>
      <c r="D619" s="20" t="s">
        <v>129</v>
      </c>
      <c r="F619" s="89" t="s">
        <v>236</v>
      </c>
      <c r="G619" s="89" t="s">
        <v>305</v>
      </c>
      <c r="H619" s="81">
        <v>15.96</v>
      </c>
      <c r="I619" s="77">
        <v>1</v>
      </c>
      <c r="J619" s="78"/>
      <c r="K619" s="80" t="s">
        <v>343</v>
      </c>
      <c r="L619" s="114" t="s">
        <v>260</v>
      </c>
      <c r="M619" s="113">
        <v>34.159999999999997</v>
      </c>
      <c r="N619" s="113">
        <v>34.159999999999997</v>
      </c>
      <c r="O619" s="81">
        <v>15.841000000000001</v>
      </c>
      <c r="P619" s="79">
        <v>1</v>
      </c>
      <c r="Q619" s="78"/>
      <c r="R619" s="117"/>
      <c r="S619" s="117"/>
      <c r="T619" s="33">
        <v>78</v>
      </c>
    </row>
    <row r="620" spans="1:20" x14ac:dyDescent="0.25">
      <c r="A620" s="20">
        <v>30</v>
      </c>
      <c r="B620" s="20" t="s">
        <v>93</v>
      </c>
      <c r="C620" s="20">
        <v>5</v>
      </c>
      <c r="D620" s="20" t="s">
        <v>129</v>
      </c>
      <c r="F620" s="89" t="s">
        <v>236</v>
      </c>
      <c r="G620" s="89" t="s">
        <v>316</v>
      </c>
      <c r="H620" s="81">
        <v>16.04</v>
      </c>
      <c r="I620" s="77">
        <v>1</v>
      </c>
      <c r="K620" s="80" t="s">
        <v>343</v>
      </c>
      <c r="L620" s="114" t="s">
        <v>272</v>
      </c>
      <c r="M620" s="113">
        <v>34.81</v>
      </c>
      <c r="N620" s="113">
        <v>34.81</v>
      </c>
      <c r="O620" s="81">
        <v>15.190999999999995</v>
      </c>
      <c r="P620" s="79">
        <v>1</v>
      </c>
      <c r="T620" s="33">
        <v>78</v>
      </c>
    </row>
    <row r="621" spans="1:20" x14ac:dyDescent="0.25">
      <c r="A621" s="20">
        <v>30</v>
      </c>
      <c r="B621" s="20" t="s">
        <v>93</v>
      </c>
      <c r="C621" s="20">
        <v>5</v>
      </c>
      <c r="D621" s="20" t="s">
        <v>129</v>
      </c>
      <c r="F621" s="89" t="s">
        <v>236</v>
      </c>
      <c r="G621" s="89" t="s">
        <v>327</v>
      </c>
      <c r="H621" s="81">
        <v>16.23</v>
      </c>
      <c r="I621" s="77">
        <v>1</v>
      </c>
      <c r="K621" s="80" t="s">
        <v>343</v>
      </c>
      <c r="L621" s="114" t="s">
        <v>283</v>
      </c>
      <c r="M621" s="113">
        <v>36.229999999999997</v>
      </c>
      <c r="N621" s="113">
        <v>36.229999999999997</v>
      </c>
      <c r="O621" s="81">
        <v>13.771000000000001</v>
      </c>
      <c r="P621" s="79">
        <v>1</v>
      </c>
      <c r="T621" s="33">
        <v>78</v>
      </c>
    </row>
    <row r="622" spans="1:20" x14ac:dyDescent="0.25">
      <c r="A622" s="20">
        <v>30</v>
      </c>
      <c r="B622" s="20" t="s">
        <v>93</v>
      </c>
      <c r="C622" s="20">
        <v>5</v>
      </c>
      <c r="D622" s="20" t="s">
        <v>129</v>
      </c>
      <c r="F622" s="91"/>
      <c r="G622" s="92"/>
      <c r="H622" s="92"/>
      <c r="K622" s="80" t="s">
        <v>343</v>
      </c>
      <c r="L622" s="114" t="s">
        <v>294</v>
      </c>
      <c r="M622" s="113">
        <v>34.72</v>
      </c>
      <c r="N622" s="113">
        <v>34.72</v>
      </c>
      <c r="O622" s="81">
        <v>15.280999999999999</v>
      </c>
      <c r="P622" s="79">
        <v>1</v>
      </c>
      <c r="T622" s="33">
        <v>78</v>
      </c>
    </row>
    <row r="623" spans="1:20" x14ac:dyDescent="0.25">
      <c r="A623" s="20">
        <v>30</v>
      </c>
      <c r="B623" s="20" t="s">
        <v>93</v>
      </c>
      <c r="C623" s="20">
        <v>5</v>
      </c>
      <c r="D623" s="20" t="s">
        <v>129</v>
      </c>
      <c r="F623" s="91"/>
      <c r="G623" s="92"/>
      <c r="H623" s="92"/>
      <c r="K623" s="80" t="s">
        <v>343</v>
      </c>
      <c r="L623" s="114" t="s">
        <v>305</v>
      </c>
      <c r="M623" s="113">
        <v>34.950000000000003</v>
      </c>
      <c r="N623" s="113">
        <v>34.950000000000003</v>
      </c>
      <c r="O623" s="81">
        <v>15.050999999999995</v>
      </c>
      <c r="P623" s="79">
        <v>1</v>
      </c>
      <c r="T623" s="33">
        <v>78</v>
      </c>
    </row>
    <row r="624" spans="1:20" x14ac:dyDescent="0.25">
      <c r="A624" s="20">
        <v>30</v>
      </c>
      <c r="B624" s="20" t="s">
        <v>93</v>
      </c>
      <c r="C624" s="20">
        <v>5</v>
      </c>
      <c r="D624" s="20" t="s">
        <v>129</v>
      </c>
      <c r="F624" s="91"/>
      <c r="G624" s="92"/>
      <c r="H624" s="92"/>
      <c r="K624" s="80" t="s">
        <v>343</v>
      </c>
      <c r="L624" s="114" t="s">
        <v>316</v>
      </c>
      <c r="M624" s="113">
        <v>36.229999999999997</v>
      </c>
      <c r="N624" s="113">
        <v>36.229999999999997</v>
      </c>
      <c r="O624" s="81">
        <v>13.771000000000001</v>
      </c>
      <c r="P624" s="79">
        <v>1</v>
      </c>
      <c r="T624" s="33">
        <v>78</v>
      </c>
    </row>
    <row r="625" spans="1:20" x14ac:dyDescent="0.25">
      <c r="A625" s="20">
        <v>30</v>
      </c>
      <c r="B625" s="20" t="s">
        <v>93</v>
      </c>
      <c r="C625" s="20">
        <v>5</v>
      </c>
      <c r="D625" s="20" t="s">
        <v>129</v>
      </c>
      <c r="F625" s="91"/>
      <c r="G625" s="92"/>
      <c r="H625" s="92"/>
      <c r="K625" s="80" t="s">
        <v>343</v>
      </c>
      <c r="L625" s="114" t="s">
        <v>327</v>
      </c>
      <c r="M625" s="113">
        <v>36.82</v>
      </c>
      <c r="N625" s="113">
        <v>36.82</v>
      </c>
      <c r="O625" s="81">
        <v>13.180999999999997</v>
      </c>
      <c r="P625" s="79">
        <v>1</v>
      </c>
      <c r="T625" s="33">
        <v>78</v>
      </c>
    </row>
    <row r="626" spans="1:20" x14ac:dyDescent="0.25">
      <c r="A626" s="20">
        <v>33</v>
      </c>
      <c r="B626" s="20" t="s">
        <v>36</v>
      </c>
      <c r="C626" s="20">
        <v>3</v>
      </c>
      <c r="D626" s="20" t="s">
        <v>130</v>
      </c>
      <c r="E626" s="33">
        <v>79</v>
      </c>
      <c r="F626" s="89" t="s">
        <v>236</v>
      </c>
      <c r="G626" s="89" t="s">
        <v>295</v>
      </c>
      <c r="H626" s="81">
        <v>16.32</v>
      </c>
      <c r="I626" s="77">
        <v>1</v>
      </c>
      <c r="J626" s="78">
        <v>1</v>
      </c>
      <c r="K626" s="80" t="s">
        <v>343</v>
      </c>
      <c r="L626" s="114" t="s">
        <v>249</v>
      </c>
      <c r="M626" s="113">
        <v>35.770000000000003</v>
      </c>
      <c r="N626" s="113">
        <v>35.770000000000003</v>
      </c>
      <c r="O626" s="81">
        <v>14.230999999999995</v>
      </c>
      <c r="P626" s="79">
        <v>1</v>
      </c>
      <c r="Q626" s="119">
        <v>1</v>
      </c>
      <c r="R626" s="120">
        <v>13.672249999999998</v>
      </c>
      <c r="S626" s="120">
        <v>0.94153382175044542</v>
      </c>
      <c r="T626" s="33">
        <v>79</v>
      </c>
    </row>
    <row r="627" spans="1:20" x14ac:dyDescent="0.25">
      <c r="A627" s="20">
        <v>33</v>
      </c>
      <c r="B627" s="20" t="s">
        <v>36</v>
      </c>
      <c r="C627" s="20">
        <v>3</v>
      </c>
      <c r="D627" s="20" t="s">
        <v>130</v>
      </c>
      <c r="F627" s="89" t="s">
        <v>236</v>
      </c>
      <c r="G627" s="89" t="s">
        <v>306</v>
      </c>
      <c r="H627" s="81">
        <v>15.85</v>
      </c>
      <c r="I627" s="77">
        <v>1</v>
      </c>
      <c r="J627" s="78"/>
      <c r="K627" s="80" t="s">
        <v>343</v>
      </c>
      <c r="L627" s="114" t="s">
        <v>261</v>
      </c>
      <c r="M627" s="113">
        <v>38.06</v>
      </c>
      <c r="N627" s="113">
        <v>38.06</v>
      </c>
      <c r="O627" s="81">
        <v>11.940999999999995</v>
      </c>
      <c r="P627" s="79">
        <v>1</v>
      </c>
      <c r="Q627" s="78"/>
      <c r="R627" s="117"/>
      <c r="S627" s="117"/>
      <c r="T627" s="33">
        <v>79</v>
      </c>
    </row>
    <row r="628" spans="1:20" x14ac:dyDescent="0.25">
      <c r="A628" s="20">
        <v>33</v>
      </c>
      <c r="B628" s="20" t="s">
        <v>36</v>
      </c>
      <c r="C628" s="20">
        <v>3</v>
      </c>
      <c r="D628" s="20" t="s">
        <v>130</v>
      </c>
      <c r="F628" s="89" t="s">
        <v>236</v>
      </c>
      <c r="G628" s="89" t="s">
        <v>317</v>
      </c>
      <c r="H628" s="81">
        <v>16.12</v>
      </c>
      <c r="I628" s="77">
        <v>1</v>
      </c>
      <c r="K628" s="80" t="s">
        <v>343</v>
      </c>
      <c r="L628" s="114" t="s">
        <v>273</v>
      </c>
      <c r="M628" s="113">
        <v>36.299999999999997</v>
      </c>
      <c r="N628" s="113">
        <v>36.299999999999997</v>
      </c>
      <c r="O628" s="81">
        <v>13.701000000000001</v>
      </c>
      <c r="P628" s="79">
        <v>1</v>
      </c>
      <c r="T628" s="33">
        <v>79</v>
      </c>
    </row>
    <row r="629" spans="1:20" x14ac:dyDescent="0.25">
      <c r="A629" s="20">
        <v>33</v>
      </c>
      <c r="B629" s="20" t="s">
        <v>36</v>
      </c>
      <c r="C629" s="20">
        <v>3</v>
      </c>
      <c r="D629" s="20" t="s">
        <v>130</v>
      </c>
      <c r="F629" s="89" t="s">
        <v>236</v>
      </c>
      <c r="G629" s="89" t="s">
        <v>328</v>
      </c>
      <c r="H629" s="81">
        <v>16.43</v>
      </c>
      <c r="I629" s="77">
        <v>1</v>
      </c>
      <c r="K629" s="80" t="s">
        <v>343</v>
      </c>
      <c r="L629" s="114" t="s">
        <v>284</v>
      </c>
      <c r="M629" s="113">
        <v>37.049999999999997</v>
      </c>
      <c r="N629" s="113">
        <v>37.049999999999997</v>
      </c>
      <c r="O629" s="81">
        <v>12.951000000000001</v>
      </c>
      <c r="P629" s="79">
        <v>1</v>
      </c>
      <c r="T629" s="33">
        <v>79</v>
      </c>
    </row>
    <row r="630" spans="1:20" x14ac:dyDescent="0.25">
      <c r="A630" s="20">
        <v>33</v>
      </c>
      <c r="B630" s="20" t="s">
        <v>36</v>
      </c>
      <c r="C630" s="20">
        <v>3</v>
      </c>
      <c r="D630" s="20" t="s">
        <v>130</v>
      </c>
      <c r="F630" s="91"/>
      <c r="G630" s="92"/>
      <c r="H630" s="92"/>
      <c r="K630" s="80" t="s">
        <v>343</v>
      </c>
      <c r="L630" s="114" t="s">
        <v>295</v>
      </c>
      <c r="M630" s="113">
        <v>34.67</v>
      </c>
      <c r="N630" s="113">
        <v>34.67</v>
      </c>
      <c r="O630" s="81">
        <v>15.330999999999996</v>
      </c>
      <c r="P630" s="79">
        <v>1</v>
      </c>
      <c r="T630" s="33">
        <v>79</v>
      </c>
    </row>
    <row r="631" spans="1:20" x14ac:dyDescent="0.25">
      <c r="A631" s="20">
        <v>33</v>
      </c>
      <c r="B631" s="20" t="s">
        <v>36</v>
      </c>
      <c r="C631" s="20">
        <v>3</v>
      </c>
      <c r="D631" s="20" t="s">
        <v>130</v>
      </c>
      <c r="F631" s="91"/>
      <c r="G631" s="92"/>
      <c r="H631" s="92"/>
      <c r="K631" s="80" t="s">
        <v>343</v>
      </c>
      <c r="L631" s="114" t="s">
        <v>306</v>
      </c>
      <c r="M631" s="113">
        <v>36.04</v>
      </c>
      <c r="N631" s="113">
        <v>36.04</v>
      </c>
      <c r="O631" s="81">
        <v>13.960999999999999</v>
      </c>
      <c r="P631" s="79">
        <v>1</v>
      </c>
      <c r="T631" s="33">
        <v>79</v>
      </c>
    </row>
    <row r="632" spans="1:20" x14ac:dyDescent="0.25">
      <c r="A632" s="20">
        <v>33</v>
      </c>
      <c r="B632" s="20" t="s">
        <v>36</v>
      </c>
      <c r="C632" s="20">
        <v>3</v>
      </c>
      <c r="D632" s="20" t="s">
        <v>130</v>
      </c>
      <c r="F632" s="91"/>
      <c r="G632" s="92"/>
      <c r="H632" s="92"/>
      <c r="K632" s="80" t="s">
        <v>343</v>
      </c>
      <c r="L632" s="114" t="s">
        <v>317</v>
      </c>
      <c r="M632" s="113">
        <v>35.909999999999997</v>
      </c>
      <c r="N632" s="113">
        <v>35.909999999999997</v>
      </c>
      <c r="O632" s="81">
        <v>14.091000000000001</v>
      </c>
      <c r="P632" s="79">
        <v>1</v>
      </c>
      <c r="T632" s="33">
        <v>79</v>
      </c>
    </row>
    <row r="633" spans="1:20" x14ac:dyDescent="0.25">
      <c r="A633" s="20">
        <v>33</v>
      </c>
      <c r="B633" s="20" t="s">
        <v>36</v>
      </c>
      <c r="C633" s="20">
        <v>3</v>
      </c>
      <c r="D633" s="20" t="s">
        <v>130</v>
      </c>
      <c r="F633" s="91"/>
      <c r="G633" s="92"/>
      <c r="H633" s="92"/>
      <c r="K633" s="80" t="s">
        <v>343</v>
      </c>
      <c r="L633" s="114" t="s">
        <v>328</v>
      </c>
      <c r="M633" s="113">
        <v>36.83</v>
      </c>
      <c r="N633" s="113">
        <v>36.83</v>
      </c>
      <c r="O633" s="81">
        <v>13.170999999999999</v>
      </c>
      <c r="P633" s="79">
        <v>1</v>
      </c>
      <c r="T633" s="33">
        <v>79</v>
      </c>
    </row>
    <row r="634" spans="1:20" x14ac:dyDescent="0.25">
      <c r="A634" s="20">
        <v>132</v>
      </c>
      <c r="B634" s="20" t="s">
        <v>131</v>
      </c>
      <c r="C634" s="20">
        <v>2</v>
      </c>
      <c r="D634" s="20" t="s">
        <v>132</v>
      </c>
      <c r="E634" s="33">
        <v>80</v>
      </c>
      <c r="F634" s="89" t="s">
        <v>236</v>
      </c>
      <c r="G634" s="89" t="s">
        <v>296</v>
      </c>
      <c r="H634" s="81">
        <v>17.68</v>
      </c>
      <c r="I634" s="77">
        <v>1</v>
      </c>
      <c r="J634" s="78">
        <v>1</v>
      </c>
      <c r="K634" s="80" t="s">
        <v>343</v>
      </c>
      <c r="L634" s="114" t="s">
        <v>250</v>
      </c>
      <c r="M634" s="113">
        <v>31.88</v>
      </c>
      <c r="N634" s="113">
        <v>31.88</v>
      </c>
      <c r="O634" s="81">
        <v>18.120999999999999</v>
      </c>
      <c r="P634" s="79">
        <v>1</v>
      </c>
      <c r="Q634" s="119">
        <v>1</v>
      </c>
      <c r="R634" s="120">
        <v>18.008499999999998</v>
      </c>
      <c r="S634" s="120">
        <v>0.16998161665309591</v>
      </c>
      <c r="T634" s="33">
        <v>80</v>
      </c>
    </row>
    <row r="635" spans="1:20" x14ac:dyDescent="0.25">
      <c r="A635" s="24">
        <v>132</v>
      </c>
      <c r="B635" s="100" t="s">
        <v>131</v>
      </c>
      <c r="C635" s="100">
        <v>2</v>
      </c>
      <c r="D635" s="100" t="s">
        <v>132</v>
      </c>
      <c r="E635" s="101"/>
      <c r="F635" s="89" t="s">
        <v>236</v>
      </c>
      <c r="G635" s="89" t="s">
        <v>307</v>
      </c>
      <c r="H635" s="81">
        <v>17.920000000000002</v>
      </c>
      <c r="I635" s="77">
        <v>1</v>
      </c>
      <c r="J635" s="78"/>
      <c r="K635" s="80" t="s">
        <v>343</v>
      </c>
      <c r="L635" s="114" t="s">
        <v>262</v>
      </c>
      <c r="M635" s="113">
        <v>31.87</v>
      </c>
      <c r="N635" s="113">
        <v>31.87</v>
      </c>
      <c r="O635" s="81">
        <v>18.130999999999997</v>
      </c>
      <c r="P635" s="79">
        <v>1</v>
      </c>
      <c r="Q635" s="78"/>
      <c r="R635" s="117"/>
      <c r="S635" s="117"/>
      <c r="T635" s="33">
        <v>80</v>
      </c>
    </row>
    <row r="636" spans="1:20" x14ac:dyDescent="0.25">
      <c r="A636" s="20">
        <v>132</v>
      </c>
      <c r="B636" s="20" t="s">
        <v>131</v>
      </c>
      <c r="C636" s="20">
        <v>2</v>
      </c>
      <c r="D636" s="20" t="s">
        <v>132</v>
      </c>
      <c r="F636" s="89" t="s">
        <v>236</v>
      </c>
      <c r="G636" s="89" t="s">
        <v>318</v>
      </c>
      <c r="H636" s="81">
        <v>17.84</v>
      </c>
      <c r="I636" s="77">
        <v>1</v>
      </c>
      <c r="K636" s="80" t="s">
        <v>343</v>
      </c>
      <c r="L636" s="114" t="s">
        <v>274</v>
      </c>
      <c r="M636" s="113">
        <v>31.75</v>
      </c>
      <c r="N636" s="113">
        <v>31.75</v>
      </c>
      <c r="O636" s="81">
        <v>18.250999999999998</v>
      </c>
      <c r="P636" s="79">
        <v>1</v>
      </c>
      <c r="T636" s="33">
        <v>80</v>
      </c>
    </row>
    <row r="637" spans="1:20" x14ac:dyDescent="0.25">
      <c r="A637" s="20">
        <v>132</v>
      </c>
      <c r="B637" s="20" t="s">
        <v>131</v>
      </c>
      <c r="C637" s="20">
        <v>2</v>
      </c>
      <c r="D637" s="20" t="s">
        <v>132</v>
      </c>
      <c r="F637" s="89" t="s">
        <v>236</v>
      </c>
      <c r="G637" s="89" t="s">
        <v>329</v>
      </c>
      <c r="H637" s="81">
        <v>18.46</v>
      </c>
      <c r="I637" s="77">
        <v>1</v>
      </c>
      <c r="K637" s="80" t="s">
        <v>343</v>
      </c>
      <c r="L637" s="114" t="s">
        <v>285</v>
      </c>
      <c r="M637" s="113">
        <v>31.9</v>
      </c>
      <c r="N637" s="113">
        <v>31.9</v>
      </c>
      <c r="O637" s="81">
        <v>18.100999999999999</v>
      </c>
      <c r="P637" s="79">
        <v>1</v>
      </c>
      <c r="T637" s="33">
        <v>80</v>
      </c>
    </row>
    <row r="638" spans="1:20" x14ac:dyDescent="0.25">
      <c r="A638" s="20">
        <v>132</v>
      </c>
      <c r="B638" s="20" t="s">
        <v>131</v>
      </c>
      <c r="C638" s="20">
        <v>2</v>
      </c>
      <c r="D638" s="20" t="s">
        <v>132</v>
      </c>
      <c r="F638" s="91"/>
      <c r="G638" s="92"/>
      <c r="H638" s="92"/>
      <c r="K638" s="80" t="s">
        <v>343</v>
      </c>
      <c r="L638" s="114" t="s">
        <v>296</v>
      </c>
      <c r="M638" s="113">
        <v>32.28</v>
      </c>
      <c r="N638" s="113">
        <v>32.28</v>
      </c>
      <c r="O638" s="81">
        <v>17.720999999999997</v>
      </c>
      <c r="P638" s="79">
        <v>1</v>
      </c>
      <c r="T638" s="33">
        <v>80</v>
      </c>
    </row>
    <row r="639" spans="1:20" x14ac:dyDescent="0.25">
      <c r="A639" s="20">
        <v>132</v>
      </c>
      <c r="B639" s="20" t="s">
        <v>131</v>
      </c>
      <c r="C639" s="20">
        <v>2</v>
      </c>
      <c r="D639" s="20" t="s">
        <v>132</v>
      </c>
      <c r="F639" s="91"/>
      <c r="G639" s="92"/>
      <c r="H639" s="92"/>
      <c r="K639" s="80" t="s">
        <v>343</v>
      </c>
      <c r="L639" s="114" t="s">
        <v>307</v>
      </c>
      <c r="M639" s="113">
        <v>32.01</v>
      </c>
      <c r="N639" s="113">
        <v>32.01</v>
      </c>
      <c r="O639" s="81">
        <v>17.991</v>
      </c>
      <c r="P639" s="79">
        <v>1</v>
      </c>
      <c r="T639" s="33">
        <v>80</v>
      </c>
    </row>
    <row r="640" spans="1:20" x14ac:dyDescent="0.25">
      <c r="A640" s="20">
        <v>132</v>
      </c>
      <c r="B640" s="20" t="s">
        <v>131</v>
      </c>
      <c r="C640" s="20">
        <v>2</v>
      </c>
      <c r="D640" s="20" t="s">
        <v>132</v>
      </c>
      <c r="F640" s="91"/>
      <c r="G640" s="92"/>
      <c r="H640" s="92"/>
      <c r="K640" s="80" t="s">
        <v>343</v>
      </c>
      <c r="L640" s="114" t="s">
        <v>318</v>
      </c>
      <c r="M640" s="113">
        <v>32.03</v>
      </c>
      <c r="N640" s="113">
        <v>32.03</v>
      </c>
      <c r="O640" s="81">
        <v>17.970999999999997</v>
      </c>
      <c r="P640" s="79">
        <v>1</v>
      </c>
      <c r="T640" s="33">
        <v>80</v>
      </c>
    </row>
    <row r="641" spans="1:20" x14ac:dyDescent="0.25">
      <c r="A641" s="20">
        <v>132</v>
      </c>
      <c r="B641" s="20" t="s">
        <v>131</v>
      </c>
      <c r="C641" s="20">
        <v>2</v>
      </c>
      <c r="D641" s="20" t="s">
        <v>132</v>
      </c>
      <c r="F641" s="91"/>
      <c r="G641" s="92"/>
      <c r="H641" s="92"/>
      <c r="K641" s="80" t="s">
        <v>343</v>
      </c>
      <c r="L641" s="114" t="s">
        <v>329</v>
      </c>
      <c r="M641" s="113">
        <v>32.22</v>
      </c>
      <c r="N641" s="113">
        <v>32.22</v>
      </c>
      <c r="O641" s="81">
        <v>17.780999999999999</v>
      </c>
      <c r="P641" s="79">
        <v>1</v>
      </c>
      <c r="T641" s="33">
        <v>80</v>
      </c>
    </row>
    <row r="642" spans="1:20" x14ac:dyDescent="0.25">
      <c r="A642" s="24">
        <v>40</v>
      </c>
      <c r="B642" s="100" t="s">
        <v>77</v>
      </c>
      <c r="C642" s="100">
        <v>5</v>
      </c>
      <c r="D642" s="100" t="s">
        <v>133</v>
      </c>
      <c r="E642" s="101">
        <v>81</v>
      </c>
      <c r="F642" s="80" t="s">
        <v>237</v>
      </c>
      <c r="G642" s="89" t="s">
        <v>241</v>
      </c>
      <c r="H642" s="81">
        <v>15.99</v>
      </c>
      <c r="I642" s="77">
        <v>1</v>
      </c>
      <c r="J642" s="78">
        <v>1</v>
      </c>
      <c r="K642" s="80" t="s">
        <v>344</v>
      </c>
      <c r="L642" s="81" t="s">
        <v>241</v>
      </c>
      <c r="M642" s="81">
        <v>35.42</v>
      </c>
      <c r="N642" s="81">
        <v>35.42</v>
      </c>
      <c r="O642" s="81">
        <v>14.580999999999996</v>
      </c>
      <c r="P642" s="79">
        <v>1</v>
      </c>
      <c r="Q642" s="119">
        <v>1</v>
      </c>
      <c r="R642" s="120">
        <v>13.917249999999999</v>
      </c>
      <c r="S642" s="120">
        <v>0.64395142479848377</v>
      </c>
      <c r="T642" s="101">
        <v>81</v>
      </c>
    </row>
    <row r="643" spans="1:20" x14ac:dyDescent="0.25">
      <c r="A643" s="20">
        <v>40</v>
      </c>
      <c r="B643" s="20" t="s">
        <v>77</v>
      </c>
      <c r="C643" s="20">
        <v>5</v>
      </c>
      <c r="D643" s="20" t="s">
        <v>133</v>
      </c>
      <c r="F643" s="80" t="s">
        <v>237</v>
      </c>
      <c r="G643" s="89" t="s">
        <v>253</v>
      </c>
      <c r="H643" s="81">
        <v>16.04</v>
      </c>
      <c r="I643" s="77">
        <v>1</v>
      </c>
      <c r="J643" s="78"/>
      <c r="K643" s="80" t="s">
        <v>344</v>
      </c>
      <c r="L643" s="81" t="s">
        <v>253</v>
      </c>
      <c r="M643" s="81">
        <v>36.869999999999997</v>
      </c>
      <c r="N643" s="81">
        <v>36.869999999999997</v>
      </c>
      <c r="O643" s="81">
        <v>13.131</v>
      </c>
      <c r="P643" s="79">
        <v>1</v>
      </c>
      <c r="Q643" s="78"/>
      <c r="R643" s="117"/>
      <c r="S643" s="117"/>
      <c r="T643" s="101">
        <v>81</v>
      </c>
    </row>
    <row r="644" spans="1:20" x14ac:dyDescent="0.25">
      <c r="A644" s="20">
        <v>40</v>
      </c>
      <c r="B644" s="20" t="s">
        <v>77</v>
      </c>
      <c r="C644" s="20">
        <v>5</v>
      </c>
      <c r="D644" s="20" t="s">
        <v>133</v>
      </c>
      <c r="F644" s="80" t="s">
        <v>237</v>
      </c>
      <c r="G644" s="89" t="s">
        <v>265</v>
      </c>
      <c r="H644" s="81">
        <v>15.99</v>
      </c>
      <c r="I644" s="77">
        <v>1</v>
      </c>
      <c r="K644" s="80" t="s">
        <v>344</v>
      </c>
      <c r="L644" s="81" t="s">
        <v>265</v>
      </c>
      <c r="M644" s="81">
        <v>35.6</v>
      </c>
      <c r="N644" s="81">
        <v>35.6</v>
      </c>
      <c r="O644" s="81">
        <v>14.400999999999996</v>
      </c>
      <c r="P644" s="79">
        <v>1</v>
      </c>
      <c r="T644" s="101">
        <v>81</v>
      </c>
    </row>
    <row r="645" spans="1:20" x14ac:dyDescent="0.25">
      <c r="A645" s="20">
        <v>40</v>
      </c>
      <c r="B645" s="20" t="s">
        <v>77</v>
      </c>
      <c r="C645" s="20">
        <v>5</v>
      </c>
      <c r="D645" s="20" t="s">
        <v>133</v>
      </c>
      <c r="F645" s="80" t="s">
        <v>237</v>
      </c>
      <c r="G645" s="89" t="s">
        <v>276</v>
      </c>
      <c r="H645" s="81">
        <v>16.190000000000001</v>
      </c>
      <c r="I645" s="77">
        <v>1</v>
      </c>
      <c r="K645" s="80" t="s">
        <v>344</v>
      </c>
      <c r="L645" s="81" t="s">
        <v>276</v>
      </c>
      <c r="M645" s="81">
        <v>36.409999999999997</v>
      </c>
      <c r="N645" s="81">
        <v>36.409999999999997</v>
      </c>
      <c r="O645" s="81">
        <v>13.591000000000001</v>
      </c>
      <c r="P645" s="79">
        <v>1</v>
      </c>
      <c r="T645" s="101">
        <v>81</v>
      </c>
    </row>
    <row r="646" spans="1:20" x14ac:dyDescent="0.25">
      <c r="A646" s="20">
        <v>40</v>
      </c>
      <c r="B646" s="20" t="s">
        <v>77</v>
      </c>
      <c r="C646" s="20">
        <v>5</v>
      </c>
      <c r="D646" s="20" t="s">
        <v>133</v>
      </c>
      <c r="F646" s="88"/>
      <c r="G646" s="92"/>
      <c r="H646" s="92"/>
      <c r="K646" s="80" t="s">
        <v>344</v>
      </c>
      <c r="L646" s="81" t="s">
        <v>287</v>
      </c>
      <c r="M646" s="81">
        <v>35.65</v>
      </c>
      <c r="N646" s="81">
        <v>35.65</v>
      </c>
      <c r="O646" s="81">
        <v>14.350999999999999</v>
      </c>
      <c r="P646" s="79">
        <v>1</v>
      </c>
      <c r="T646" s="101">
        <v>81</v>
      </c>
    </row>
    <row r="647" spans="1:20" x14ac:dyDescent="0.25">
      <c r="A647" s="20">
        <v>40</v>
      </c>
      <c r="B647" s="20" t="s">
        <v>77</v>
      </c>
      <c r="C647" s="20">
        <v>5</v>
      </c>
      <c r="D647" s="20" t="s">
        <v>133</v>
      </c>
      <c r="F647" s="88"/>
      <c r="G647" s="92"/>
      <c r="H647" s="92"/>
      <c r="K647" s="80" t="s">
        <v>344</v>
      </c>
      <c r="L647" s="81" t="s">
        <v>298</v>
      </c>
      <c r="M647" s="81">
        <v>35.340000000000003</v>
      </c>
      <c r="N647" s="81">
        <v>35.340000000000003</v>
      </c>
      <c r="O647" s="81">
        <v>14.660999999999994</v>
      </c>
      <c r="P647" s="79">
        <v>1</v>
      </c>
      <c r="T647" s="101">
        <v>81</v>
      </c>
    </row>
    <row r="648" spans="1:20" x14ac:dyDescent="0.25">
      <c r="A648" s="20">
        <v>40</v>
      </c>
      <c r="B648" s="20" t="s">
        <v>77</v>
      </c>
      <c r="C648" s="20">
        <v>5</v>
      </c>
      <c r="D648" s="20" t="s">
        <v>133</v>
      </c>
      <c r="F648" s="88"/>
      <c r="G648" s="92"/>
      <c r="H648" s="92"/>
      <c r="K648" s="80" t="s">
        <v>344</v>
      </c>
      <c r="L648" s="81" t="s">
        <v>309</v>
      </c>
      <c r="M648" s="81">
        <v>36.22</v>
      </c>
      <c r="N648" s="81">
        <v>36.22</v>
      </c>
      <c r="O648" s="81">
        <v>13.780999999999999</v>
      </c>
      <c r="P648" s="79">
        <v>1</v>
      </c>
      <c r="T648" s="101">
        <v>81</v>
      </c>
    </row>
    <row r="649" spans="1:20" x14ac:dyDescent="0.25">
      <c r="A649" s="20">
        <v>40</v>
      </c>
      <c r="B649" s="20" t="s">
        <v>77</v>
      </c>
      <c r="C649" s="20">
        <v>5</v>
      </c>
      <c r="D649" s="20" t="s">
        <v>133</v>
      </c>
      <c r="F649" s="80"/>
      <c r="G649" s="89"/>
      <c r="H649" s="89"/>
      <c r="K649" s="80" t="s">
        <v>344</v>
      </c>
      <c r="L649" s="81" t="s">
        <v>320</v>
      </c>
      <c r="M649" s="81">
        <v>37.159999999999997</v>
      </c>
      <c r="N649" s="81">
        <v>37.159999999999997</v>
      </c>
      <c r="O649" s="81">
        <v>12.841000000000001</v>
      </c>
      <c r="P649" s="79">
        <v>1</v>
      </c>
      <c r="T649" s="101">
        <v>81</v>
      </c>
    </row>
    <row r="650" spans="1:20" x14ac:dyDescent="0.25">
      <c r="A650" s="20">
        <v>68</v>
      </c>
      <c r="B650" s="20" t="s">
        <v>26</v>
      </c>
      <c r="C650" s="20">
        <v>3</v>
      </c>
      <c r="D650" s="20" t="s">
        <v>134</v>
      </c>
      <c r="E650" s="33">
        <v>82</v>
      </c>
      <c r="F650" s="80" t="s">
        <v>237</v>
      </c>
      <c r="G650" s="89" t="s">
        <v>242</v>
      </c>
      <c r="H650" s="81">
        <v>17.25</v>
      </c>
      <c r="I650" s="77">
        <v>1</v>
      </c>
      <c r="J650" s="78">
        <v>1</v>
      </c>
      <c r="K650" s="80" t="s">
        <v>344</v>
      </c>
      <c r="L650" s="81" t="s">
        <v>242</v>
      </c>
      <c r="M650" s="81">
        <v>34.39</v>
      </c>
      <c r="N650" s="81">
        <v>34.39</v>
      </c>
      <c r="O650" s="81">
        <v>15.610999999999997</v>
      </c>
      <c r="P650" s="79">
        <v>1</v>
      </c>
      <c r="Q650" s="119">
        <v>1</v>
      </c>
      <c r="R650" s="120">
        <v>15.194749999999999</v>
      </c>
      <c r="S650" s="120">
        <v>0.54306853849214942</v>
      </c>
      <c r="T650" s="33">
        <v>82</v>
      </c>
    </row>
    <row r="651" spans="1:20" x14ac:dyDescent="0.25">
      <c r="A651" s="20">
        <v>68</v>
      </c>
      <c r="B651" s="20" t="s">
        <v>26</v>
      </c>
      <c r="C651" s="20">
        <v>3</v>
      </c>
      <c r="D651" s="20" t="s">
        <v>134</v>
      </c>
      <c r="F651" s="80" t="s">
        <v>237</v>
      </c>
      <c r="G651" s="89" t="s">
        <v>254</v>
      </c>
      <c r="H651" s="81">
        <v>17.14</v>
      </c>
      <c r="I651" s="77">
        <v>1</v>
      </c>
      <c r="J651" s="78"/>
      <c r="K651" s="80" t="s">
        <v>344</v>
      </c>
      <c r="L651" s="81" t="s">
        <v>254</v>
      </c>
      <c r="M651" s="81">
        <v>35.119999999999997</v>
      </c>
      <c r="N651" s="81">
        <v>35.119999999999997</v>
      </c>
      <c r="O651" s="81">
        <v>14.881</v>
      </c>
      <c r="P651" s="79">
        <v>1</v>
      </c>
      <c r="Q651" s="78"/>
      <c r="R651" s="117"/>
      <c r="S651" s="117"/>
      <c r="T651" s="33">
        <v>82</v>
      </c>
    </row>
    <row r="652" spans="1:20" x14ac:dyDescent="0.25">
      <c r="A652" s="20">
        <v>68</v>
      </c>
      <c r="B652" s="20" t="s">
        <v>26</v>
      </c>
      <c r="C652" s="20">
        <v>3</v>
      </c>
      <c r="D652" s="20" t="s">
        <v>134</v>
      </c>
      <c r="F652" s="80" t="s">
        <v>237</v>
      </c>
      <c r="G652" s="89" t="s">
        <v>266</v>
      </c>
      <c r="H652" s="81">
        <v>17.010000000000002</v>
      </c>
      <c r="I652" s="77">
        <v>1</v>
      </c>
      <c r="K652" s="80" t="s">
        <v>344</v>
      </c>
      <c r="L652" s="81" t="s">
        <v>266</v>
      </c>
      <c r="M652" s="81">
        <v>34.36</v>
      </c>
      <c r="N652" s="81">
        <v>34.36</v>
      </c>
      <c r="O652" s="81">
        <v>15.640999999999998</v>
      </c>
      <c r="P652" s="79">
        <v>1</v>
      </c>
      <c r="T652" s="33">
        <v>82</v>
      </c>
    </row>
    <row r="653" spans="1:20" x14ac:dyDescent="0.25">
      <c r="A653" s="20">
        <v>68</v>
      </c>
      <c r="B653" s="20" t="s">
        <v>26</v>
      </c>
      <c r="C653" s="20">
        <v>3</v>
      </c>
      <c r="D653" s="20" t="s">
        <v>134</v>
      </c>
      <c r="F653" s="80" t="s">
        <v>237</v>
      </c>
      <c r="G653" s="89" t="s">
        <v>277</v>
      </c>
      <c r="H653" s="81">
        <v>17.149999999999999</v>
      </c>
      <c r="I653" s="77">
        <v>1</v>
      </c>
      <c r="K653" s="80" t="s">
        <v>344</v>
      </c>
      <c r="L653" s="81" t="s">
        <v>277</v>
      </c>
      <c r="M653" s="81">
        <v>35.83</v>
      </c>
      <c r="N653" s="81">
        <v>35.83</v>
      </c>
      <c r="O653" s="81">
        <v>14.170999999999999</v>
      </c>
      <c r="P653" s="79">
        <v>1</v>
      </c>
      <c r="T653" s="33">
        <v>82</v>
      </c>
    </row>
    <row r="654" spans="1:20" x14ac:dyDescent="0.25">
      <c r="A654" s="20">
        <v>68</v>
      </c>
      <c r="B654" s="20" t="s">
        <v>26</v>
      </c>
      <c r="C654" s="20">
        <v>3</v>
      </c>
      <c r="D654" s="20" t="s">
        <v>134</v>
      </c>
      <c r="F654" s="80"/>
      <c r="G654" s="89"/>
      <c r="H654" s="89"/>
      <c r="K654" s="80" t="s">
        <v>344</v>
      </c>
      <c r="L654" s="81" t="s">
        <v>288</v>
      </c>
      <c r="M654" s="81">
        <v>34.39</v>
      </c>
      <c r="N654" s="81">
        <v>34.39</v>
      </c>
      <c r="O654" s="81">
        <v>15.610999999999997</v>
      </c>
      <c r="P654" s="79">
        <v>1</v>
      </c>
      <c r="T654" s="33">
        <v>82</v>
      </c>
    </row>
    <row r="655" spans="1:20" x14ac:dyDescent="0.25">
      <c r="A655" s="20">
        <v>68</v>
      </c>
      <c r="B655" s="20" t="s">
        <v>26</v>
      </c>
      <c r="C655" s="20">
        <v>3</v>
      </c>
      <c r="D655" s="20" t="s">
        <v>134</v>
      </c>
      <c r="F655" s="80"/>
      <c r="G655" s="89"/>
      <c r="H655" s="89"/>
      <c r="K655" s="80" t="s">
        <v>344</v>
      </c>
      <c r="L655" s="81" t="s">
        <v>299</v>
      </c>
      <c r="M655" s="81">
        <v>34.729999999999997</v>
      </c>
      <c r="N655" s="81">
        <v>34.729999999999997</v>
      </c>
      <c r="O655" s="81">
        <v>15.271000000000001</v>
      </c>
      <c r="P655" s="79">
        <v>1</v>
      </c>
      <c r="T655" s="33">
        <v>82</v>
      </c>
    </row>
    <row r="656" spans="1:20" x14ac:dyDescent="0.25">
      <c r="A656" s="20">
        <v>68</v>
      </c>
      <c r="B656" s="20" t="s">
        <v>26</v>
      </c>
      <c r="C656" s="20">
        <v>3</v>
      </c>
      <c r="D656" s="20" t="s">
        <v>134</v>
      </c>
      <c r="F656" s="80"/>
      <c r="G656" s="89"/>
      <c r="H656" s="89"/>
      <c r="K656" s="80" t="s">
        <v>344</v>
      </c>
      <c r="L656" s="81" t="s">
        <v>310</v>
      </c>
      <c r="M656" s="81">
        <v>34.24</v>
      </c>
      <c r="N656" s="81">
        <v>34.24</v>
      </c>
      <c r="O656" s="81">
        <v>15.760999999999996</v>
      </c>
      <c r="P656" s="79">
        <v>1</v>
      </c>
      <c r="T656" s="33">
        <v>82</v>
      </c>
    </row>
    <row r="657" spans="1:20" x14ac:dyDescent="0.25">
      <c r="A657" s="20">
        <v>68</v>
      </c>
      <c r="B657" s="20" t="s">
        <v>26</v>
      </c>
      <c r="C657" s="20">
        <v>3</v>
      </c>
      <c r="D657" s="20" t="s">
        <v>134</v>
      </c>
      <c r="F657" s="80"/>
      <c r="G657" s="89"/>
      <c r="H657" s="89"/>
      <c r="K657" s="80" t="s">
        <v>344</v>
      </c>
      <c r="L657" s="81" t="s">
        <v>321</v>
      </c>
      <c r="M657" s="81">
        <v>35.39</v>
      </c>
      <c r="N657" s="81">
        <v>35.39</v>
      </c>
      <c r="O657" s="81">
        <v>14.610999999999997</v>
      </c>
      <c r="P657" s="79">
        <v>1</v>
      </c>
      <c r="T657" s="33">
        <v>82</v>
      </c>
    </row>
    <row r="658" spans="1:20" x14ac:dyDescent="0.25">
      <c r="A658" s="20">
        <v>153</v>
      </c>
      <c r="B658" s="20" t="s">
        <v>74</v>
      </c>
      <c r="C658" s="20">
        <v>1</v>
      </c>
      <c r="D658" s="20" t="s">
        <v>135</v>
      </c>
      <c r="E658" s="33">
        <v>83</v>
      </c>
      <c r="F658" s="80" t="s">
        <v>237</v>
      </c>
      <c r="G658" s="89" t="s">
        <v>243</v>
      </c>
      <c r="H658" s="81">
        <v>16.59</v>
      </c>
      <c r="I658" s="77">
        <v>1</v>
      </c>
      <c r="J658" s="78">
        <v>1</v>
      </c>
      <c r="K658" s="80" t="s">
        <v>344</v>
      </c>
      <c r="L658" s="81" t="s">
        <v>243</v>
      </c>
      <c r="M658" s="81" t="s">
        <v>353</v>
      </c>
      <c r="N658" s="81">
        <v>50</v>
      </c>
      <c r="O658" s="81">
        <v>9.9999999999766942E-4</v>
      </c>
      <c r="P658" s="79">
        <v>0</v>
      </c>
      <c r="Q658" s="119">
        <v>0</v>
      </c>
      <c r="R658" s="120">
        <v>9.9999999999766942E-4</v>
      </c>
      <c r="S658" s="120" t="s">
        <v>353</v>
      </c>
      <c r="T658" s="33">
        <v>83</v>
      </c>
    </row>
    <row r="659" spans="1:20" x14ac:dyDescent="0.25">
      <c r="A659" s="20">
        <v>153</v>
      </c>
      <c r="B659" s="20" t="s">
        <v>74</v>
      </c>
      <c r="C659" s="20">
        <v>1</v>
      </c>
      <c r="D659" s="20" t="s">
        <v>135</v>
      </c>
      <c r="F659" s="80" t="s">
        <v>237</v>
      </c>
      <c r="G659" s="89" t="s">
        <v>255</v>
      </c>
      <c r="H659" s="81">
        <v>16.739999999999998</v>
      </c>
      <c r="I659" s="77">
        <v>1</v>
      </c>
      <c r="J659" s="78"/>
      <c r="K659" s="80" t="s">
        <v>344</v>
      </c>
      <c r="L659" s="81" t="s">
        <v>255</v>
      </c>
      <c r="M659" s="81" t="s">
        <v>353</v>
      </c>
      <c r="N659" s="81">
        <v>50</v>
      </c>
      <c r="O659" s="81">
        <v>9.9999999999766942E-4</v>
      </c>
      <c r="P659" s="79">
        <v>0</v>
      </c>
      <c r="Q659" s="78"/>
      <c r="R659" s="117"/>
      <c r="S659" s="117"/>
      <c r="T659" s="33">
        <v>83</v>
      </c>
    </row>
    <row r="660" spans="1:20" x14ac:dyDescent="0.25">
      <c r="A660" s="20">
        <v>153</v>
      </c>
      <c r="B660" s="20" t="s">
        <v>74</v>
      </c>
      <c r="C660" s="20">
        <v>1</v>
      </c>
      <c r="D660" s="20" t="s">
        <v>135</v>
      </c>
      <c r="F660" s="80" t="s">
        <v>237</v>
      </c>
      <c r="G660" s="89" t="s">
        <v>267</v>
      </c>
      <c r="H660" s="81">
        <v>16.64</v>
      </c>
      <c r="I660" s="77">
        <v>1</v>
      </c>
      <c r="K660" s="80" t="s">
        <v>344</v>
      </c>
      <c r="L660" s="81" t="s">
        <v>267</v>
      </c>
      <c r="M660" s="81" t="s">
        <v>353</v>
      </c>
      <c r="N660" s="81">
        <v>50</v>
      </c>
      <c r="O660" s="81">
        <v>9.9999999999766942E-4</v>
      </c>
      <c r="P660" s="79">
        <v>0</v>
      </c>
      <c r="T660" s="33">
        <v>83</v>
      </c>
    </row>
    <row r="661" spans="1:20" x14ac:dyDescent="0.25">
      <c r="A661" s="20">
        <v>153</v>
      </c>
      <c r="B661" s="20" t="s">
        <v>74</v>
      </c>
      <c r="C661" s="20">
        <v>1</v>
      </c>
      <c r="D661" s="20" t="s">
        <v>135</v>
      </c>
      <c r="F661" s="80" t="s">
        <v>237</v>
      </c>
      <c r="G661" s="89" t="s">
        <v>278</v>
      </c>
      <c r="H661" s="81">
        <v>16.53</v>
      </c>
      <c r="I661" s="77">
        <v>1</v>
      </c>
      <c r="K661" s="80" t="s">
        <v>344</v>
      </c>
      <c r="L661" s="81" t="s">
        <v>278</v>
      </c>
      <c r="M661" s="81" t="s">
        <v>353</v>
      </c>
      <c r="N661" s="81">
        <v>50</v>
      </c>
      <c r="O661" s="81">
        <v>9.9999999999766942E-4</v>
      </c>
      <c r="P661" s="79">
        <v>0</v>
      </c>
      <c r="T661" s="33">
        <v>83</v>
      </c>
    </row>
    <row r="662" spans="1:20" x14ac:dyDescent="0.25">
      <c r="A662" s="20">
        <v>153</v>
      </c>
      <c r="B662" s="20" t="s">
        <v>74</v>
      </c>
      <c r="C662" s="20">
        <v>1</v>
      </c>
      <c r="D662" s="20" t="s">
        <v>135</v>
      </c>
      <c r="F662" s="80"/>
      <c r="G662" s="89"/>
      <c r="H662" s="89"/>
      <c r="K662" s="80" t="s">
        <v>344</v>
      </c>
      <c r="L662" s="81" t="s">
        <v>289</v>
      </c>
      <c r="M662" s="81" t="s">
        <v>353</v>
      </c>
      <c r="N662" s="81">
        <v>50</v>
      </c>
      <c r="O662" s="81">
        <v>9.9999999999766942E-4</v>
      </c>
      <c r="P662" s="79">
        <v>0</v>
      </c>
      <c r="T662" s="33">
        <v>83</v>
      </c>
    </row>
    <row r="663" spans="1:20" x14ac:dyDescent="0.25">
      <c r="A663" s="20">
        <v>153</v>
      </c>
      <c r="B663" s="20" t="s">
        <v>74</v>
      </c>
      <c r="C663" s="20">
        <v>1</v>
      </c>
      <c r="D663" s="20" t="s">
        <v>135</v>
      </c>
      <c r="F663" s="80"/>
      <c r="G663" s="89"/>
      <c r="H663" s="89"/>
      <c r="K663" s="80" t="s">
        <v>344</v>
      </c>
      <c r="L663" s="81" t="s">
        <v>300</v>
      </c>
      <c r="M663" s="81" t="s">
        <v>353</v>
      </c>
      <c r="N663" s="81">
        <v>50</v>
      </c>
      <c r="O663" s="81">
        <v>9.9999999999766942E-4</v>
      </c>
      <c r="P663" s="79">
        <v>0</v>
      </c>
      <c r="T663" s="33">
        <v>83</v>
      </c>
    </row>
    <row r="664" spans="1:20" x14ac:dyDescent="0.25">
      <c r="A664" s="20">
        <v>153</v>
      </c>
      <c r="B664" s="20" t="s">
        <v>74</v>
      </c>
      <c r="C664" s="20">
        <v>1</v>
      </c>
      <c r="D664" s="20" t="s">
        <v>135</v>
      </c>
      <c r="F664" s="80"/>
      <c r="G664" s="89"/>
      <c r="H664" s="89"/>
      <c r="K664" s="80" t="s">
        <v>344</v>
      </c>
      <c r="L664" s="81" t="s">
        <v>311</v>
      </c>
      <c r="M664" s="81" t="s">
        <v>353</v>
      </c>
      <c r="N664" s="81">
        <v>50</v>
      </c>
      <c r="O664" s="81">
        <v>9.9999999999766942E-4</v>
      </c>
      <c r="P664" s="79">
        <v>0</v>
      </c>
      <c r="T664" s="33">
        <v>83</v>
      </c>
    </row>
    <row r="665" spans="1:20" x14ac:dyDescent="0.25">
      <c r="A665" s="20">
        <v>153</v>
      </c>
      <c r="B665" s="20" t="s">
        <v>74</v>
      </c>
      <c r="C665" s="20">
        <v>1</v>
      </c>
      <c r="D665" s="20" t="s">
        <v>135</v>
      </c>
      <c r="F665" s="80"/>
      <c r="G665" s="89"/>
      <c r="H665" s="89"/>
      <c r="K665" s="80" t="s">
        <v>344</v>
      </c>
      <c r="L665" s="81" t="s">
        <v>322</v>
      </c>
      <c r="M665" s="81" t="s">
        <v>353</v>
      </c>
      <c r="N665" s="81">
        <v>50</v>
      </c>
      <c r="O665" s="81">
        <v>9.9999999999766942E-4</v>
      </c>
      <c r="P665" s="79">
        <v>0</v>
      </c>
      <c r="T665" s="33">
        <v>83</v>
      </c>
    </row>
    <row r="666" spans="1:20" x14ac:dyDescent="0.25">
      <c r="A666" s="20">
        <v>8</v>
      </c>
      <c r="B666" s="20" t="s">
        <v>79</v>
      </c>
      <c r="C666" s="20">
        <v>3</v>
      </c>
      <c r="D666" s="20" t="s">
        <v>136</v>
      </c>
      <c r="E666" s="33">
        <v>84</v>
      </c>
      <c r="F666" s="80" t="s">
        <v>237</v>
      </c>
      <c r="G666" s="89" t="s">
        <v>244</v>
      </c>
      <c r="H666" s="81">
        <v>17.02</v>
      </c>
      <c r="I666" s="77">
        <v>1</v>
      </c>
      <c r="J666" s="78">
        <v>1</v>
      </c>
      <c r="K666" s="80" t="s">
        <v>344</v>
      </c>
      <c r="L666" s="81" t="s">
        <v>244</v>
      </c>
      <c r="M666" s="81">
        <v>35.07</v>
      </c>
      <c r="N666" s="81">
        <v>35.07</v>
      </c>
      <c r="O666" s="81">
        <v>14.930999999999997</v>
      </c>
      <c r="P666" s="79">
        <v>1</v>
      </c>
      <c r="Q666" s="119">
        <v>1</v>
      </c>
      <c r="R666" s="120">
        <v>15.185999999999998</v>
      </c>
      <c r="S666" s="120">
        <v>0.46602038582019117</v>
      </c>
      <c r="T666" s="33">
        <v>84</v>
      </c>
    </row>
    <row r="667" spans="1:20" x14ac:dyDescent="0.25">
      <c r="A667" s="20">
        <v>8</v>
      </c>
      <c r="B667" s="20" t="s">
        <v>79</v>
      </c>
      <c r="C667" s="20">
        <v>3</v>
      </c>
      <c r="D667" s="20" t="s">
        <v>136</v>
      </c>
      <c r="F667" s="80" t="s">
        <v>237</v>
      </c>
      <c r="G667" s="89" t="s">
        <v>256</v>
      </c>
      <c r="H667" s="81">
        <v>16.91</v>
      </c>
      <c r="I667" s="77">
        <v>1</v>
      </c>
      <c r="J667" s="78"/>
      <c r="K667" s="80" t="s">
        <v>344</v>
      </c>
      <c r="L667" s="81" t="s">
        <v>256</v>
      </c>
      <c r="M667" s="81">
        <v>35.1</v>
      </c>
      <c r="N667" s="81">
        <v>35.1</v>
      </c>
      <c r="O667" s="81">
        <v>14.900999999999996</v>
      </c>
      <c r="P667" s="79">
        <v>1</v>
      </c>
      <c r="Q667" s="78"/>
      <c r="R667" s="117"/>
      <c r="S667" s="117"/>
      <c r="T667" s="33">
        <v>84</v>
      </c>
    </row>
    <row r="668" spans="1:20" x14ac:dyDescent="0.25">
      <c r="A668" s="20">
        <v>8</v>
      </c>
      <c r="B668" s="20" t="s">
        <v>79</v>
      </c>
      <c r="C668" s="20">
        <v>3</v>
      </c>
      <c r="D668" s="20" t="s">
        <v>136</v>
      </c>
      <c r="F668" s="80" t="s">
        <v>237</v>
      </c>
      <c r="G668" s="89" t="s">
        <v>268</v>
      </c>
      <c r="H668" s="81">
        <v>16.940000000000001</v>
      </c>
      <c r="I668" s="77">
        <v>1</v>
      </c>
      <c r="K668" s="80" t="s">
        <v>344</v>
      </c>
      <c r="L668" s="81" t="s">
        <v>268</v>
      </c>
      <c r="M668" s="81">
        <v>34.11</v>
      </c>
      <c r="N668" s="81">
        <v>34.11</v>
      </c>
      <c r="O668" s="81">
        <v>15.890999999999998</v>
      </c>
      <c r="P668" s="79">
        <v>1</v>
      </c>
      <c r="T668" s="33">
        <v>84</v>
      </c>
    </row>
    <row r="669" spans="1:20" x14ac:dyDescent="0.25">
      <c r="A669" s="20">
        <v>8</v>
      </c>
      <c r="B669" s="20" t="s">
        <v>79</v>
      </c>
      <c r="C669" s="20">
        <v>3</v>
      </c>
      <c r="D669" s="20" t="s">
        <v>136</v>
      </c>
      <c r="F669" s="80" t="s">
        <v>237</v>
      </c>
      <c r="G669" s="89" t="s">
        <v>279</v>
      </c>
      <c r="H669" s="81">
        <v>17.07</v>
      </c>
      <c r="I669" s="77">
        <v>1</v>
      </c>
      <c r="K669" s="80" t="s">
        <v>344</v>
      </c>
      <c r="L669" s="81" t="s">
        <v>279</v>
      </c>
      <c r="M669" s="81">
        <v>34.47</v>
      </c>
      <c r="N669" s="81">
        <v>34.47</v>
      </c>
      <c r="O669" s="81">
        <v>15.530999999999999</v>
      </c>
      <c r="P669" s="79">
        <v>1</v>
      </c>
      <c r="T669" s="33">
        <v>84</v>
      </c>
    </row>
    <row r="670" spans="1:20" x14ac:dyDescent="0.25">
      <c r="A670" s="20">
        <v>8</v>
      </c>
      <c r="B670" s="20" t="s">
        <v>79</v>
      </c>
      <c r="C670" s="20">
        <v>3</v>
      </c>
      <c r="D670" s="20" t="s">
        <v>136</v>
      </c>
      <c r="F670" s="80"/>
      <c r="G670" s="89"/>
      <c r="H670" s="89"/>
      <c r="K670" s="80" t="s">
        <v>344</v>
      </c>
      <c r="L670" s="81" t="s">
        <v>290</v>
      </c>
      <c r="M670" s="81">
        <v>35.14</v>
      </c>
      <c r="N670" s="81">
        <v>35.14</v>
      </c>
      <c r="O670" s="81">
        <v>14.860999999999997</v>
      </c>
      <c r="P670" s="79">
        <v>1</v>
      </c>
      <c r="T670" s="33">
        <v>84</v>
      </c>
    </row>
    <row r="671" spans="1:20" x14ac:dyDescent="0.25">
      <c r="A671" s="20">
        <v>8</v>
      </c>
      <c r="B671" s="20" t="s">
        <v>79</v>
      </c>
      <c r="C671" s="20">
        <v>3</v>
      </c>
      <c r="D671" s="20" t="s">
        <v>136</v>
      </c>
      <c r="F671" s="80"/>
      <c r="G671" s="89"/>
      <c r="H671" s="89"/>
      <c r="K671" s="80" t="s">
        <v>344</v>
      </c>
      <c r="L671" s="81" t="s">
        <v>301</v>
      </c>
      <c r="M671" s="81">
        <v>34.97</v>
      </c>
      <c r="N671" s="81">
        <v>34.97</v>
      </c>
      <c r="O671" s="81">
        <v>15.030999999999999</v>
      </c>
      <c r="P671" s="79">
        <v>1</v>
      </c>
      <c r="T671" s="33">
        <v>84</v>
      </c>
    </row>
    <row r="672" spans="1:20" x14ac:dyDescent="0.25">
      <c r="A672" s="20">
        <v>8</v>
      </c>
      <c r="B672" s="20" t="s">
        <v>79</v>
      </c>
      <c r="C672" s="20">
        <v>3</v>
      </c>
      <c r="D672" s="20" t="s">
        <v>136</v>
      </c>
      <c r="F672" s="80"/>
      <c r="G672" s="89"/>
      <c r="H672" s="89"/>
      <c r="K672" s="80" t="s">
        <v>344</v>
      </c>
      <c r="L672" s="81" t="s">
        <v>312</v>
      </c>
      <c r="M672" s="81">
        <v>34.18</v>
      </c>
      <c r="N672" s="81">
        <v>34.18</v>
      </c>
      <c r="O672" s="81">
        <v>15.820999999999998</v>
      </c>
      <c r="P672" s="79">
        <v>1</v>
      </c>
      <c r="T672" s="33">
        <v>84</v>
      </c>
    </row>
    <row r="673" spans="1:20" x14ac:dyDescent="0.25">
      <c r="A673" s="20">
        <v>8</v>
      </c>
      <c r="B673" s="20" t="s">
        <v>79</v>
      </c>
      <c r="C673" s="20">
        <v>3</v>
      </c>
      <c r="D673" s="20" t="s">
        <v>136</v>
      </c>
      <c r="F673" s="80"/>
      <c r="G673" s="89"/>
      <c r="H673" s="89"/>
      <c r="K673" s="80" t="s">
        <v>344</v>
      </c>
      <c r="L673" s="81" t="s">
        <v>323</v>
      </c>
      <c r="M673" s="81">
        <v>35.479999999999997</v>
      </c>
      <c r="N673" s="81">
        <v>35.479999999999997</v>
      </c>
      <c r="O673" s="81">
        <v>14.521000000000001</v>
      </c>
      <c r="P673" s="79">
        <v>1</v>
      </c>
      <c r="T673" s="33">
        <v>84</v>
      </c>
    </row>
    <row r="674" spans="1:20" x14ac:dyDescent="0.25">
      <c r="A674" s="20">
        <v>84</v>
      </c>
      <c r="B674" s="20" t="s">
        <v>81</v>
      </c>
      <c r="C674" s="20">
        <v>4</v>
      </c>
      <c r="D674" s="20" t="s">
        <v>137</v>
      </c>
      <c r="E674" s="33">
        <v>85</v>
      </c>
      <c r="F674" s="80" t="s">
        <v>237</v>
      </c>
      <c r="G674" s="89" t="s">
        <v>245</v>
      </c>
      <c r="H674" s="81">
        <v>16.079999999999998</v>
      </c>
      <c r="I674" s="77">
        <v>1</v>
      </c>
      <c r="J674" s="78">
        <v>1</v>
      </c>
      <c r="K674" s="80" t="s">
        <v>344</v>
      </c>
      <c r="L674" s="81" t="s">
        <v>245</v>
      </c>
      <c r="M674" s="81">
        <v>31.5</v>
      </c>
      <c r="N674" s="81">
        <v>31.5</v>
      </c>
      <c r="O674" s="81">
        <v>18.500999999999998</v>
      </c>
      <c r="P674" s="79">
        <v>1</v>
      </c>
      <c r="Q674" s="119">
        <v>1</v>
      </c>
      <c r="R674" s="120">
        <v>18.653499999999998</v>
      </c>
      <c r="S674" s="120">
        <v>0.20467962771121068</v>
      </c>
      <c r="T674" s="33">
        <v>85</v>
      </c>
    </row>
    <row r="675" spans="1:20" x14ac:dyDescent="0.25">
      <c r="A675" s="20">
        <v>84</v>
      </c>
      <c r="B675" s="20" t="s">
        <v>81</v>
      </c>
      <c r="C675" s="20">
        <v>4</v>
      </c>
      <c r="D675" s="20" t="s">
        <v>137</v>
      </c>
      <c r="F675" s="80" t="s">
        <v>237</v>
      </c>
      <c r="G675" s="89" t="s">
        <v>257</v>
      </c>
      <c r="H675" s="81">
        <v>15.73</v>
      </c>
      <c r="I675" s="77">
        <v>1</v>
      </c>
      <c r="J675" s="78"/>
      <c r="K675" s="80" t="s">
        <v>344</v>
      </c>
      <c r="L675" s="81" t="s">
        <v>257</v>
      </c>
      <c r="M675" s="81">
        <v>31.4</v>
      </c>
      <c r="N675" s="81">
        <v>31.4</v>
      </c>
      <c r="O675" s="81">
        <v>18.600999999999999</v>
      </c>
      <c r="P675" s="79">
        <v>1</v>
      </c>
      <c r="Q675" s="78"/>
      <c r="R675" s="117"/>
      <c r="S675" s="117"/>
      <c r="T675" s="33">
        <v>85</v>
      </c>
    </row>
    <row r="676" spans="1:20" x14ac:dyDescent="0.25">
      <c r="A676" s="20">
        <v>84</v>
      </c>
      <c r="B676" s="20" t="s">
        <v>81</v>
      </c>
      <c r="C676" s="20">
        <v>4</v>
      </c>
      <c r="D676" s="20" t="s">
        <v>137</v>
      </c>
      <c r="F676" s="80" t="s">
        <v>237</v>
      </c>
      <c r="G676" s="89" t="s">
        <v>269</v>
      </c>
      <c r="H676" s="81">
        <v>15.9</v>
      </c>
      <c r="I676" s="77">
        <v>1</v>
      </c>
      <c r="K676" s="80" t="s">
        <v>344</v>
      </c>
      <c r="L676" s="81" t="s">
        <v>269</v>
      </c>
      <c r="M676" s="81">
        <v>31.4</v>
      </c>
      <c r="N676" s="81">
        <v>31.4</v>
      </c>
      <c r="O676" s="81">
        <v>18.600999999999999</v>
      </c>
      <c r="P676" s="79">
        <v>1</v>
      </c>
      <c r="T676" s="33">
        <v>85</v>
      </c>
    </row>
    <row r="677" spans="1:20" x14ac:dyDescent="0.25">
      <c r="A677" s="20">
        <v>84</v>
      </c>
      <c r="B677" s="20" t="s">
        <v>81</v>
      </c>
      <c r="C677" s="20">
        <v>4</v>
      </c>
      <c r="D677" s="20" t="s">
        <v>137</v>
      </c>
      <c r="F677" s="80" t="s">
        <v>237</v>
      </c>
      <c r="G677" s="89" t="s">
        <v>280</v>
      </c>
      <c r="H677" s="81">
        <v>16.010000000000002</v>
      </c>
      <c r="I677" s="77">
        <v>1</v>
      </c>
      <c r="K677" s="80" t="s">
        <v>344</v>
      </c>
      <c r="L677" s="81" t="s">
        <v>280</v>
      </c>
      <c r="M677" s="81">
        <v>31.4</v>
      </c>
      <c r="N677" s="81">
        <v>31.4</v>
      </c>
      <c r="O677" s="81">
        <v>18.600999999999999</v>
      </c>
      <c r="P677" s="79">
        <v>1</v>
      </c>
      <c r="T677" s="33">
        <v>85</v>
      </c>
    </row>
    <row r="678" spans="1:20" x14ac:dyDescent="0.25">
      <c r="A678" s="20">
        <v>84</v>
      </c>
      <c r="B678" s="20" t="s">
        <v>81</v>
      </c>
      <c r="C678" s="20">
        <v>4</v>
      </c>
      <c r="D678" s="20" t="s">
        <v>137</v>
      </c>
      <c r="F678" s="80"/>
      <c r="G678" s="89"/>
      <c r="H678" s="89"/>
      <c r="K678" s="80" t="s">
        <v>344</v>
      </c>
      <c r="L678" s="81" t="s">
        <v>291</v>
      </c>
      <c r="M678" s="81">
        <v>30.92</v>
      </c>
      <c r="N678" s="81">
        <v>30.92</v>
      </c>
      <c r="O678" s="81">
        <v>19.080999999999996</v>
      </c>
      <c r="P678" s="79">
        <v>1</v>
      </c>
      <c r="T678" s="33">
        <v>85</v>
      </c>
    </row>
    <row r="679" spans="1:20" x14ac:dyDescent="0.25">
      <c r="A679" s="20">
        <v>84</v>
      </c>
      <c r="B679" s="20" t="s">
        <v>81</v>
      </c>
      <c r="C679" s="20">
        <v>4</v>
      </c>
      <c r="D679" s="20" t="s">
        <v>137</v>
      </c>
      <c r="F679" s="80"/>
      <c r="G679" s="89"/>
      <c r="H679" s="89"/>
      <c r="K679" s="80" t="s">
        <v>344</v>
      </c>
      <c r="L679" s="81" t="s">
        <v>302</v>
      </c>
      <c r="M679" s="81">
        <v>31.16</v>
      </c>
      <c r="N679" s="81">
        <v>31.16</v>
      </c>
      <c r="O679" s="81">
        <v>18.840999999999998</v>
      </c>
      <c r="P679" s="79">
        <v>1</v>
      </c>
      <c r="T679" s="33">
        <v>85</v>
      </c>
    </row>
    <row r="680" spans="1:20" x14ac:dyDescent="0.25">
      <c r="A680" s="20">
        <v>84</v>
      </c>
      <c r="B680" s="20" t="s">
        <v>81</v>
      </c>
      <c r="C680" s="20">
        <v>4</v>
      </c>
      <c r="D680" s="20" t="s">
        <v>137</v>
      </c>
      <c r="F680" s="80"/>
      <c r="G680" s="89"/>
      <c r="H680" s="89"/>
      <c r="K680" s="80" t="s">
        <v>344</v>
      </c>
      <c r="L680" s="81" t="s">
        <v>313</v>
      </c>
      <c r="M680" s="81">
        <v>31.36</v>
      </c>
      <c r="N680" s="81">
        <v>31.36</v>
      </c>
      <c r="O680" s="81">
        <v>18.640999999999998</v>
      </c>
      <c r="P680" s="79">
        <v>1</v>
      </c>
      <c r="T680" s="33">
        <v>85</v>
      </c>
    </row>
    <row r="681" spans="1:20" x14ac:dyDescent="0.25">
      <c r="A681" s="20">
        <v>84</v>
      </c>
      <c r="B681" s="20" t="s">
        <v>81</v>
      </c>
      <c r="C681" s="20">
        <v>4</v>
      </c>
      <c r="D681" s="20" t="s">
        <v>137</v>
      </c>
      <c r="F681" s="80"/>
      <c r="G681" s="89"/>
      <c r="H681" s="89"/>
      <c r="K681" s="80" t="s">
        <v>344</v>
      </c>
      <c r="L681" s="81" t="s">
        <v>324</v>
      </c>
      <c r="M681" s="81">
        <v>31.64</v>
      </c>
      <c r="N681" s="81">
        <v>31.64</v>
      </c>
      <c r="O681" s="81">
        <v>18.360999999999997</v>
      </c>
      <c r="P681" s="79">
        <v>1</v>
      </c>
      <c r="T681" s="33">
        <v>85</v>
      </c>
    </row>
    <row r="682" spans="1:20" x14ac:dyDescent="0.25">
      <c r="A682" s="20">
        <v>131</v>
      </c>
      <c r="B682" s="20" t="s">
        <v>131</v>
      </c>
      <c r="C682" s="20">
        <v>1</v>
      </c>
      <c r="D682" s="20" t="s">
        <v>138</v>
      </c>
      <c r="E682" s="33">
        <v>86</v>
      </c>
      <c r="F682" s="80" t="s">
        <v>237</v>
      </c>
      <c r="G682" s="89" t="s">
        <v>246</v>
      </c>
      <c r="H682" s="81">
        <v>16.600000000000001</v>
      </c>
      <c r="I682" s="77">
        <v>1</v>
      </c>
      <c r="J682" s="78">
        <v>1</v>
      </c>
      <c r="K682" s="80" t="s">
        <v>344</v>
      </c>
      <c r="L682" s="81" t="s">
        <v>246</v>
      </c>
      <c r="M682" s="81">
        <v>32</v>
      </c>
      <c r="N682" s="81">
        <v>32</v>
      </c>
      <c r="O682" s="81">
        <v>18.000999999999998</v>
      </c>
      <c r="P682" s="79">
        <v>1</v>
      </c>
      <c r="Q682" s="119">
        <v>1</v>
      </c>
      <c r="R682" s="120">
        <v>18.132249999999999</v>
      </c>
      <c r="S682" s="120">
        <v>0.17431562609244203</v>
      </c>
      <c r="T682" s="33">
        <v>86</v>
      </c>
    </row>
    <row r="683" spans="1:20" x14ac:dyDescent="0.25">
      <c r="A683" s="20">
        <v>131</v>
      </c>
      <c r="B683" s="20" t="s">
        <v>131</v>
      </c>
      <c r="C683" s="20">
        <v>1</v>
      </c>
      <c r="D683" s="20" t="s">
        <v>138</v>
      </c>
      <c r="F683" s="80" t="s">
        <v>237</v>
      </c>
      <c r="G683" s="89" t="s">
        <v>258</v>
      </c>
      <c r="H683" s="81">
        <v>16.38</v>
      </c>
      <c r="I683" s="77">
        <v>1</v>
      </c>
      <c r="J683" s="78"/>
      <c r="K683" s="80" t="s">
        <v>344</v>
      </c>
      <c r="L683" s="81" t="s">
        <v>258</v>
      </c>
      <c r="M683" s="81">
        <v>32.04</v>
      </c>
      <c r="N683" s="81">
        <v>32.04</v>
      </c>
      <c r="O683" s="81">
        <v>17.960999999999999</v>
      </c>
      <c r="P683" s="79">
        <v>1</v>
      </c>
      <c r="Q683" s="78"/>
      <c r="R683" s="117"/>
      <c r="S683" s="117"/>
      <c r="T683" s="33">
        <v>86</v>
      </c>
    </row>
    <row r="684" spans="1:20" x14ac:dyDescent="0.25">
      <c r="A684" s="20">
        <v>131</v>
      </c>
      <c r="B684" s="20" t="s">
        <v>131</v>
      </c>
      <c r="C684" s="20">
        <v>1</v>
      </c>
      <c r="D684" s="20" t="s">
        <v>138</v>
      </c>
      <c r="F684" s="80" t="s">
        <v>237</v>
      </c>
      <c r="G684" s="89" t="s">
        <v>270</v>
      </c>
      <c r="H684" s="81">
        <v>16.239999999999998</v>
      </c>
      <c r="I684" s="77">
        <v>1</v>
      </c>
      <c r="K684" s="80" t="s">
        <v>344</v>
      </c>
      <c r="L684" s="81" t="s">
        <v>270</v>
      </c>
      <c r="M684" s="81">
        <v>31.68</v>
      </c>
      <c r="N684" s="81">
        <v>31.68</v>
      </c>
      <c r="O684" s="81">
        <v>18.320999999999998</v>
      </c>
      <c r="P684" s="79">
        <v>1</v>
      </c>
      <c r="T684" s="33">
        <v>86</v>
      </c>
    </row>
    <row r="685" spans="1:20" x14ac:dyDescent="0.25">
      <c r="A685" s="20">
        <v>131</v>
      </c>
      <c r="B685" s="20" t="s">
        <v>131</v>
      </c>
      <c r="C685" s="20">
        <v>1</v>
      </c>
      <c r="D685" s="20" t="s">
        <v>138</v>
      </c>
      <c r="F685" s="80" t="s">
        <v>237</v>
      </c>
      <c r="G685" s="89" t="s">
        <v>281</v>
      </c>
      <c r="H685" s="81">
        <v>16.600000000000001</v>
      </c>
      <c r="I685" s="77">
        <v>1</v>
      </c>
      <c r="K685" s="80" t="s">
        <v>344</v>
      </c>
      <c r="L685" s="81" t="s">
        <v>281</v>
      </c>
      <c r="M685" s="81">
        <v>32.1</v>
      </c>
      <c r="N685" s="81">
        <v>32.1</v>
      </c>
      <c r="O685" s="81">
        <v>17.900999999999996</v>
      </c>
      <c r="P685" s="79">
        <v>1</v>
      </c>
      <c r="T685" s="33">
        <v>86</v>
      </c>
    </row>
    <row r="686" spans="1:20" x14ac:dyDescent="0.25">
      <c r="A686" s="20">
        <v>131</v>
      </c>
      <c r="B686" s="20" t="s">
        <v>131</v>
      </c>
      <c r="C686" s="20">
        <v>1</v>
      </c>
      <c r="D686" s="20" t="s">
        <v>138</v>
      </c>
      <c r="F686" s="80"/>
      <c r="G686" s="89"/>
      <c r="H686" s="89"/>
      <c r="K686" s="80" t="s">
        <v>344</v>
      </c>
      <c r="L686" s="81" t="s">
        <v>292</v>
      </c>
      <c r="M686" s="81">
        <v>31.62</v>
      </c>
      <c r="N686" s="81">
        <v>31.62</v>
      </c>
      <c r="O686" s="81">
        <v>18.380999999999997</v>
      </c>
      <c r="P686" s="79">
        <v>1</v>
      </c>
      <c r="T686" s="33">
        <v>86</v>
      </c>
    </row>
    <row r="687" spans="1:20" x14ac:dyDescent="0.25">
      <c r="A687" s="20">
        <v>131</v>
      </c>
      <c r="B687" s="20" t="s">
        <v>131</v>
      </c>
      <c r="C687" s="20">
        <v>1</v>
      </c>
      <c r="D687" s="20" t="s">
        <v>138</v>
      </c>
      <c r="F687" s="80"/>
      <c r="G687" s="89"/>
      <c r="H687" s="89"/>
      <c r="K687" s="80" t="s">
        <v>344</v>
      </c>
      <c r="L687" s="81" t="s">
        <v>303</v>
      </c>
      <c r="M687" s="81">
        <v>31.72</v>
      </c>
      <c r="N687" s="81">
        <v>31.72</v>
      </c>
      <c r="O687" s="81">
        <v>18.280999999999999</v>
      </c>
      <c r="P687" s="79">
        <v>1</v>
      </c>
      <c r="T687" s="33">
        <v>86</v>
      </c>
    </row>
    <row r="688" spans="1:20" x14ac:dyDescent="0.25">
      <c r="A688" s="20">
        <v>131</v>
      </c>
      <c r="B688" s="20" t="s">
        <v>131</v>
      </c>
      <c r="C688" s="20">
        <v>1</v>
      </c>
      <c r="D688" s="20" t="s">
        <v>138</v>
      </c>
      <c r="F688" s="80"/>
      <c r="G688" s="89"/>
      <c r="H688" s="89"/>
      <c r="K688" s="80" t="s">
        <v>344</v>
      </c>
      <c r="L688" s="81" t="s">
        <v>314</v>
      </c>
      <c r="M688" s="81">
        <v>31.79</v>
      </c>
      <c r="N688" s="81">
        <v>31.79</v>
      </c>
      <c r="O688" s="81">
        <v>18.210999999999999</v>
      </c>
      <c r="P688" s="79">
        <v>1</v>
      </c>
      <c r="T688" s="33">
        <v>86</v>
      </c>
    </row>
    <row r="689" spans="1:20" x14ac:dyDescent="0.25">
      <c r="A689" s="20">
        <v>131</v>
      </c>
      <c r="B689" s="20" t="s">
        <v>131</v>
      </c>
      <c r="C689" s="20">
        <v>1</v>
      </c>
      <c r="D689" s="20" t="s">
        <v>138</v>
      </c>
      <c r="F689" s="80"/>
      <c r="G689" s="89"/>
      <c r="H689" s="89"/>
      <c r="K689" s="80" t="s">
        <v>344</v>
      </c>
      <c r="L689" s="81" t="s">
        <v>325</v>
      </c>
      <c r="M689" s="81">
        <v>32</v>
      </c>
      <c r="N689" s="81">
        <v>32</v>
      </c>
      <c r="O689" s="81">
        <v>18.000999999999998</v>
      </c>
      <c r="P689" s="79">
        <v>1</v>
      </c>
      <c r="T689" s="33">
        <v>86</v>
      </c>
    </row>
    <row r="690" spans="1:20" x14ac:dyDescent="0.25">
      <c r="A690" s="20">
        <v>7</v>
      </c>
      <c r="B690" s="20" t="s">
        <v>79</v>
      </c>
      <c r="C690" s="20">
        <v>2</v>
      </c>
      <c r="D690" s="20" t="s">
        <v>139</v>
      </c>
      <c r="E690" s="33">
        <v>87</v>
      </c>
      <c r="F690" s="80" t="s">
        <v>237</v>
      </c>
      <c r="G690" s="89" t="s">
        <v>247</v>
      </c>
      <c r="H690" s="81">
        <v>18.440000000000001</v>
      </c>
      <c r="I690" s="77">
        <v>1</v>
      </c>
      <c r="J690" s="78">
        <v>1</v>
      </c>
      <c r="K690" s="80" t="s">
        <v>344</v>
      </c>
      <c r="L690" s="81" t="s">
        <v>247</v>
      </c>
      <c r="M690" s="81">
        <v>34.729999999999997</v>
      </c>
      <c r="N690" s="81">
        <v>34.729999999999997</v>
      </c>
      <c r="O690" s="81">
        <v>15.271000000000001</v>
      </c>
      <c r="P690" s="79">
        <v>1</v>
      </c>
      <c r="Q690" s="119">
        <v>1</v>
      </c>
      <c r="R690" s="120">
        <v>15.387249999999998</v>
      </c>
      <c r="S690" s="120">
        <v>0.3830123202979247</v>
      </c>
      <c r="T690" s="33">
        <v>87</v>
      </c>
    </row>
    <row r="691" spans="1:20" x14ac:dyDescent="0.25">
      <c r="A691" s="20">
        <v>7</v>
      </c>
      <c r="B691" s="20" t="s">
        <v>79</v>
      </c>
      <c r="C691" s="20">
        <v>2</v>
      </c>
      <c r="D691" s="20" t="s">
        <v>139</v>
      </c>
      <c r="F691" s="80" t="s">
        <v>237</v>
      </c>
      <c r="G691" s="89" t="s">
        <v>259</v>
      </c>
      <c r="H691" s="81">
        <v>18.399999999999999</v>
      </c>
      <c r="I691" s="77">
        <v>1</v>
      </c>
      <c r="J691" s="78"/>
      <c r="K691" s="80" t="s">
        <v>344</v>
      </c>
      <c r="L691" s="81" t="s">
        <v>259</v>
      </c>
      <c r="M691" s="81">
        <v>34.86</v>
      </c>
      <c r="N691" s="81">
        <v>34.86</v>
      </c>
      <c r="O691" s="81">
        <v>15.140999999999998</v>
      </c>
      <c r="P691" s="79">
        <v>1</v>
      </c>
      <c r="Q691" s="78"/>
      <c r="R691" s="117"/>
      <c r="S691" s="117"/>
      <c r="T691" s="33">
        <v>87</v>
      </c>
    </row>
    <row r="692" spans="1:20" x14ac:dyDescent="0.25">
      <c r="A692" s="20">
        <v>7</v>
      </c>
      <c r="B692" s="20" t="s">
        <v>79</v>
      </c>
      <c r="C692" s="20">
        <v>2</v>
      </c>
      <c r="D692" s="20" t="s">
        <v>139</v>
      </c>
      <c r="F692" s="80" t="s">
        <v>237</v>
      </c>
      <c r="G692" s="89" t="s">
        <v>271</v>
      </c>
      <c r="H692" s="81">
        <v>18.38</v>
      </c>
      <c r="I692" s="77">
        <v>1</v>
      </c>
      <c r="K692" s="80" t="s">
        <v>344</v>
      </c>
      <c r="L692" s="81" t="s">
        <v>271</v>
      </c>
      <c r="M692" s="81">
        <v>34.51</v>
      </c>
      <c r="N692" s="81">
        <v>34.51</v>
      </c>
      <c r="O692" s="81">
        <v>15.491</v>
      </c>
      <c r="P692" s="79">
        <v>1</v>
      </c>
      <c r="T692" s="33">
        <v>87</v>
      </c>
    </row>
    <row r="693" spans="1:20" x14ac:dyDescent="0.25">
      <c r="A693" s="20">
        <v>7</v>
      </c>
      <c r="B693" s="20" t="s">
        <v>79</v>
      </c>
      <c r="C693" s="20">
        <v>2</v>
      </c>
      <c r="D693" s="20" t="s">
        <v>139</v>
      </c>
      <c r="F693" s="80" t="s">
        <v>237</v>
      </c>
      <c r="G693" s="89" t="s">
        <v>282</v>
      </c>
      <c r="H693" s="81">
        <v>18.559999999999999</v>
      </c>
      <c r="I693" s="77">
        <v>1</v>
      </c>
      <c r="K693" s="80" t="s">
        <v>344</v>
      </c>
      <c r="L693" s="81" t="s">
        <v>282</v>
      </c>
      <c r="M693" s="81">
        <v>34.299999999999997</v>
      </c>
      <c r="N693" s="81">
        <v>34.299999999999997</v>
      </c>
      <c r="O693" s="81">
        <v>15.701000000000001</v>
      </c>
      <c r="P693" s="79">
        <v>1</v>
      </c>
      <c r="T693" s="33">
        <v>87</v>
      </c>
    </row>
    <row r="694" spans="1:20" x14ac:dyDescent="0.25">
      <c r="A694" s="20">
        <v>7</v>
      </c>
      <c r="B694" s="20" t="s">
        <v>79</v>
      </c>
      <c r="C694" s="20">
        <v>2</v>
      </c>
      <c r="D694" s="20" t="s">
        <v>139</v>
      </c>
      <c r="F694" s="80"/>
      <c r="G694" s="89"/>
      <c r="H694" s="89"/>
      <c r="K694" s="80" t="s">
        <v>344</v>
      </c>
      <c r="L694" s="81" t="s">
        <v>293</v>
      </c>
      <c r="M694" s="81">
        <v>34.1</v>
      </c>
      <c r="N694" s="81">
        <v>34.1</v>
      </c>
      <c r="O694" s="81">
        <v>15.900999999999996</v>
      </c>
      <c r="P694" s="79">
        <v>1</v>
      </c>
      <c r="T694" s="33">
        <v>87</v>
      </c>
    </row>
    <row r="695" spans="1:20" x14ac:dyDescent="0.25">
      <c r="A695" s="20">
        <v>7</v>
      </c>
      <c r="B695" s="20" t="s">
        <v>79</v>
      </c>
      <c r="C695" s="20">
        <v>2</v>
      </c>
      <c r="D695" s="20" t="s">
        <v>139</v>
      </c>
      <c r="F695" s="80"/>
      <c r="G695" s="89"/>
      <c r="H695" s="89"/>
      <c r="K695" s="80" t="s">
        <v>344</v>
      </c>
      <c r="L695" s="81" t="s">
        <v>304</v>
      </c>
      <c r="M695" s="81">
        <v>34.65</v>
      </c>
      <c r="N695" s="81">
        <v>34.65</v>
      </c>
      <c r="O695" s="81">
        <v>15.350999999999999</v>
      </c>
      <c r="P695" s="79">
        <v>1</v>
      </c>
      <c r="T695" s="33">
        <v>87</v>
      </c>
    </row>
    <row r="696" spans="1:20" x14ac:dyDescent="0.25">
      <c r="A696" s="20">
        <v>7</v>
      </c>
      <c r="B696" s="20" t="s">
        <v>79</v>
      </c>
      <c r="C696" s="20">
        <v>2</v>
      </c>
      <c r="D696" s="20" t="s">
        <v>139</v>
      </c>
      <c r="F696" s="80"/>
      <c r="G696" s="89"/>
      <c r="H696" s="89"/>
      <c r="K696" s="80" t="s">
        <v>344</v>
      </c>
      <c r="L696" s="81" t="s">
        <v>315</v>
      </c>
      <c r="M696" s="81">
        <v>35.42</v>
      </c>
      <c r="N696" s="81">
        <v>35.42</v>
      </c>
      <c r="O696" s="81">
        <v>14.580999999999996</v>
      </c>
      <c r="P696" s="79">
        <v>1</v>
      </c>
      <c r="T696" s="33">
        <v>87</v>
      </c>
    </row>
    <row r="697" spans="1:20" x14ac:dyDescent="0.25">
      <c r="A697" s="20">
        <v>7</v>
      </c>
      <c r="B697" s="20" t="s">
        <v>79</v>
      </c>
      <c r="C697" s="20">
        <v>2</v>
      </c>
      <c r="D697" s="20" t="s">
        <v>139</v>
      </c>
      <c r="F697" s="88"/>
      <c r="G697" s="91"/>
      <c r="H697" s="91"/>
      <c r="K697" s="80" t="s">
        <v>344</v>
      </c>
      <c r="L697" s="81" t="s">
        <v>326</v>
      </c>
      <c r="M697" s="81">
        <v>34.340000000000003</v>
      </c>
      <c r="N697" s="81">
        <v>34.340000000000003</v>
      </c>
      <c r="O697" s="81">
        <v>15.660999999999994</v>
      </c>
      <c r="P697" s="79">
        <v>1</v>
      </c>
      <c r="T697" s="33">
        <v>87</v>
      </c>
    </row>
    <row r="698" spans="1:20" x14ac:dyDescent="0.25">
      <c r="A698" s="20">
        <v>93</v>
      </c>
      <c r="B698" s="20" t="s">
        <v>57</v>
      </c>
      <c r="C698" s="20">
        <v>3</v>
      </c>
      <c r="D698" s="20" t="s">
        <v>140</v>
      </c>
      <c r="E698" s="33">
        <v>88</v>
      </c>
      <c r="F698" s="80" t="s">
        <v>237</v>
      </c>
      <c r="G698" s="89" t="s">
        <v>248</v>
      </c>
      <c r="H698" s="81">
        <v>17.98</v>
      </c>
      <c r="I698" s="77">
        <v>1</v>
      </c>
      <c r="J698" s="78">
        <v>1</v>
      </c>
      <c r="K698" s="80" t="s">
        <v>344</v>
      </c>
      <c r="L698" s="81" t="s">
        <v>248</v>
      </c>
      <c r="M698" s="81">
        <v>34.18</v>
      </c>
      <c r="N698" s="81">
        <v>34.18</v>
      </c>
      <c r="O698" s="81">
        <v>15.820999999999998</v>
      </c>
      <c r="P698" s="79">
        <v>1</v>
      </c>
      <c r="Q698" s="119">
        <v>1</v>
      </c>
      <c r="R698" s="120">
        <v>16.063499999999998</v>
      </c>
      <c r="S698" s="120">
        <v>0.34751798514609328</v>
      </c>
      <c r="T698" s="33">
        <v>88</v>
      </c>
    </row>
    <row r="699" spans="1:20" x14ac:dyDescent="0.25">
      <c r="A699" s="24">
        <v>93</v>
      </c>
      <c r="B699" s="102" t="s">
        <v>57</v>
      </c>
      <c r="C699" s="102">
        <v>3</v>
      </c>
      <c r="D699" s="102" t="s">
        <v>140</v>
      </c>
      <c r="E699" s="101"/>
      <c r="F699" s="80" t="s">
        <v>237</v>
      </c>
      <c r="G699" s="89" t="s">
        <v>260</v>
      </c>
      <c r="H699" s="81">
        <v>18.04</v>
      </c>
      <c r="I699" s="77">
        <v>1</v>
      </c>
      <c r="J699" s="78"/>
      <c r="K699" s="80" t="s">
        <v>344</v>
      </c>
      <c r="L699" s="81" t="s">
        <v>260</v>
      </c>
      <c r="M699" s="81">
        <v>34.21</v>
      </c>
      <c r="N699" s="81">
        <v>34.21</v>
      </c>
      <c r="O699" s="81">
        <v>15.790999999999997</v>
      </c>
      <c r="P699" s="79">
        <v>1</v>
      </c>
      <c r="Q699" s="78"/>
      <c r="R699" s="117"/>
      <c r="S699" s="117"/>
      <c r="T699" s="33">
        <v>88</v>
      </c>
    </row>
    <row r="700" spans="1:20" x14ac:dyDescent="0.25">
      <c r="A700" s="20">
        <v>93</v>
      </c>
      <c r="B700" s="20" t="s">
        <v>57</v>
      </c>
      <c r="C700" s="20">
        <v>3</v>
      </c>
      <c r="D700" s="20" t="s">
        <v>140</v>
      </c>
      <c r="F700" s="80" t="s">
        <v>237</v>
      </c>
      <c r="G700" s="89" t="s">
        <v>272</v>
      </c>
      <c r="H700" s="81">
        <v>18.04</v>
      </c>
      <c r="I700" s="77">
        <v>1</v>
      </c>
      <c r="K700" s="80" t="s">
        <v>344</v>
      </c>
      <c r="L700" s="81" t="s">
        <v>272</v>
      </c>
      <c r="M700" s="81">
        <v>33.72</v>
      </c>
      <c r="N700" s="81">
        <v>33.72</v>
      </c>
      <c r="O700" s="81">
        <v>16.280999999999999</v>
      </c>
      <c r="P700" s="79">
        <v>1</v>
      </c>
      <c r="T700" s="33">
        <v>88</v>
      </c>
    </row>
    <row r="701" spans="1:20" x14ac:dyDescent="0.25">
      <c r="A701" s="20">
        <v>93</v>
      </c>
      <c r="B701" s="20" t="s">
        <v>57</v>
      </c>
      <c r="C701" s="20">
        <v>3</v>
      </c>
      <c r="D701" s="20" t="s">
        <v>140</v>
      </c>
      <c r="F701" s="80" t="s">
        <v>237</v>
      </c>
      <c r="G701" s="89" t="s">
        <v>283</v>
      </c>
      <c r="H701" s="81">
        <v>18.149999999999999</v>
      </c>
      <c r="I701" s="77">
        <v>1</v>
      </c>
      <c r="K701" s="80" t="s">
        <v>344</v>
      </c>
      <c r="L701" s="81" t="s">
        <v>283</v>
      </c>
      <c r="M701" s="81">
        <v>33.64</v>
      </c>
      <c r="N701" s="81">
        <v>33.64</v>
      </c>
      <c r="O701" s="81">
        <v>16.360999999999997</v>
      </c>
      <c r="P701" s="79">
        <v>1</v>
      </c>
      <c r="T701" s="33">
        <v>88</v>
      </c>
    </row>
    <row r="702" spans="1:20" x14ac:dyDescent="0.25">
      <c r="A702" s="20">
        <v>93</v>
      </c>
      <c r="B702" s="20" t="s">
        <v>57</v>
      </c>
      <c r="C702" s="20">
        <v>3</v>
      </c>
      <c r="D702" s="20" t="s">
        <v>140</v>
      </c>
      <c r="F702" s="88"/>
      <c r="G702" s="91"/>
      <c r="H702" s="91"/>
      <c r="K702" s="80" t="s">
        <v>344</v>
      </c>
      <c r="L702" s="81" t="s">
        <v>294</v>
      </c>
      <c r="M702" s="81">
        <v>33.26</v>
      </c>
      <c r="N702" s="81">
        <v>33.26</v>
      </c>
      <c r="O702" s="81">
        <v>16.741</v>
      </c>
      <c r="P702" s="79">
        <v>1</v>
      </c>
      <c r="T702" s="33">
        <v>88</v>
      </c>
    </row>
    <row r="703" spans="1:20" x14ac:dyDescent="0.25">
      <c r="A703" s="20">
        <v>93</v>
      </c>
      <c r="B703" s="20" t="s">
        <v>57</v>
      </c>
      <c r="C703" s="20">
        <v>3</v>
      </c>
      <c r="D703" s="20" t="s">
        <v>140</v>
      </c>
      <c r="F703" s="88"/>
      <c r="G703" s="91"/>
      <c r="H703" s="91"/>
      <c r="K703" s="80" t="s">
        <v>344</v>
      </c>
      <c r="L703" s="81" t="s">
        <v>305</v>
      </c>
      <c r="M703" s="81">
        <v>34.020000000000003</v>
      </c>
      <c r="N703" s="81">
        <v>34.020000000000003</v>
      </c>
      <c r="O703" s="81">
        <v>15.980999999999995</v>
      </c>
      <c r="P703" s="79">
        <v>1</v>
      </c>
      <c r="T703" s="33">
        <v>88</v>
      </c>
    </row>
    <row r="704" spans="1:20" x14ac:dyDescent="0.25">
      <c r="A704" s="20">
        <v>93</v>
      </c>
      <c r="B704" s="20" t="s">
        <v>57</v>
      </c>
      <c r="C704" s="20">
        <v>3</v>
      </c>
      <c r="D704" s="20" t="s">
        <v>140</v>
      </c>
      <c r="F704" s="88"/>
      <c r="G704" s="91"/>
      <c r="H704" s="91"/>
      <c r="K704" s="80" t="s">
        <v>344</v>
      </c>
      <c r="L704" s="81" t="s">
        <v>316</v>
      </c>
      <c r="M704" s="81">
        <v>34.07</v>
      </c>
      <c r="N704" s="81">
        <v>34.07</v>
      </c>
      <c r="O704" s="81">
        <v>15.930999999999997</v>
      </c>
      <c r="P704" s="79">
        <v>1</v>
      </c>
      <c r="T704" s="33">
        <v>88</v>
      </c>
    </row>
    <row r="705" spans="1:20" x14ac:dyDescent="0.25">
      <c r="A705" s="20">
        <v>93</v>
      </c>
      <c r="B705" s="20" t="s">
        <v>57</v>
      </c>
      <c r="C705" s="20">
        <v>3</v>
      </c>
      <c r="D705" s="20" t="s">
        <v>140</v>
      </c>
      <c r="F705" s="88"/>
      <c r="G705" s="91"/>
      <c r="H705" s="91"/>
      <c r="K705" s="80" t="s">
        <v>344</v>
      </c>
      <c r="L705" s="81" t="s">
        <v>327</v>
      </c>
      <c r="M705" s="81">
        <v>34.4</v>
      </c>
      <c r="N705" s="81">
        <v>34.4</v>
      </c>
      <c r="O705" s="81">
        <v>15.600999999999999</v>
      </c>
      <c r="P705" s="79">
        <v>1</v>
      </c>
      <c r="T705" s="33">
        <v>88</v>
      </c>
    </row>
    <row r="706" spans="1:20" x14ac:dyDescent="0.25">
      <c r="A706" s="24">
        <v>158</v>
      </c>
      <c r="B706" s="102" t="s">
        <v>74</v>
      </c>
      <c r="C706" s="102">
        <v>3</v>
      </c>
      <c r="D706" s="102" t="s">
        <v>141</v>
      </c>
      <c r="E706" s="101">
        <v>89</v>
      </c>
      <c r="F706" s="80" t="s">
        <v>237</v>
      </c>
      <c r="G706" s="89" t="s">
        <v>249</v>
      </c>
      <c r="H706" s="81">
        <v>16.920000000000002</v>
      </c>
      <c r="I706" s="77">
        <v>1</v>
      </c>
      <c r="J706" s="78">
        <v>1</v>
      </c>
      <c r="K706" s="80" t="s">
        <v>344</v>
      </c>
      <c r="L706" s="81" t="s">
        <v>249</v>
      </c>
      <c r="M706" s="81">
        <v>39.799999999999997</v>
      </c>
      <c r="N706" s="81">
        <v>39.799999999999997</v>
      </c>
      <c r="O706" s="81">
        <v>10.201000000000001</v>
      </c>
      <c r="P706" s="79">
        <v>1</v>
      </c>
      <c r="Q706" s="119">
        <v>0.125</v>
      </c>
      <c r="R706" s="120">
        <v>1.275999999999998</v>
      </c>
      <c r="S706" s="120">
        <v>0</v>
      </c>
      <c r="T706" s="101">
        <v>89</v>
      </c>
    </row>
    <row r="707" spans="1:20" x14ac:dyDescent="0.25">
      <c r="A707" s="20">
        <v>158</v>
      </c>
      <c r="B707" s="20" t="s">
        <v>74</v>
      </c>
      <c r="C707" s="20">
        <v>3</v>
      </c>
      <c r="D707" s="20" t="s">
        <v>141</v>
      </c>
      <c r="F707" s="80" t="s">
        <v>237</v>
      </c>
      <c r="G707" s="89" t="s">
        <v>261</v>
      </c>
      <c r="H707" s="81">
        <v>16.53</v>
      </c>
      <c r="I707" s="77">
        <v>1</v>
      </c>
      <c r="J707" s="78"/>
      <c r="K707" s="80" t="s">
        <v>344</v>
      </c>
      <c r="L707" s="81" t="s">
        <v>261</v>
      </c>
      <c r="M707" s="81" t="s">
        <v>353</v>
      </c>
      <c r="N707" s="81">
        <v>50</v>
      </c>
      <c r="O707" s="81">
        <v>9.9999999999766942E-4</v>
      </c>
      <c r="P707" s="79">
        <v>0</v>
      </c>
      <c r="Q707" s="78"/>
      <c r="R707" s="117"/>
      <c r="S707" s="117"/>
      <c r="T707" s="101">
        <v>89</v>
      </c>
    </row>
    <row r="708" spans="1:20" x14ac:dyDescent="0.25">
      <c r="A708" s="20">
        <v>158</v>
      </c>
      <c r="B708" s="20" t="s">
        <v>74</v>
      </c>
      <c r="C708" s="20">
        <v>3</v>
      </c>
      <c r="D708" s="20" t="s">
        <v>141</v>
      </c>
      <c r="F708" s="80" t="s">
        <v>237</v>
      </c>
      <c r="G708" s="89" t="s">
        <v>273</v>
      </c>
      <c r="H708" s="81">
        <v>16.84</v>
      </c>
      <c r="I708" s="77">
        <v>1</v>
      </c>
      <c r="K708" s="80" t="s">
        <v>344</v>
      </c>
      <c r="L708" s="81" t="s">
        <v>273</v>
      </c>
      <c r="M708" s="81" t="s">
        <v>353</v>
      </c>
      <c r="N708" s="81">
        <v>50</v>
      </c>
      <c r="O708" s="81">
        <v>9.9999999999766942E-4</v>
      </c>
      <c r="P708" s="79">
        <v>0</v>
      </c>
      <c r="T708" s="101">
        <v>89</v>
      </c>
    </row>
    <row r="709" spans="1:20" x14ac:dyDescent="0.25">
      <c r="A709" s="20">
        <v>158</v>
      </c>
      <c r="B709" s="20" t="s">
        <v>74</v>
      </c>
      <c r="C709" s="20">
        <v>3</v>
      </c>
      <c r="D709" s="20" t="s">
        <v>141</v>
      </c>
      <c r="F709" s="80" t="s">
        <v>237</v>
      </c>
      <c r="G709" s="89" t="s">
        <v>284</v>
      </c>
      <c r="H709" s="81">
        <v>16.77</v>
      </c>
      <c r="I709" s="77">
        <v>1</v>
      </c>
      <c r="K709" s="80" t="s">
        <v>344</v>
      </c>
      <c r="L709" s="81" t="s">
        <v>284</v>
      </c>
      <c r="M709" s="81" t="s">
        <v>353</v>
      </c>
      <c r="N709" s="81">
        <v>50</v>
      </c>
      <c r="O709" s="81">
        <v>9.9999999999766942E-4</v>
      </c>
      <c r="P709" s="79">
        <v>0</v>
      </c>
      <c r="T709" s="101">
        <v>89</v>
      </c>
    </row>
    <row r="710" spans="1:20" x14ac:dyDescent="0.25">
      <c r="A710" s="20">
        <v>158</v>
      </c>
      <c r="B710" s="20" t="s">
        <v>74</v>
      </c>
      <c r="C710" s="20">
        <v>3</v>
      </c>
      <c r="D710" s="20" t="s">
        <v>141</v>
      </c>
      <c r="F710" s="88"/>
      <c r="G710" s="91"/>
      <c r="H710" s="91"/>
      <c r="K710" s="80" t="s">
        <v>344</v>
      </c>
      <c r="L710" s="81" t="s">
        <v>295</v>
      </c>
      <c r="M710" s="81" t="s">
        <v>353</v>
      </c>
      <c r="N710" s="81">
        <v>50</v>
      </c>
      <c r="O710" s="81">
        <v>9.9999999999766942E-4</v>
      </c>
      <c r="P710" s="79">
        <v>0</v>
      </c>
      <c r="T710" s="101">
        <v>89</v>
      </c>
    </row>
    <row r="711" spans="1:20" x14ac:dyDescent="0.25">
      <c r="A711" s="20">
        <v>158</v>
      </c>
      <c r="B711" s="20" t="s">
        <v>74</v>
      </c>
      <c r="C711" s="20">
        <v>3</v>
      </c>
      <c r="D711" s="20" t="s">
        <v>141</v>
      </c>
      <c r="F711" s="88"/>
      <c r="G711" s="91"/>
      <c r="H711" s="91"/>
      <c r="K711" s="80" t="s">
        <v>344</v>
      </c>
      <c r="L711" s="81" t="s">
        <v>306</v>
      </c>
      <c r="M711" s="81" t="s">
        <v>353</v>
      </c>
      <c r="N711" s="81">
        <v>50</v>
      </c>
      <c r="O711" s="81">
        <v>9.9999999999766942E-4</v>
      </c>
      <c r="P711" s="79">
        <v>0</v>
      </c>
      <c r="T711" s="101">
        <v>89</v>
      </c>
    </row>
    <row r="712" spans="1:20" x14ac:dyDescent="0.25">
      <c r="A712" s="20">
        <v>158</v>
      </c>
      <c r="B712" s="20" t="s">
        <v>74</v>
      </c>
      <c r="C712" s="20">
        <v>3</v>
      </c>
      <c r="D712" s="20" t="s">
        <v>141</v>
      </c>
      <c r="F712" s="88"/>
      <c r="G712" s="91"/>
      <c r="H712" s="91"/>
      <c r="K712" s="80" t="s">
        <v>344</v>
      </c>
      <c r="L712" s="81" t="s">
        <v>317</v>
      </c>
      <c r="M712" s="81" t="s">
        <v>353</v>
      </c>
      <c r="N712" s="81">
        <v>50</v>
      </c>
      <c r="O712" s="81">
        <v>9.9999999999766942E-4</v>
      </c>
      <c r="P712" s="79">
        <v>0</v>
      </c>
      <c r="T712" s="101">
        <v>89</v>
      </c>
    </row>
    <row r="713" spans="1:20" x14ac:dyDescent="0.25">
      <c r="A713" s="20">
        <v>158</v>
      </c>
      <c r="B713" s="20" t="s">
        <v>74</v>
      </c>
      <c r="C713" s="20">
        <v>3</v>
      </c>
      <c r="D713" s="20" t="s">
        <v>141</v>
      </c>
      <c r="F713" s="88"/>
      <c r="G713" s="91"/>
      <c r="H713" s="91"/>
      <c r="K713" s="80" t="s">
        <v>344</v>
      </c>
      <c r="L713" s="81" t="s">
        <v>328</v>
      </c>
      <c r="M713" s="81" t="s">
        <v>353</v>
      </c>
      <c r="N713" s="81">
        <v>50</v>
      </c>
      <c r="O713" s="81">
        <v>9.9999999999766942E-4</v>
      </c>
      <c r="P713" s="79">
        <v>0</v>
      </c>
      <c r="T713" s="101">
        <v>89</v>
      </c>
    </row>
    <row r="714" spans="1:20" x14ac:dyDescent="0.25">
      <c r="A714" s="20">
        <v>53</v>
      </c>
      <c r="B714" s="20" t="s">
        <v>41</v>
      </c>
      <c r="C714" s="20">
        <v>3</v>
      </c>
      <c r="D714" s="20" t="s">
        <v>142</v>
      </c>
      <c r="E714" s="33">
        <v>90</v>
      </c>
      <c r="F714" s="80" t="s">
        <v>237</v>
      </c>
      <c r="G714" s="89" t="s">
        <v>250</v>
      </c>
      <c r="H714" s="81">
        <v>16.04</v>
      </c>
      <c r="I714" s="77">
        <v>1</v>
      </c>
      <c r="J714" s="78">
        <v>1</v>
      </c>
      <c r="K714" s="80" t="s">
        <v>344</v>
      </c>
      <c r="L714" s="81" t="s">
        <v>250</v>
      </c>
      <c r="M714" s="81">
        <v>37.950000000000003</v>
      </c>
      <c r="N714" s="81">
        <v>37.950000000000003</v>
      </c>
      <c r="O714" s="81">
        <v>12.050999999999995</v>
      </c>
      <c r="P714" s="79">
        <v>1</v>
      </c>
      <c r="Q714" s="119">
        <v>1</v>
      </c>
      <c r="R714" s="120">
        <v>13.087250000000001</v>
      </c>
      <c r="S714" s="120">
        <v>0.95544410485386322</v>
      </c>
      <c r="T714" s="33">
        <v>90</v>
      </c>
    </row>
    <row r="715" spans="1:20" x14ac:dyDescent="0.25">
      <c r="A715" s="20">
        <v>53</v>
      </c>
      <c r="B715" s="20" t="s">
        <v>41</v>
      </c>
      <c r="C715" s="20">
        <v>3</v>
      </c>
      <c r="D715" s="20" t="s">
        <v>142</v>
      </c>
      <c r="F715" s="80" t="s">
        <v>237</v>
      </c>
      <c r="G715" s="89" t="s">
        <v>262</v>
      </c>
      <c r="H715" s="81">
        <v>15.85</v>
      </c>
      <c r="I715" s="77">
        <v>1</v>
      </c>
      <c r="J715" s="78"/>
      <c r="K715" s="80" t="s">
        <v>344</v>
      </c>
      <c r="L715" s="81" t="s">
        <v>262</v>
      </c>
      <c r="M715" s="81">
        <v>35.78</v>
      </c>
      <c r="N715" s="81">
        <v>35.78</v>
      </c>
      <c r="O715" s="81">
        <v>14.220999999999997</v>
      </c>
      <c r="P715" s="79">
        <v>1</v>
      </c>
      <c r="Q715" s="78"/>
      <c r="R715" s="117"/>
      <c r="S715" s="117"/>
      <c r="T715" s="33">
        <v>90</v>
      </c>
    </row>
    <row r="716" spans="1:20" x14ac:dyDescent="0.25">
      <c r="A716" s="20">
        <v>53</v>
      </c>
      <c r="B716" s="20" t="s">
        <v>41</v>
      </c>
      <c r="C716" s="20">
        <v>3</v>
      </c>
      <c r="D716" s="20" t="s">
        <v>142</v>
      </c>
      <c r="F716" s="80" t="s">
        <v>237</v>
      </c>
      <c r="G716" s="89" t="s">
        <v>274</v>
      </c>
      <c r="H716" s="81">
        <v>16.260000000000002</v>
      </c>
      <c r="I716" s="77">
        <v>1</v>
      </c>
      <c r="K716" s="80" t="s">
        <v>344</v>
      </c>
      <c r="L716" s="81" t="s">
        <v>274</v>
      </c>
      <c r="M716" s="81">
        <v>37.47</v>
      </c>
      <c r="N716" s="81">
        <v>37.47</v>
      </c>
      <c r="O716" s="81">
        <v>12.530999999999999</v>
      </c>
      <c r="P716" s="79">
        <v>1</v>
      </c>
      <c r="T716" s="33">
        <v>90</v>
      </c>
    </row>
    <row r="717" spans="1:20" x14ac:dyDescent="0.25">
      <c r="A717" s="20">
        <v>53</v>
      </c>
      <c r="B717" s="20" t="s">
        <v>41</v>
      </c>
      <c r="C717" s="20">
        <v>3</v>
      </c>
      <c r="D717" s="20" t="s">
        <v>142</v>
      </c>
      <c r="F717" s="80" t="s">
        <v>237</v>
      </c>
      <c r="G717" s="89" t="s">
        <v>285</v>
      </c>
      <c r="H717" s="81">
        <v>15.63</v>
      </c>
      <c r="I717" s="77">
        <v>1</v>
      </c>
      <c r="K717" s="80" t="s">
        <v>344</v>
      </c>
      <c r="L717" s="81" t="s">
        <v>285</v>
      </c>
      <c r="M717" s="81">
        <v>36.07</v>
      </c>
      <c r="N717" s="81">
        <v>36.07</v>
      </c>
      <c r="O717" s="81">
        <v>13.930999999999997</v>
      </c>
      <c r="P717" s="79">
        <v>1</v>
      </c>
      <c r="T717" s="33">
        <v>90</v>
      </c>
    </row>
    <row r="718" spans="1:20" x14ac:dyDescent="0.25">
      <c r="A718" s="20">
        <v>53</v>
      </c>
      <c r="B718" s="20" t="s">
        <v>41</v>
      </c>
      <c r="C718" s="20">
        <v>3</v>
      </c>
      <c r="D718" s="20" t="s">
        <v>142</v>
      </c>
      <c r="F718" s="88"/>
      <c r="G718" s="91"/>
      <c r="H718" s="91"/>
      <c r="K718" s="80" t="s">
        <v>344</v>
      </c>
      <c r="L718" s="81" t="s">
        <v>296</v>
      </c>
      <c r="M718" s="81">
        <v>37.229999999999997</v>
      </c>
      <c r="N718" s="81">
        <v>37.229999999999997</v>
      </c>
      <c r="O718" s="81">
        <v>12.771000000000001</v>
      </c>
      <c r="P718" s="79">
        <v>1</v>
      </c>
      <c r="T718" s="33">
        <v>90</v>
      </c>
    </row>
    <row r="719" spans="1:20" x14ac:dyDescent="0.25">
      <c r="A719" s="20">
        <v>53</v>
      </c>
      <c r="B719" s="20" t="s">
        <v>41</v>
      </c>
      <c r="C719" s="20">
        <v>3</v>
      </c>
      <c r="D719" s="20" t="s">
        <v>142</v>
      </c>
      <c r="F719" s="88"/>
      <c r="G719" s="91"/>
      <c r="H719" s="91"/>
      <c r="K719" s="80" t="s">
        <v>344</v>
      </c>
      <c r="L719" s="81" t="s">
        <v>307</v>
      </c>
      <c r="M719" s="81">
        <v>38.53</v>
      </c>
      <c r="N719" s="81">
        <v>38.53</v>
      </c>
      <c r="O719" s="81">
        <v>11.470999999999997</v>
      </c>
      <c r="P719" s="79">
        <v>1</v>
      </c>
      <c r="T719" s="33">
        <v>90</v>
      </c>
    </row>
    <row r="720" spans="1:20" x14ac:dyDescent="0.25">
      <c r="A720" s="20">
        <v>53</v>
      </c>
      <c r="B720" s="20" t="s">
        <v>41</v>
      </c>
      <c r="C720" s="20">
        <v>3</v>
      </c>
      <c r="D720" s="20" t="s">
        <v>142</v>
      </c>
      <c r="F720" s="88"/>
      <c r="G720" s="91"/>
      <c r="H720" s="91"/>
      <c r="K720" s="80" t="s">
        <v>344</v>
      </c>
      <c r="L720" s="81" t="s">
        <v>318</v>
      </c>
      <c r="M720" s="81">
        <v>36.06</v>
      </c>
      <c r="N720" s="81">
        <v>36.06</v>
      </c>
      <c r="O720" s="81">
        <v>13.940999999999995</v>
      </c>
      <c r="P720" s="79">
        <v>1</v>
      </c>
      <c r="T720" s="33">
        <v>90</v>
      </c>
    </row>
    <row r="721" spans="1:20" x14ac:dyDescent="0.25">
      <c r="A721" s="20">
        <v>53</v>
      </c>
      <c r="B721" s="20" t="s">
        <v>41</v>
      </c>
      <c r="C721" s="20">
        <v>3</v>
      </c>
      <c r="D721" s="20" t="s">
        <v>142</v>
      </c>
      <c r="F721" s="88"/>
      <c r="G721" s="91"/>
      <c r="H721" s="91"/>
      <c r="K721" s="80" t="s">
        <v>344</v>
      </c>
      <c r="L721" s="81" t="s">
        <v>329</v>
      </c>
      <c r="M721" s="81">
        <v>36.22</v>
      </c>
      <c r="N721" s="81">
        <v>36.22</v>
      </c>
      <c r="O721" s="81">
        <v>13.780999999999999</v>
      </c>
      <c r="P721" s="79">
        <v>1</v>
      </c>
      <c r="T721" s="33">
        <v>90</v>
      </c>
    </row>
    <row r="722" spans="1:20" x14ac:dyDescent="0.25">
      <c r="A722" s="20">
        <v>96</v>
      </c>
      <c r="B722" s="20" t="s">
        <v>143</v>
      </c>
      <c r="C722" s="20">
        <v>1</v>
      </c>
      <c r="D722" s="20" t="s">
        <v>144</v>
      </c>
      <c r="E722" s="33">
        <v>91</v>
      </c>
      <c r="F722" s="80" t="s">
        <v>237</v>
      </c>
      <c r="G722" s="89" t="s">
        <v>287</v>
      </c>
      <c r="H722" s="81">
        <v>16.48</v>
      </c>
      <c r="I722" s="77">
        <v>1</v>
      </c>
      <c r="J722" s="78">
        <v>1</v>
      </c>
      <c r="K722" s="80" t="s">
        <v>345</v>
      </c>
      <c r="L722" s="81" t="s">
        <v>241</v>
      </c>
      <c r="M722" s="81">
        <v>30.68</v>
      </c>
      <c r="N722" s="81">
        <v>30.68</v>
      </c>
      <c r="O722" s="81">
        <v>19.320999999999998</v>
      </c>
      <c r="P722" s="79">
        <v>1</v>
      </c>
      <c r="Q722" s="119">
        <v>1</v>
      </c>
      <c r="R722" s="120">
        <v>18.638499999999997</v>
      </c>
      <c r="S722" s="120">
        <v>0.29621571531571356</v>
      </c>
      <c r="T722" s="33">
        <v>91</v>
      </c>
    </row>
    <row r="723" spans="1:20" x14ac:dyDescent="0.25">
      <c r="A723" s="20">
        <v>96</v>
      </c>
      <c r="B723" s="20" t="s">
        <v>143</v>
      </c>
      <c r="C723" s="20">
        <v>1</v>
      </c>
      <c r="D723" s="20" t="s">
        <v>144</v>
      </c>
      <c r="F723" s="80" t="s">
        <v>237</v>
      </c>
      <c r="G723" s="89" t="s">
        <v>298</v>
      </c>
      <c r="H723" s="81">
        <v>16.14</v>
      </c>
      <c r="I723" s="77">
        <v>1</v>
      </c>
      <c r="J723" s="78"/>
      <c r="K723" s="80" t="s">
        <v>345</v>
      </c>
      <c r="L723" s="81" t="s">
        <v>253</v>
      </c>
      <c r="M723" s="81">
        <v>31.58</v>
      </c>
      <c r="N723" s="81">
        <v>31.58</v>
      </c>
      <c r="O723" s="81">
        <v>18.420999999999999</v>
      </c>
      <c r="P723" s="79">
        <v>1</v>
      </c>
      <c r="Q723" s="78"/>
      <c r="R723" s="117"/>
      <c r="S723" s="117"/>
      <c r="T723" s="33">
        <v>91</v>
      </c>
    </row>
    <row r="724" spans="1:20" x14ac:dyDescent="0.25">
      <c r="A724" s="20">
        <v>96</v>
      </c>
      <c r="B724" s="20" t="s">
        <v>143</v>
      </c>
      <c r="C724" s="20">
        <v>1</v>
      </c>
      <c r="D724" s="20" t="s">
        <v>144</v>
      </c>
      <c r="F724" s="80" t="s">
        <v>237</v>
      </c>
      <c r="G724" s="89" t="s">
        <v>309</v>
      </c>
      <c r="H724" s="81">
        <v>16.82</v>
      </c>
      <c r="I724" s="77">
        <v>1</v>
      </c>
      <c r="K724" s="80" t="s">
        <v>345</v>
      </c>
      <c r="L724" s="81" t="s">
        <v>265</v>
      </c>
      <c r="M724" s="81">
        <v>31.56</v>
      </c>
      <c r="N724" s="81">
        <v>31.56</v>
      </c>
      <c r="O724" s="81">
        <v>18.440999999999999</v>
      </c>
      <c r="P724" s="79">
        <v>1</v>
      </c>
      <c r="T724" s="33">
        <v>91</v>
      </c>
    </row>
    <row r="725" spans="1:20" x14ac:dyDescent="0.25">
      <c r="A725" s="20">
        <v>96</v>
      </c>
      <c r="B725" s="20" t="s">
        <v>143</v>
      </c>
      <c r="C725" s="20">
        <v>1</v>
      </c>
      <c r="D725" s="20" t="s">
        <v>144</v>
      </c>
      <c r="F725" s="80" t="s">
        <v>237</v>
      </c>
      <c r="G725" s="89" t="s">
        <v>320</v>
      </c>
      <c r="H725" s="81">
        <v>16.59</v>
      </c>
      <c r="I725" s="77">
        <v>1</v>
      </c>
      <c r="K725" s="80" t="s">
        <v>345</v>
      </c>
      <c r="L725" s="81" t="s">
        <v>276</v>
      </c>
      <c r="M725" s="81">
        <v>31.32</v>
      </c>
      <c r="N725" s="81">
        <v>31.32</v>
      </c>
      <c r="O725" s="81">
        <v>18.680999999999997</v>
      </c>
      <c r="P725" s="79">
        <v>1</v>
      </c>
      <c r="T725" s="33">
        <v>91</v>
      </c>
    </row>
    <row r="726" spans="1:20" x14ac:dyDescent="0.25">
      <c r="A726" s="20">
        <v>96</v>
      </c>
      <c r="B726" s="20" t="s">
        <v>143</v>
      </c>
      <c r="C726" s="20">
        <v>1</v>
      </c>
      <c r="D726" s="20" t="s">
        <v>144</v>
      </c>
      <c r="F726" s="88"/>
      <c r="G726" s="91"/>
      <c r="H726" s="91"/>
      <c r="K726" s="80" t="s">
        <v>345</v>
      </c>
      <c r="L726" s="81" t="s">
        <v>287</v>
      </c>
      <c r="M726" s="81">
        <v>31.18</v>
      </c>
      <c r="N726" s="81">
        <v>31.18</v>
      </c>
      <c r="O726" s="81">
        <v>18.820999999999998</v>
      </c>
      <c r="P726" s="79">
        <v>1</v>
      </c>
      <c r="T726" s="33">
        <v>91</v>
      </c>
    </row>
    <row r="727" spans="1:20" x14ac:dyDescent="0.25">
      <c r="A727" s="20">
        <v>96</v>
      </c>
      <c r="B727" s="20" t="s">
        <v>143</v>
      </c>
      <c r="C727" s="20">
        <v>1</v>
      </c>
      <c r="D727" s="20" t="s">
        <v>144</v>
      </c>
      <c r="F727" s="88"/>
      <c r="G727" s="91"/>
      <c r="H727" s="91"/>
      <c r="K727" s="80" t="s">
        <v>345</v>
      </c>
      <c r="L727" s="81" t="s">
        <v>298</v>
      </c>
      <c r="M727" s="81">
        <v>31.66</v>
      </c>
      <c r="N727" s="81">
        <v>31.66</v>
      </c>
      <c r="O727" s="81">
        <v>18.340999999999998</v>
      </c>
      <c r="P727" s="79">
        <v>1</v>
      </c>
      <c r="T727" s="33">
        <v>91</v>
      </c>
    </row>
    <row r="728" spans="1:20" x14ac:dyDescent="0.25">
      <c r="A728" s="20">
        <v>96</v>
      </c>
      <c r="B728" s="20" t="s">
        <v>143</v>
      </c>
      <c r="C728" s="20">
        <v>1</v>
      </c>
      <c r="D728" s="20" t="s">
        <v>144</v>
      </c>
      <c r="F728" s="88"/>
      <c r="G728" s="91"/>
      <c r="H728" s="91"/>
      <c r="K728" s="80" t="s">
        <v>345</v>
      </c>
      <c r="L728" s="81" t="s">
        <v>309</v>
      </c>
      <c r="M728" s="81">
        <v>31.52</v>
      </c>
      <c r="N728" s="81">
        <v>31.52</v>
      </c>
      <c r="O728" s="81">
        <v>18.480999999999998</v>
      </c>
      <c r="P728" s="79">
        <v>1</v>
      </c>
      <c r="T728" s="33">
        <v>91</v>
      </c>
    </row>
    <row r="729" spans="1:20" x14ac:dyDescent="0.25">
      <c r="A729" s="20">
        <v>96</v>
      </c>
      <c r="B729" s="20" t="s">
        <v>143</v>
      </c>
      <c r="C729" s="20">
        <v>1</v>
      </c>
      <c r="D729" s="20" t="s">
        <v>144</v>
      </c>
      <c r="F729" s="88"/>
      <c r="G729" s="91"/>
      <c r="H729" s="91"/>
      <c r="K729" s="80" t="s">
        <v>345</v>
      </c>
      <c r="L729" s="81" t="s">
        <v>320</v>
      </c>
      <c r="M729" s="81">
        <v>31.4</v>
      </c>
      <c r="N729" s="81">
        <v>31.4</v>
      </c>
      <c r="O729" s="81">
        <v>18.600999999999999</v>
      </c>
      <c r="P729" s="79">
        <v>1</v>
      </c>
      <c r="T729" s="33">
        <v>91</v>
      </c>
    </row>
    <row r="730" spans="1:20" x14ac:dyDescent="0.25">
      <c r="A730" s="20">
        <v>154</v>
      </c>
      <c r="B730" s="20" t="s">
        <v>74</v>
      </c>
      <c r="C730" s="20">
        <v>2</v>
      </c>
      <c r="D730" s="20" t="s">
        <v>145</v>
      </c>
      <c r="E730" s="33">
        <v>92</v>
      </c>
      <c r="F730" s="80" t="s">
        <v>237</v>
      </c>
      <c r="G730" s="89" t="s">
        <v>288</v>
      </c>
      <c r="H730" s="81">
        <v>16.45</v>
      </c>
      <c r="I730" s="77">
        <v>1</v>
      </c>
      <c r="J730" s="78">
        <v>1</v>
      </c>
      <c r="K730" s="80" t="s">
        <v>345</v>
      </c>
      <c r="L730" s="81" t="s">
        <v>242</v>
      </c>
      <c r="M730" s="81" t="s">
        <v>353</v>
      </c>
      <c r="N730" s="81">
        <v>50</v>
      </c>
      <c r="O730" s="81">
        <v>9.9999999999766942E-4</v>
      </c>
      <c r="P730" s="79">
        <v>0</v>
      </c>
      <c r="Q730" s="119">
        <v>0.125</v>
      </c>
      <c r="R730" s="120">
        <v>1.5959999999999974</v>
      </c>
      <c r="S730" s="120">
        <v>0</v>
      </c>
      <c r="T730" s="33">
        <v>92</v>
      </c>
    </row>
    <row r="731" spans="1:20" x14ac:dyDescent="0.25">
      <c r="A731" s="20">
        <v>154</v>
      </c>
      <c r="B731" s="20" t="s">
        <v>74</v>
      </c>
      <c r="C731" s="20">
        <v>2</v>
      </c>
      <c r="D731" s="20" t="s">
        <v>145</v>
      </c>
      <c r="F731" s="80" t="s">
        <v>237</v>
      </c>
      <c r="G731" s="89" t="s">
        <v>299</v>
      </c>
      <c r="H731" s="81">
        <v>16.43</v>
      </c>
      <c r="I731" s="77">
        <v>1</v>
      </c>
      <c r="J731" s="78"/>
      <c r="K731" s="80" t="s">
        <v>345</v>
      </c>
      <c r="L731" s="81" t="s">
        <v>254</v>
      </c>
      <c r="M731" s="81">
        <v>37.24</v>
      </c>
      <c r="N731" s="81">
        <v>37.24</v>
      </c>
      <c r="O731" s="81">
        <v>12.760999999999996</v>
      </c>
      <c r="P731" s="79">
        <v>1</v>
      </c>
      <c r="Q731" s="78"/>
      <c r="R731" s="117"/>
      <c r="S731" s="117"/>
      <c r="T731" s="33">
        <v>92</v>
      </c>
    </row>
    <row r="732" spans="1:20" x14ac:dyDescent="0.25">
      <c r="A732" s="20">
        <v>154</v>
      </c>
      <c r="B732" s="20" t="s">
        <v>74</v>
      </c>
      <c r="C732" s="20">
        <v>2</v>
      </c>
      <c r="D732" s="20" t="s">
        <v>145</v>
      </c>
      <c r="F732" s="89" t="s">
        <v>237</v>
      </c>
      <c r="G732" s="89" t="s">
        <v>310</v>
      </c>
      <c r="H732" s="81">
        <v>16.89</v>
      </c>
      <c r="I732" s="77">
        <v>1</v>
      </c>
      <c r="K732" s="80" t="s">
        <v>345</v>
      </c>
      <c r="L732" s="81" t="s">
        <v>266</v>
      </c>
      <c r="M732" s="81" t="s">
        <v>353</v>
      </c>
      <c r="N732" s="81">
        <v>50</v>
      </c>
      <c r="O732" s="81">
        <v>9.9999999999766942E-4</v>
      </c>
      <c r="P732" s="79">
        <v>0</v>
      </c>
      <c r="T732" s="33">
        <v>92</v>
      </c>
    </row>
    <row r="733" spans="1:20" x14ac:dyDescent="0.25">
      <c r="A733" s="20">
        <v>154</v>
      </c>
      <c r="B733" s="20" t="s">
        <v>74</v>
      </c>
      <c r="C733" s="20">
        <v>2</v>
      </c>
      <c r="D733" s="20" t="s">
        <v>145</v>
      </c>
      <c r="F733" s="89" t="s">
        <v>237</v>
      </c>
      <c r="G733" s="89" t="s">
        <v>321</v>
      </c>
      <c r="H733" s="81">
        <v>17.010000000000002</v>
      </c>
      <c r="I733" s="77">
        <v>1</v>
      </c>
      <c r="K733" s="80" t="s">
        <v>345</v>
      </c>
      <c r="L733" s="81" t="s">
        <v>277</v>
      </c>
      <c r="M733" s="81" t="s">
        <v>353</v>
      </c>
      <c r="N733" s="81">
        <v>50</v>
      </c>
      <c r="O733" s="81">
        <v>9.9999999999766942E-4</v>
      </c>
      <c r="P733" s="79">
        <v>0</v>
      </c>
      <c r="T733" s="33">
        <v>92</v>
      </c>
    </row>
    <row r="734" spans="1:20" x14ac:dyDescent="0.25">
      <c r="A734" s="20">
        <v>154</v>
      </c>
      <c r="B734" s="20" t="s">
        <v>74</v>
      </c>
      <c r="C734" s="20">
        <v>2</v>
      </c>
      <c r="D734" s="20" t="s">
        <v>145</v>
      </c>
      <c r="F734" s="91"/>
      <c r="G734" s="91"/>
      <c r="H734" s="91"/>
      <c r="K734" s="80" t="s">
        <v>345</v>
      </c>
      <c r="L734" s="81" t="s">
        <v>288</v>
      </c>
      <c r="M734" s="81" t="s">
        <v>353</v>
      </c>
      <c r="N734" s="81">
        <v>50</v>
      </c>
      <c r="O734" s="81">
        <v>9.9999999999766942E-4</v>
      </c>
      <c r="P734" s="79">
        <v>0</v>
      </c>
      <c r="T734" s="33">
        <v>92</v>
      </c>
    </row>
    <row r="735" spans="1:20" x14ac:dyDescent="0.25">
      <c r="A735" s="20">
        <v>154</v>
      </c>
      <c r="B735" s="20" t="s">
        <v>74</v>
      </c>
      <c r="C735" s="20">
        <v>2</v>
      </c>
      <c r="D735" s="20" t="s">
        <v>145</v>
      </c>
      <c r="F735" s="91"/>
      <c r="G735" s="91"/>
      <c r="H735" s="91"/>
      <c r="K735" s="80" t="s">
        <v>345</v>
      </c>
      <c r="L735" s="81" t="s">
        <v>299</v>
      </c>
      <c r="M735" s="81" t="s">
        <v>353</v>
      </c>
      <c r="N735" s="81">
        <v>50</v>
      </c>
      <c r="O735" s="81">
        <v>9.9999999999766942E-4</v>
      </c>
      <c r="P735" s="79">
        <v>0</v>
      </c>
      <c r="T735" s="33">
        <v>92</v>
      </c>
    </row>
    <row r="736" spans="1:20" x14ac:dyDescent="0.25">
      <c r="A736" s="20">
        <v>154</v>
      </c>
      <c r="B736" s="20" t="s">
        <v>74</v>
      </c>
      <c r="C736" s="20">
        <v>2</v>
      </c>
      <c r="D736" s="20" t="s">
        <v>145</v>
      </c>
      <c r="F736" s="91"/>
      <c r="G736" s="91"/>
      <c r="H736" s="91"/>
      <c r="K736" s="80" t="s">
        <v>345</v>
      </c>
      <c r="L736" s="81" t="s">
        <v>310</v>
      </c>
      <c r="M736" s="81" t="s">
        <v>353</v>
      </c>
      <c r="N736" s="81">
        <v>50</v>
      </c>
      <c r="O736" s="81">
        <v>9.9999999999766942E-4</v>
      </c>
      <c r="P736" s="79">
        <v>0</v>
      </c>
      <c r="T736" s="33">
        <v>92</v>
      </c>
    </row>
    <row r="737" spans="1:20" x14ac:dyDescent="0.25">
      <c r="A737" s="20">
        <v>154</v>
      </c>
      <c r="B737" s="20" t="s">
        <v>74</v>
      </c>
      <c r="C737" s="20">
        <v>2</v>
      </c>
      <c r="D737" s="20" t="s">
        <v>145</v>
      </c>
      <c r="F737" s="91"/>
      <c r="G737" s="91"/>
      <c r="H737" s="91"/>
      <c r="K737" s="80" t="s">
        <v>345</v>
      </c>
      <c r="L737" s="81" t="s">
        <v>321</v>
      </c>
      <c r="M737" s="81" t="s">
        <v>353</v>
      </c>
      <c r="N737" s="81">
        <v>50</v>
      </c>
      <c r="O737" s="81">
        <v>9.9999999999766942E-4</v>
      </c>
      <c r="P737" s="79">
        <v>0</v>
      </c>
      <c r="T737" s="33">
        <v>92</v>
      </c>
    </row>
    <row r="738" spans="1:20" x14ac:dyDescent="0.25">
      <c r="A738" s="20">
        <v>146</v>
      </c>
      <c r="B738" s="20" t="s">
        <v>74</v>
      </c>
      <c r="C738" s="20">
        <v>3</v>
      </c>
      <c r="D738" s="20" t="s">
        <v>146</v>
      </c>
      <c r="E738" s="33">
        <v>93</v>
      </c>
      <c r="F738" s="89" t="s">
        <v>237</v>
      </c>
      <c r="G738" s="89" t="s">
        <v>289</v>
      </c>
      <c r="H738" s="81">
        <v>16.18</v>
      </c>
      <c r="I738" s="77">
        <v>1</v>
      </c>
      <c r="J738" s="78">
        <v>1</v>
      </c>
      <c r="K738" s="80" t="s">
        <v>345</v>
      </c>
      <c r="L738" s="81" t="s">
        <v>243</v>
      </c>
      <c r="M738" s="81" t="s">
        <v>353</v>
      </c>
      <c r="N738" s="81">
        <v>50</v>
      </c>
      <c r="O738" s="81">
        <v>9.9999999999766942E-4</v>
      </c>
      <c r="P738" s="79">
        <v>0</v>
      </c>
      <c r="Q738" s="119">
        <v>0.375</v>
      </c>
      <c r="R738" s="120">
        <v>4.8622499999999977</v>
      </c>
      <c r="S738" s="120">
        <v>0.18445113776342695</v>
      </c>
      <c r="T738" s="33">
        <v>93</v>
      </c>
    </row>
    <row r="739" spans="1:20" x14ac:dyDescent="0.25">
      <c r="A739" s="20">
        <v>146</v>
      </c>
      <c r="B739" s="20" t="s">
        <v>74</v>
      </c>
      <c r="C739" s="20">
        <v>3</v>
      </c>
      <c r="D739" s="20" t="s">
        <v>146</v>
      </c>
      <c r="F739" s="89" t="s">
        <v>237</v>
      </c>
      <c r="G739" s="89" t="s">
        <v>300</v>
      </c>
      <c r="H739" s="81">
        <v>16.27</v>
      </c>
      <c r="I739" s="77">
        <v>1</v>
      </c>
      <c r="J739" s="78"/>
      <c r="K739" s="80" t="s">
        <v>345</v>
      </c>
      <c r="L739" s="81" t="s">
        <v>255</v>
      </c>
      <c r="M739" s="81" t="s">
        <v>353</v>
      </c>
      <c r="N739" s="81">
        <v>50</v>
      </c>
      <c r="O739" s="81">
        <v>9.9999999999766942E-4</v>
      </c>
      <c r="P739" s="79">
        <v>0</v>
      </c>
      <c r="Q739" s="78"/>
      <c r="R739" s="117"/>
      <c r="S739" s="117"/>
      <c r="T739" s="33">
        <v>93</v>
      </c>
    </row>
    <row r="740" spans="1:20" x14ac:dyDescent="0.25">
      <c r="A740" s="20">
        <v>146</v>
      </c>
      <c r="B740" s="20" t="s">
        <v>74</v>
      </c>
      <c r="C740" s="20">
        <v>3</v>
      </c>
      <c r="D740" s="20" t="s">
        <v>146</v>
      </c>
      <c r="F740" s="89" t="s">
        <v>237</v>
      </c>
      <c r="G740" s="89" t="s">
        <v>311</v>
      </c>
      <c r="H740" s="81">
        <v>16.52</v>
      </c>
      <c r="I740" s="77">
        <v>1</v>
      </c>
      <c r="K740" s="80" t="s">
        <v>345</v>
      </c>
      <c r="L740" s="81" t="s">
        <v>267</v>
      </c>
      <c r="M740" s="81">
        <v>37.06</v>
      </c>
      <c r="N740" s="81">
        <v>37.06</v>
      </c>
      <c r="O740" s="81">
        <v>12.940999999999995</v>
      </c>
      <c r="P740" s="79">
        <v>1</v>
      </c>
      <c r="T740" s="33">
        <v>93</v>
      </c>
    </row>
    <row r="741" spans="1:20" x14ac:dyDescent="0.25">
      <c r="A741" s="20">
        <v>146</v>
      </c>
      <c r="B741" s="20" t="s">
        <v>74</v>
      </c>
      <c r="C741" s="20">
        <v>3</v>
      </c>
      <c r="D741" s="20" t="s">
        <v>146</v>
      </c>
      <c r="F741" s="89" t="s">
        <v>237</v>
      </c>
      <c r="G741" s="89" t="s">
        <v>322</v>
      </c>
      <c r="H741" s="81">
        <v>16.47</v>
      </c>
      <c r="I741" s="77">
        <v>1</v>
      </c>
      <c r="K741" s="80" t="s">
        <v>345</v>
      </c>
      <c r="L741" s="81" t="s">
        <v>278</v>
      </c>
      <c r="M741" s="81" t="s">
        <v>353</v>
      </c>
      <c r="N741" s="81">
        <v>50</v>
      </c>
      <c r="O741" s="81">
        <v>9.9999999999766942E-4</v>
      </c>
      <c r="P741" s="79">
        <v>0</v>
      </c>
      <c r="T741" s="33">
        <v>93</v>
      </c>
    </row>
    <row r="742" spans="1:20" x14ac:dyDescent="0.25">
      <c r="A742" s="20">
        <v>146</v>
      </c>
      <c r="B742" s="20" t="s">
        <v>74</v>
      </c>
      <c r="C742" s="20">
        <v>3</v>
      </c>
      <c r="D742" s="20" t="s">
        <v>146</v>
      </c>
      <c r="F742" s="91"/>
      <c r="G742" s="91"/>
      <c r="H742" s="91"/>
      <c r="K742" s="80" t="s">
        <v>345</v>
      </c>
      <c r="L742" s="81" t="s">
        <v>289</v>
      </c>
      <c r="M742" s="81" t="s">
        <v>353</v>
      </c>
      <c r="N742" s="81">
        <v>50</v>
      </c>
      <c r="O742" s="81">
        <v>9.9999999999766942E-4</v>
      </c>
      <c r="P742" s="79">
        <v>0</v>
      </c>
      <c r="T742" s="33">
        <v>93</v>
      </c>
    </row>
    <row r="743" spans="1:20" x14ac:dyDescent="0.25">
      <c r="A743" s="20">
        <v>146</v>
      </c>
      <c r="B743" s="20" t="s">
        <v>74</v>
      </c>
      <c r="C743" s="20">
        <v>3</v>
      </c>
      <c r="D743" s="20" t="s">
        <v>146</v>
      </c>
      <c r="F743" s="91"/>
      <c r="G743" s="91"/>
      <c r="H743" s="91"/>
      <c r="K743" s="80" t="s">
        <v>345</v>
      </c>
      <c r="L743" s="81" t="s">
        <v>300</v>
      </c>
      <c r="M743" s="81">
        <v>36.799999999999997</v>
      </c>
      <c r="N743" s="81">
        <v>36.799999999999997</v>
      </c>
      <c r="O743" s="81">
        <v>13.201000000000001</v>
      </c>
      <c r="P743" s="79">
        <v>1</v>
      </c>
      <c r="T743" s="33">
        <v>93</v>
      </c>
    </row>
    <row r="744" spans="1:20" x14ac:dyDescent="0.25">
      <c r="A744" s="20">
        <v>146</v>
      </c>
      <c r="B744" s="20" t="s">
        <v>74</v>
      </c>
      <c r="C744" s="20">
        <v>3</v>
      </c>
      <c r="D744" s="20" t="s">
        <v>146</v>
      </c>
      <c r="F744" s="91"/>
      <c r="G744" s="91"/>
      <c r="H744" s="91"/>
      <c r="K744" s="80" t="s">
        <v>345</v>
      </c>
      <c r="L744" s="81" t="s">
        <v>311</v>
      </c>
      <c r="M744" s="81" t="s">
        <v>353</v>
      </c>
      <c r="N744" s="81">
        <v>50</v>
      </c>
      <c r="O744" s="81">
        <v>9.9999999999766942E-4</v>
      </c>
      <c r="P744" s="79">
        <v>0</v>
      </c>
      <c r="T744" s="33">
        <v>93</v>
      </c>
    </row>
    <row r="745" spans="1:20" x14ac:dyDescent="0.25">
      <c r="A745" s="20">
        <v>146</v>
      </c>
      <c r="B745" s="20" t="s">
        <v>74</v>
      </c>
      <c r="C745" s="20">
        <v>3</v>
      </c>
      <c r="D745" s="20" t="s">
        <v>146</v>
      </c>
      <c r="F745" s="91"/>
      <c r="G745" s="91"/>
      <c r="H745" s="91"/>
      <c r="K745" s="80" t="s">
        <v>345</v>
      </c>
      <c r="L745" s="81" t="s">
        <v>322</v>
      </c>
      <c r="M745" s="81">
        <v>37.25</v>
      </c>
      <c r="N745" s="81">
        <v>37.25</v>
      </c>
      <c r="O745" s="81">
        <v>12.750999999999998</v>
      </c>
      <c r="P745" s="79">
        <v>1</v>
      </c>
      <c r="T745" s="33">
        <v>93</v>
      </c>
    </row>
    <row r="746" spans="1:20" x14ac:dyDescent="0.25">
      <c r="A746" s="20">
        <v>43</v>
      </c>
      <c r="B746" s="20" t="s">
        <v>87</v>
      </c>
      <c r="C746" s="20">
        <v>3</v>
      </c>
      <c r="D746" s="20" t="s">
        <v>147</v>
      </c>
      <c r="E746" s="33">
        <v>94</v>
      </c>
      <c r="F746" s="89" t="s">
        <v>237</v>
      </c>
      <c r="G746" s="89" t="s">
        <v>290</v>
      </c>
      <c r="H746" s="81">
        <v>16.190000000000001</v>
      </c>
      <c r="I746" s="77">
        <v>1</v>
      </c>
      <c r="J746" s="78">
        <v>1</v>
      </c>
      <c r="K746" s="80" t="s">
        <v>345</v>
      </c>
      <c r="L746" s="81" t="s">
        <v>244</v>
      </c>
      <c r="M746" s="81">
        <v>33.479999999999997</v>
      </c>
      <c r="N746" s="81">
        <v>33.479999999999997</v>
      </c>
      <c r="O746" s="81">
        <v>16.521000000000001</v>
      </c>
      <c r="P746" s="79">
        <v>1</v>
      </c>
      <c r="Q746" s="119">
        <v>1</v>
      </c>
      <c r="R746" s="120">
        <v>16.184749999999998</v>
      </c>
      <c r="S746" s="120">
        <v>0.44791007747091421</v>
      </c>
      <c r="T746" s="33">
        <v>94</v>
      </c>
    </row>
    <row r="747" spans="1:20" x14ac:dyDescent="0.25">
      <c r="A747" s="20">
        <v>43</v>
      </c>
      <c r="B747" s="20" t="s">
        <v>87</v>
      </c>
      <c r="C747" s="20">
        <v>3</v>
      </c>
      <c r="D747" s="20" t="s">
        <v>147</v>
      </c>
      <c r="F747" s="89" t="s">
        <v>237</v>
      </c>
      <c r="G747" s="89" t="s">
        <v>301</v>
      </c>
      <c r="H747" s="81">
        <v>16.46</v>
      </c>
      <c r="I747" s="77">
        <v>1</v>
      </c>
      <c r="J747" s="78"/>
      <c r="K747" s="80" t="s">
        <v>345</v>
      </c>
      <c r="L747" s="81" t="s">
        <v>256</v>
      </c>
      <c r="M747" s="81">
        <v>34.11</v>
      </c>
      <c r="N747" s="81">
        <v>34.11</v>
      </c>
      <c r="O747" s="81">
        <v>15.890999999999998</v>
      </c>
      <c r="P747" s="79">
        <v>1</v>
      </c>
      <c r="Q747" s="78"/>
      <c r="R747" s="117"/>
      <c r="S747" s="117"/>
      <c r="T747" s="33">
        <v>94</v>
      </c>
    </row>
    <row r="748" spans="1:20" x14ac:dyDescent="0.25">
      <c r="A748" s="20">
        <v>43</v>
      </c>
      <c r="B748" s="20" t="s">
        <v>87</v>
      </c>
      <c r="C748" s="20">
        <v>3</v>
      </c>
      <c r="D748" s="20" t="s">
        <v>147</v>
      </c>
      <c r="F748" s="89" t="s">
        <v>237</v>
      </c>
      <c r="G748" s="89" t="s">
        <v>312</v>
      </c>
      <c r="H748" s="81">
        <v>17.399999999999999</v>
      </c>
      <c r="I748" s="77">
        <v>1</v>
      </c>
      <c r="K748" s="80" t="s">
        <v>345</v>
      </c>
      <c r="L748" s="81" t="s">
        <v>268</v>
      </c>
      <c r="M748" s="81">
        <v>33.08</v>
      </c>
      <c r="N748" s="81">
        <v>33.08</v>
      </c>
      <c r="O748" s="81">
        <v>16.920999999999999</v>
      </c>
      <c r="P748" s="79">
        <v>1</v>
      </c>
      <c r="T748" s="33">
        <v>94</v>
      </c>
    </row>
    <row r="749" spans="1:20" x14ac:dyDescent="0.25">
      <c r="A749" s="20">
        <v>43</v>
      </c>
      <c r="B749" s="20" t="s">
        <v>87</v>
      </c>
      <c r="C749" s="20">
        <v>3</v>
      </c>
      <c r="D749" s="20" t="s">
        <v>147</v>
      </c>
      <c r="F749" s="89" t="s">
        <v>237</v>
      </c>
      <c r="G749" s="89" t="s">
        <v>323</v>
      </c>
      <c r="H749" s="81">
        <v>16.7</v>
      </c>
      <c r="I749" s="77">
        <v>1</v>
      </c>
      <c r="K749" s="80" t="s">
        <v>345</v>
      </c>
      <c r="L749" s="81" t="s">
        <v>279</v>
      </c>
      <c r="M749" s="81">
        <v>33.44</v>
      </c>
      <c r="N749" s="81">
        <v>33.44</v>
      </c>
      <c r="O749" s="81">
        <v>16.561</v>
      </c>
      <c r="P749" s="79">
        <v>1</v>
      </c>
      <c r="T749" s="33">
        <v>94</v>
      </c>
    </row>
    <row r="750" spans="1:20" x14ac:dyDescent="0.25">
      <c r="A750" s="20">
        <v>43</v>
      </c>
      <c r="B750" s="20" t="s">
        <v>87</v>
      </c>
      <c r="C750" s="20">
        <v>3</v>
      </c>
      <c r="D750" s="20" t="s">
        <v>147</v>
      </c>
      <c r="F750" s="91"/>
      <c r="G750" s="91"/>
      <c r="H750" s="91"/>
      <c r="K750" s="80" t="s">
        <v>345</v>
      </c>
      <c r="L750" s="81" t="s">
        <v>290</v>
      </c>
      <c r="M750" s="81">
        <v>33.86</v>
      </c>
      <c r="N750" s="81">
        <v>33.86</v>
      </c>
      <c r="O750" s="81">
        <v>16.140999999999998</v>
      </c>
      <c r="P750" s="79">
        <v>1</v>
      </c>
      <c r="T750" s="33">
        <v>94</v>
      </c>
    </row>
    <row r="751" spans="1:20" x14ac:dyDescent="0.25">
      <c r="A751" s="20">
        <v>43</v>
      </c>
      <c r="B751" s="20" t="s">
        <v>87</v>
      </c>
      <c r="C751" s="20">
        <v>3</v>
      </c>
      <c r="D751" s="20" t="s">
        <v>147</v>
      </c>
      <c r="F751" s="91"/>
      <c r="G751" s="91"/>
      <c r="H751" s="91"/>
      <c r="K751" s="80" t="s">
        <v>345</v>
      </c>
      <c r="L751" s="81" t="s">
        <v>301</v>
      </c>
      <c r="M751" s="81">
        <v>34.549999999999997</v>
      </c>
      <c r="N751" s="81">
        <v>34.549999999999997</v>
      </c>
      <c r="O751" s="81">
        <v>15.451000000000001</v>
      </c>
      <c r="P751" s="79">
        <v>1</v>
      </c>
      <c r="T751" s="33">
        <v>94</v>
      </c>
    </row>
    <row r="752" spans="1:20" x14ac:dyDescent="0.25">
      <c r="A752" s="20">
        <v>43</v>
      </c>
      <c r="B752" s="20" t="s">
        <v>87</v>
      </c>
      <c r="C752" s="20">
        <v>3</v>
      </c>
      <c r="D752" s="20" t="s">
        <v>147</v>
      </c>
      <c r="F752" s="91"/>
      <c r="G752" s="91"/>
      <c r="H752" s="91"/>
      <c r="K752" s="80" t="s">
        <v>345</v>
      </c>
      <c r="L752" s="81" t="s">
        <v>312</v>
      </c>
      <c r="M752" s="81">
        <v>34.24</v>
      </c>
      <c r="N752" s="81">
        <v>34.24</v>
      </c>
      <c r="O752" s="81">
        <v>15.760999999999996</v>
      </c>
      <c r="P752" s="79">
        <v>1</v>
      </c>
      <c r="T752" s="33">
        <v>94</v>
      </c>
    </row>
    <row r="753" spans="1:20" x14ac:dyDescent="0.25">
      <c r="A753" s="20">
        <v>43</v>
      </c>
      <c r="B753" s="20" t="s">
        <v>87</v>
      </c>
      <c r="C753" s="20">
        <v>3</v>
      </c>
      <c r="D753" s="20" t="s">
        <v>147</v>
      </c>
      <c r="F753" s="91"/>
      <c r="G753" s="91"/>
      <c r="H753" s="91"/>
      <c r="K753" s="80" t="s">
        <v>345</v>
      </c>
      <c r="L753" s="81" t="s">
        <v>323</v>
      </c>
      <c r="M753" s="81">
        <v>33.770000000000003</v>
      </c>
      <c r="N753" s="81">
        <v>33.770000000000003</v>
      </c>
      <c r="O753" s="81">
        <v>16.230999999999995</v>
      </c>
      <c r="P753" s="79">
        <v>1</v>
      </c>
      <c r="T753" s="33">
        <v>94</v>
      </c>
    </row>
    <row r="754" spans="1:20" x14ac:dyDescent="0.25">
      <c r="A754" s="20">
        <v>134</v>
      </c>
      <c r="B754" s="20" t="s">
        <v>131</v>
      </c>
      <c r="C754" s="20">
        <v>4</v>
      </c>
      <c r="D754" s="20" t="s">
        <v>148</v>
      </c>
      <c r="E754" s="33">
        <v>95</v>
      </c>
      <c r="F754" s="89" t="s">
        <v>237</v>
      </c>
      <c r="G754" s="89" t="s">
        <v>291</v>
      </c>
      <c r="H754" s="81">
        <v>16.13</v>
      </c>
      <c r="I754" s="77">
        <v>1</v>
      </c>
      <c r="J754" s="78">
        <v>1</v>
      </c>
      <c r="K754" s="80" t="s">
        <v>345</v>
      </c>
      <c r="L754" s="81" t="s">
        <v>245</v>
      </c>
      <c r="M754" s="81">
        <v>29.43</v>
      </c>
      <c r="N754" s="81">
        <v>29.43</v>
      </c>
      <c r="O754" s="81">
        <v>20.570999999999998</v>
      </c>
      <c r="P754" s="79">
        <v>1</v>
      </c>
      <c r="Q754" s="119">
        <v>1</v>
      </c>
      <c r="R754" s="120">
        <v>20.349749999999997</v>
      </c>
      <c r="S754" s="120">
        <v>0.27615382941396954</v>
      </c>
      <c r="T754" s="33">
        <v>95</v>
      </c>
    </row>
    <row r="755" spans="1:20" x14ac:dyDescent="0.25">
      <c r="A755" s="20">
        <v>134</v>
      </c>
      <c r="B755" s="20" t="s">
        <v>131</v>
      </c>
      <c r="C755" s="20">
        <v>4</v>
      </c>
      <c r="D755" s="20" t="s">
        <v>148</v>
      </c>
      <c r="F755" s="89" t="s">
        <v>237</v>
      </c>
      <c r="G755" s="89" t="s">
        <v>302</v>
      </c>
      <c r="H755" s="81">
        <v>16.329999999999998</v>
      </c>
      <c r="I755" s="77">
        <v>1</v>
      </c>
      <c r="J755" s="78"/>
      <c r="K755" s="80" t="s">
        <v>345</v>
      </c>
      <c r="L755" s="81" t="s">
        <v>257</v>
      </c>
      <c r="M755" s="81">
        <v>29.6</v>
      </c>
      <c r="N755" s="81">
        <v>29.6</v>
      </c>
      <c r="O755" s="81">
        <v>20.400999999999996</v>
      </c>
      <c r="P755" s="79">
        <v>1</v>
      </c>
      <c r="Q755" s="78"/>
      <c r="R755" s="117"/>
      <c r="S755" s="117"/>
      <c r="T755" s="33">
        <v>95</v>
      </c>
    </row>
    <row r="756" spans="1:20" x14ac:dyDescent="0.25">
      <c r="A756" s="20">
        <v>134</v>
      </c>
      <c r="B756" s="20" t="s">
        <v>131</v>
      </c>
      <c r="C756" s="20">
        <v>4</v>
      </c>
      <c r="D756" s="20" t="s">
        <v>148</v>
      </c>
      <c r="F756" s="89" t="s">
        <v>237</v>
      </c>
      <c r="G756" s="89" t="s">
        <v>313</v>
      </c>
      <c r="H756" s="81">
        <v>16.649999999999999</v>
      </c>
      <c r="I756" s="77">
        <v>1</v>
      </c>
      <c r="K756" s="80" t="s">
        <v>345</v>
      </c>
      <c r="L756" s="81" t="s">
        <v>269</v>
      </c>
      <c r="M756" s="81">
        <v>29.37</v>
      </c>
      <c r="N756" s="81">
        <v>29.37</v>
      </c>
      <c r="O756" s="81">
        <v>20.630999999999997</v>
      </c>
      <c r="P756" s="79">
        <v>1</v>
      </c>
      <c r="T756" s="33">
        <v>95</v>
      </c>
    </row>
    <row r="757" spans="1:20" x14ac:dyDescent="0.25">
      <c r="A757" s="20">
        <v>134</v>
      </c>
      <c r="B757" s="20" t="s">
        <v>131</v>
      </c>
      <c r="C757" s="20">
        <v>4</v>
      </c>
      <c r="D757" s="20" t="s">
        <v>148</v>
      </c>
      <c r="F757" s="89" t="s">
        <v>237</v>
      </c>
      <c r="G757" s="89" t="s">
        <v>324</v>
      </c>
      <c r="H757" s="81">
        <v>16.82</v>
      </c>
      <c r="I757" s="77">
        <v>1</v>
      </c>
      <c r="K757" s="80" t="s">
        <v>345</v>
      </c>
      <c r="L757" s="81" t="s">
        <v>280</v>
      </c>
      <c r="M757" s="81">
        <v>30.02</v>
      </c>
      <c r="N757" s="81">
        <v>30.02</v>
      </c>
      <c r="O757" s="81">
        <v>19.980999999999998</v>
      </c>
      <c r="P757" s="79">
        <v>1</v>
      </c>
      <c r="T757" s="33">
        <v>95</v>
      </c>
    </row>
    <row r="758" spans="1:20" x14ac:dyDescent="0.25">
      <c r="A758" s="20">
        <v>134</v>
      </c>
      <c r="B758" s="20" t="s">
        <v>131</v>
      </c>
      <c r="C758" s="20">
        <v>4</v>
      </c>
      <c r="D758" s="20" t="s">
        <v>148</v>
      </c>
      <c r="F758" s="91"/>
      <c r="G758" s="91"/>
      <c r="H758" s="91"/>
      <c r="K758" s="80" t="s">
        <v>345</v>
      </c>
      <c r="L758" s="81" t="s">
        <v>291</v>
      </c>
      <c r="M758" s="81">
        <v>29.35</v>
      </c>
      <c r="N758" s="81">
        <v>29.35</v>
      </c>
      <c r="O758" s="81">
        <v>20.650999999999996</v>
      </c>
      <c r="P758" s="79">
        <v>1</v>
      </c>
      <c r="T758" s="33">
        <v>95</v>
      </c>
    </row>
    <row r="759" spans="1:20" x14ac:dyDescent="0.25">
      <c r="A759" s="20">
        <v>134</v>
      </c>
      <c r="B759" s="20" t="s">
        <v>131</v>
      </c>
      <c r="C759" s="20">
        <v>4</v>
      </c>
      <c r="D759" s="20" t="s">
        <v>148</v>
      </c>
      <c r="F759" s="91"/>
      <c r="G759" s="91"/>
      <c r="H759" s="91"/>
      <c r="K759" s="80" t="s">
        <v>345</v>
      </c>
      <c r="L759" s="81" t="s">
        <v>302</v>
      </c>
      <c r="M759" s="81">
        <v>29.48</v>
      </c>
      <c r="N759" s="81">
        <v>29.48</v>
      </c>
      <c r="O759" s="81">
        <v>20.520999999999997</v>
      </c>
      <c r="P759" s="79">
        <v>1</v>
      </c>
      <c r="T759" s="33">
        <v>95</v>
      </c>
    </row>
    <row r="760" spans="1:20" x14ac:dyDescent="0.25">
      <c r="A760" s="20">
        <v>134</v>
      </c>
      <c r="B760" s="20" t="s">
        <v>131</v>
      </c>
      <c r="C760" s="20">
        <v>4</v>
      </c>
      <c r="D760" s="20" t="s">
        <v>148</v>
      </c>
      <c r="F760" s="91"/>
      <c r="G760" s="91"/>
      <c r="H760" s="91"/>
      <c r="K760" s="80" t="s">
        <v>345</v>
      </c>
      <c r="L760" s="81" t="s">
        <v>313</v>
      </c>
      <c r="M760" s="81">
        <v>30.04</v>
      </c>
      <c r="N760" s="81">
        <v>30.04</v>
      </c>
      <c r="O760" s="81">
        <v>19.960999999999999</v>
      </c>
      <c r="P760" s="79">
        <v>1</v>
      </c>
      <c r="T760" s="33">
        <v>95</v>
      </c>
    </row>
    <row r="761" spans="1:20" x14ac:dyDescent="0.25">
      <c r="A761" s="20">
        <v>134</v>
      </c>
      <c r="B761" s="20" t="s">
        <v>131</v>
      </c>
      <c r="C761" s="20">
        <v>4</v>
      </c>
      <c r="D761" s="20" t="s">
        <v>148</v>
      </c>
      <c r="F761" s="91"/>
      <c r="G761" s="91"/>
      <c r="H761" s="91"/>
      <c r="K761" s="80" t="s">
        <v>345</v>
      </c>
      <c r="L761" s="81" t="s">
        <v>324</v>
      </c>
      <c r="M761" s="81">
        <v>29.92</v>
      </c>
      <c r="N761" s="81">
        <v>29.92</v>
      </c>
      <c r="O761" s="81">
        <v>20.080999999999996</v>
      </c>
      <c r="P761" s="79">
        <v>1</v>
      </c>
      <c r="T761" s="33">
        <v>95</v>
      </c>
    </row>
    <row r="762" spans="1:20" x14ac:dyDescent="0.25">
      <c r="A762" s="20">
        <v>133</v>
      </c>
      <c r="B762" s="20" t="s">
        <v>131</v>
      </c>
      <c r="C762" s="20">
        <v>3</v>
      </c>
      <c r="D762" s="20" t="s">
        <v>149</v>
      </c>
      <c r="E762" s="33">
        <v>96</v>
      </c>
      <c r="F762" s="89" t="s">
        <v>237</v>
      </c>
      <c r="G762" s="89" t="s">
        <v>292</v>
      </c>
      <c r="H762" s="81">
        <v>17.010000000000002</v>
      </c>
      <c r="I762" s="77">
        <v>1</v>
      </c>
      <c r="J762" s="78">
        <v>1</v>
      </c>
      <c r="K762" s="80" t="s">
        <v>345</v>
      </c>
      <c r="L762" s="81" t="s">
        <v>246</v>
      </c>
      <c r="M762" s="81">
        <v>31.27</v>
      </c>
      <c r="N762" s="81">
        <v>31.27</v>
      </c>
      <c r="O762" s="81">
        <v>18.730999999999998</v>
      </c>
      <c r="P762" s="79">
        <v>1</v>
      </c>
      <c r="Q762" s="119">
        <v>1</v>
      </c>
      <c r="R762" s="120">
        <v>18.913499999999996</v>
      </c>
      <c r="S762" s="120">
        <v>0.25237620727794496</v>
      </c>
      <c r="T762" s="33">
        <v>96</v>
      </c>
    </row>
    <row r="763" spans="1:20" x14ac:dyDescent="0.25">
      <c r="A763" s="24">
        <v>133</v>
      </c>
      <c r="B763" s="100" t="s">
        <v>131</v>
      </c>
      <c r="C763" s="100">
        <v>3</v>
      </c>
      <c r="D763" s="100" t="s">
        <v>149</v>
      </c>
      <c r="E763" s="101"/>
      <c r="F763" s="89" t="s">
        <v>237</v>
      </c>
      <c r="G763" s="89" t="s">
        <v>303</v>
      </c>
      <c r="H763" s="81">
        <v>16.88</v>
      </c>
      <c r="I763" s="77">
        <v>1</v>
      </c>
      <c r="J763" s="78"/>
      <c r="K763" s="80" t="s">
        <v>345</v>
      </c>
      <c r="L763" s="81" t="s">
        <v>258</v>
      </c>
      <c r="M763" s="81">
        <v>30.56</v>
      </c>
      <c r="N763" s="81">
        <v>30.56</v>
      </c>
      <c r="O763" s="81">
        <v>19.440999999999999</v>
      </c>
      <c r="P763" s="79">
        <v>1</v>
      </c>
      <c r="Q763" s="78"/>
      <c r="R763" s="117"/>
      <c r="S763" s="117"/>
      <c r="T763" s="33">
        <v>96</v>
      </c>
    </row>
    <row r="764" spans="1:20" x14ac:dyDescent="0.25">
      <c r="A764" s="20">
        <v>133</v>
      </c>
      <c r="B764" s="20" t="s">
        <v>131</v>
      </c>
      <c r="C764" s="20">
        <v>3</v>
      </c>
      <c r="D764" s="20" t="s">
        <v>149</v>
      </c>
      <c r="F764" s="89" t="s">
        <v>237</v>
      </c>
      <c r="G764" s="89" t="s">
        <v>314</v>
      </c>
      <c r="H764" s="81">
        <v>17.190000000000001</v>
      </c>
      <c r="I764" s="77">
        <v>1</v>
      </c>
      <c r="K764" s="80" t="s">
        <v>345</v>
      </c>
      <c r="L764" s="81" t="s">
        <v>270</v>
      </c>
      <c r="M764" s="81">
        <v>30.99</v>
      </c>
      <c r="N764" s="81">
        <v>30.99</v>
      </c>
      <c r="O764" s="81">
        <v>19.010999999999999</v>
      </c>
      <c r="P764" s="79">
        <v>1</v>
      </c>
      <c r="T764" s="33">
        <v>96</v>
      </c>
    </row>
    <row r="765" spans="1:20" x14ac:dyDescent="0.25">
      <c r="A765" s="20">
        <v>133</v>
      </c>
      <c r="B765" s="20" t="s">
        <v>131</v>
      </c>
      <c r="C765" s="20">
        <v>3</v>
      </c>
      <c r="D765" s="20" t="s">
        <v>149</v>
      </c>
      <c r="F765" s="89" t="s">
        <v>237</v>
      </c>
      <c r="G765" s="89" t="s">
        <v>325</v>
      </c>
      <c r="H765" s="81">
        <v>17.440000000000001</v>
      </c>
      <c r="I765" s="77">
        <v>1</v>
      </c>
      <c r="K765" s="80" t="s">
        <v>345</v>
      </c>
      <c r="L765" s="81" t="s">
        <v>281</v>
      </c>
      <c r="M765" s="81">
        <v>31.08</v>
      </c>
      <c r="N765" s="81">
        <v>31.08</v>
      </c>
      <c r="O765" s="81">
        <v>18.920999999999999</v>
      </c>
      <c r="P765" s="79">
        <v>1</v>
      </c>
      <c r="T765" s="33">
        <v>96</v>
      </c>
    </row>
    <row r="766" spans="1:20" x14ac:dyDescent="0.25">
      <c r="A766" s="20">
        <v>133</v>
      </c>
      <c r="B766" s="20" t="s">
        <v>131</v>
      </c>
      <c r="C766" s="20">
        <v>3</v>
      </c>
      <c r="D766" s="20" t="s">
        <v>149</v>
      </c>
      <c r="F766" s="91"/>
      <c r="G766" s="91"/>
      <c r="H766" s="91"/>
      <c r="K766" s="80" t="s">
        <v>345</v>
      </c>
      <c r="L766" s="81" t="s">
        <v>292</v>
      </c>
      <c r="M766" s="81">
        <v>31</v>
      </c>
      <c r="N766" s="81">
        <v>31</v>
      </c>
      <c r="O766" s="81">
        <v>19.000999999999998</v>
      </c>
      <c r="P766" s="79">
        <v>1</v>
      </c>
      <c r="T766" s="33">
        <v>96</v>
      </c>
    </row>
    <row r="767" spans="1:20" x14ac:dyDescent="0.25">
      <c r="A767" s="20">
        <v>133</v>
      </c>
      <c r="B767" s="20" t="s">
        <v>131</v>
      </c>
      <c r="C767" s="20">
        <v>3</v>
      </c>
      <c r="D767" s="20" t="s">
        <v>149</v>
      </c>
      <c r="F767" s="91"/>
      <c r="G767" s="91"/>
      <c r="H767" s="91"/>
      <c r="K767" s="80" t="s">
        <v>345</v>
      </c>
      <c r="L767" s="81" t="s">
        <v>303</v>
      </c>
      <c r="M767" s="81">
        <v>31.25</v>
      </c>
      <c r="N767" s="81">
        <v>31.25</v>
      </c>
      <c r="O767" s="81">
        <v>18.750999999999998</v>
      </c>
      <c r="P767" s="79">
        <v>1</v>
      </c>
      <c r="T767" s="33">
        <v>96</v>
      </c>
    </row>
    <row r="768" spans="1:20" x14ac:dyDescent="0.25">
      <c r="A768" s="20">
        <v>133</v>
      </c>
      <c r="B768" s="20" t="s">
        <v>131</v>
      </c>
      <c r="C768" s="20">
        <v>3</v>
      </c>
      <c r="D768" s="20" t="s">
        <v>149</v>
      </c>
      <c r="F768" s="91"/>
      <c r="G768" s="92"/>
      <c r="H768" s="92"/>
      <c r="K768" s="80" t="s">
        <v>345</v>
      </c>
      <c r="L768" s="81" t="s">
        <v>314</v>
      </c>
      <c r="M768" s="81">
        <v>31.07</v>
      </c>
      <c r="N768" s="81">
        <v>31.07</v>
      </c>
      <c r="O768" s="81">
        <v>18.930999999999997</v>
      </c>
      <c r="P768" s="79">
        <v>1</v>
      </c>
      <c r="T768" s="33">
        <v>96</v>
      </c>
    </row>
    <row r="769" spans="1:20" x14ac:dyDescent="0.25">
      <c r="A769" s="20">
        <v>133</v>
      </c>
      <c r="B769" s="20" t="s">
        <v>131</v>
      </c>
      <c r="C769" s="20">
        <v>3</v>
      </c>
      <c r="D769" s="20" t="s">
        <v>149</v>
      </c>
      <c r="F769" s="91"/>
      <c r="G769" s="92"/>
      <c r="H769" s="92"/>
      <c r="K769" s="80" t="s">
        <v>345</v>
      </c>
      <c r="L769" s="81" t="s">
        <v>325</v>
      </c>
      <c r="M769" s="81">
        <v>31.48</v>
      </c>
      <c r="N769" s="81">
        <v>31.48</v>
      </c>
      <c r="O769" s="81">
        <v>18.520999999999997</v>
      </c>
      <c r="P769" s="79">
        <v>1</v>
      </c>
      <c r="T769" s="33">
        <v>96</v>
      </c>
    </row>
    <row r="770" spans="1:20" x14ac:dyDescent="0.25">
      <c r="A770" s="24">
        <v>95</v>
      </c>
      <c r="B770" s="99" t="s">
        <v>57</v>
      </c>
      <c r="C770" s="100">
        <v>5</v>
      </c>
      <c r="D770" s="99" t="s">
        <v>150</v>
      </c>
      <c r="E770" s="101">
        <v>97</v>
      </c>
      <c r="F770" s="89" t="s">
        <v>237</v>
      </c>
      <c r="G770" s="89" t="s">
        <v>293</v>
      </c>
      <c r="H770" s="81">
        <v>18.170000000000002</v>
      </c>
      <c r="I770" s="77">
        <v>1</v>
      </c>
      <c r="J770" s="78">
        <v>1</v>
      </c>
      <c r="K770" s="80" t="s">
        <v>345</v>
      </c>
      <c r="L770" s="81" t="s">
        <v>247</v>
      </c>
      <c r="M770" s="81">
        <v>33.409999999999997</v>
      </c>
      <c r="N770" s="81">
        <v>33.409999999999997</v>
      </c>
      <c r="O770" s="81">
        <v>16.591000000000001</v>
      </c>
      <c r="P770" s="79">
        <v>1</v>
      </c>
      <c r="Q770" s="119">
        <v>1</v>
      </c>
      <c r="R770" s="120">
        <v>16.454750000000001</v>
      </c>
      <c r="S770" s="120">
        <v>0.41802923043729756</v>
      </c>
      <c r="T770" s="101">
        <v>97</v>
      </c>
    </row>
    <row r="771" spans="1:20" x14ac:dyDescent="0.25">
      <c r="A771" s="20">
        <v>95</v>
      </c>
      <c r="B771" s="20" t="s">
        <v>57</v>
      </c>
      <c r="C771" s="20">
        <v>5</v>
      </c>
      <c r="D771" s="20" t="s">
        <v>150</v>
      </c>
      <c r="F771" s="89" t="s">
        <v>237</v>
      </c>
      <c r="G771" s="89" t="s">
        <v>304</v>
      </c>
      <c r="H771" s="81">
        <v>18.12</v>
      </c>
      <c r="I771" s="77">
        <v>1</v>
      </c>
      <c r="J771" s="78"/>
      <c r="K771" s="80" t="s">
        <v>345</v>
      </c>
      <c r="L771" s="81" t="s">
        <v>259</v>
      </c>
      <c r="M771" s="81">
        <v>33.29</v>
      </c>
      <c r="N771" s="81">
        <v>33.29</v>
      </c>
      <c r="O771" s="81">
        <v>16.710999999999999</v>
      </c>
      <c r="P771" s="79">
        <v>1</v>
      </c>
      <c r="Q771" s="78"/>
      <c r="R771" s="117"/>
      <c r="S771" s="117"/>
      <c r="T771" s="101">
        <v>97</v>
      </c>
    </row>
    <row r="772" spans="1:20" x14ac:dyDescent="0.25">
      <c r="A772" s="20">
        <v>95</v>
      </c>
      <c r="B772" s="20" t="s">
        <v>57</v>
      </c>
      <c r="C772" s="20">
        <v>5</v>
      </c>
      <c r="D772" s="20" t="s">
        <v>150</v>
      </c>
      <c r="F772" s="89" t="s">
        <v>237</v>
      </c>
      <c r="G772" s="89" t="s">
        <v>315</v>
      </c>
      <c r="H772" s="81">
        <v>18.72</v>
      </c>
      <c r="I772" s="77">
        <v>1</v>
      </c>
      <c r="K772" s="80" t="s">
        <v>345</v>
      </c>
      <c r="L772" s="81" t="s">
        <v>271</v>
      </c>
      <c r="M772" s="81">
        <v>33.36</v>
      </c>
      <c r="N772" s="81">
        <v>33.36</v>
      </c>
      <c r="O772" s="81">
        <v>16.640999999999998</v>
      </c>
      <c r="P772" s="79">
        <v>1</v>
      </c>
      <c r="T772" s="101">
        <v>97</v>
      </c>
    </row>
    <row r="773" spans="1:20" x14ac:dyDescent="0.25">
      <c r="A773" s="20">
        <v>95</v>
      </c>
      <c r="B773" s="20" t="s">
        <v>57</v>
      </c>
      <c r="C773" s="20">
        <v>5</v>
      </c>
      <c r="D773" s="20" t="s">
        <v>150</v>
      </c>
      <c r="F773" s="89" t="s">
        <v>237</v>
      </c>
      <c r="G773" s="89" t="s">
        <v>326</v>
      </c>
      <c r="H773" s="81">
        <v>18.62</v>
      </c>
      <c r="I773" s="77">
        <v>1</v>
      </c>
      <c r="K773" s="80" t="s">
        <v>345</v>
      </c>
      <c r="L773" s="81" t="s">
        <v>282</v>
      </c>
      <c r="M773" s="81">
        <v>33.799999999999997</v>
      </c>
      <c r="N773" s="81">
        <v>33.799999999999997</v>
      </c>
      <c r="O773" s="81">
        <v>16.201000000000001</v>
      </c>
      <c r="P773" s="79">
        <v>1</v>
      </c>
      <c r="T773" s="101">
        <v>97</v>
      </c>
    </row>
    <row r="774" spans="1:20" x14ac:dyDescent="0.25">
      <c r="A774" s="20">
        <v>95</v>
      </c>
      <c r="B774" s="20" t="s">
        <v>57</v>
      </c>
      <c r="C774" s="20">
        <v>5</v>
      </c>
      <c r="D774" s="20" t="s">
        <v>150</v>
      </c>
      <c r="F774" s="91"/>
      <c r="G774" s="92"/>
      <c r="H774" s="92"/>
      <c r="K774" s="80" t="s">
        <v>345</v>
      </c>
      <c r="L774" s="81" t="s">
        <v>293</v>
      </c>
      <c r="M774" s="81">
        <v>33.68</v>
      </c>
      <c r="N774" s="81">
        <v>33.68</v>
      </c>
      <c r="O774" s="81">
        <v>16.320999999999998</v>
      </c>
      <c r="P774" s="79">
        <v>1</v>
      </c>
      <c r="T774" s="101">
        <v>97</v>
      </c>
    </row>
    <row r="775" spans="1:20" x14ac:dyDescent="0.25">
      <c r="A775" s="20">
        <v>95</v>
      </c>
      <c r="B775" s="20" t="s">
        <v>57</v>
      </c>
      <c r="C775" s="20">
        <v>5</v>
      </c>
      <c r="D775" s="20" t="s">
        <v>150</v>
      </c>
      <c r="F775" s="91"/>
      <c r="G775" s="92"/>
      <c r="H775" s="92"/>
      <c r="K775" s="80" t="s">
        <v>345</v>
      </c>
      <c r="L775" s="81" t="s">
        <v>304</v>
      </c>
      <c r="M775" s="81">
        <v>32.78</v>
      </c>
      <c r="N775" s="81">
        <v>32.78</v>
      </c>
      <c r="O775" s="81">
        <v>17.220999999999997</v>
      </c>
      <c r="P775" s="79">
        <v>1</v>
      </c>
      <c r="T775" s="101">
        <v>97</v>
      </c>
    </row>
    <row r="776" spans="1:20" x14ac:dyDescent="0.25">
      <c r="A776" s="20">
        <v>95</v>
      </c>
      <c r="B776" s="20" t="s">
        <v>57</v>
      </c>
      <c r="C776" s="20">
        <v>5</v>
      </c>
      <c r="D776" s="20" t="s">
        <v>150</v>
      </c>
      <c r="F776" s="91"/>
      <c r="G776" s="92"/>
      <c r="H776" s="92"/>
      <c r="K776" s="80" t="s">
        <v>345</v>
      </c>
      <c r="L776" s="81" t="s">
        <v>315</v>
      </c>
      <c r="M776" s="81">
        <v>33.75</v>
      </c>
      <c r="N776" s="81">
        <v>33.75</v>
      </c>
      <c r="O776" s="81">
        <v>16.250999999999998</v>
      </c>
      <c r="P776" s="79">
        <v>1</v>
      </c>
      <c r="T776" s="101">
        <v>97</v>
      </c>
    </row>
    <row r="777" spans="1:20" x14ac:dyDescent="0.25">
      <c r="A777" s="20">
        <v>95</v>
      </c>
      <c r="B777" s="20" t="s">
        <v>57</v>
      </c>
      <c r="C777" s="20">
        <v>5</v>
      </c>
      <c r="D777" s="20" t="s">
        <v>150</v>
      </c>
      <c r="F777" s="91"/>
      <c r="G777" s="92"/>
      <c r="H777" s="92"/>
      <c r="K777" s="80" t="s">
        <v>345</v>
      </c>
      <c r="L777" s="81" t="s">
        <v>326</v>
      </c>
      <c r="M777" s="81">
        <v>34.299999999999997</v>
      </c>
      <c r="N777" s="81">
        <v>34.299999999999997</v>
      </c>
      <c r="O777" s="81">
        <v>15.701000000000001</v>
      </c>
      <c r="P777" s="79">
        <v>1</v>
      </c>
      <c r="T777" s="101">
        <v>97</v>
      </c>
    </row>
    <row r="778" spans="1:20" x14ac:dyDescent="0.25">
      <c r="A778" s="20">
        <v>94</v>
      </c>
      <c r="B778" s="20" t="s">
        <v>57</v>
      </c>
      <c r="C778" s="20">
        <v>4</v>
      </c>
      <c r="D778" s="20" t="s">
        <v>151</v>
      </c>
      <c r="E778" s="33">
        <v>98</v>
      </c>
      <c r="F778" s="89" t="s">
        <v>237</v>
      </c>
      <c r="G778" s="89" t="s">
        <v>294</v>
      </c>
      <c r="H778" s="81">
        <v>17.55</v>
      </c>
      <c r="I778" s="77">
        <v>1</v>
      </c>
      <c r="J778" s="78">
        <v>1</v>
      </c>
      <c r="K778" s="80" t="s">
        <v>345</v>
      </c>
      <c r="L778" s="81" t="s">
        <v>248</v>
      </c>
      <c r="M778" s="81">
        <v>32.380000000000003</v>
      </c>
      <c r="N778" s="81">
        <v>32.380000000000003</v>
      </c>
      <c r="O778" s="81">
        <v>17.620999999999995</v>
      </c>
      <c r="P778" s="79">
        <v>1</v>
      </c>
      <c r="Q778" s="119">
        <v>1</v>
      </c>
      <c r="R778" s="120">
        <v>17.479749999999996</v>
      </c>
      <c r="S778" s="120">
        <v>0.39526691930896612</v>
      </c>
      <c r="T778" s="33">
        <v>98</v>
      </c>
    </row>
    <row r="779" spans="1:20" x14ac:dyDescent="0.25">
      <c r="A779" s="20">
        <v>94</v>
      </c>
      <c r="B779" s="20" t="s">
        <v>57</v>
      </c>
      <c r="C779" s="20">
        <v>4</v>
      </c>
      <c r="D779" s="20" t="s">
        <v>151</v>
      </c>
      <c r="F779" s="89" t="s">
        <v>237</v>
      </c>
      <c r="G779" s="89" t="s">
        <v>305</v>
      </c>
      <c r="H779" s="81">
        <v>17.5</v>
      </c>
      <c r="I779" s="77">
        <v>1</v>
      </c>
      <c r="J779" s="78"/>
      <c r="K779" s="80" t="s">
        <v>345</v>
      </c>
      <c r="L779" s="81" t="s">
        <v>260</v>
      </c>
      <c r="M779" s="81">
        <v>32.04</v>
      </c>
      <c r="N779" s="81">
        <v>32.04</v>
      </c>
      <c r="O779" s="81">
        <v>17.960999999999999</v>
      </c>
      <c r="P779" s="79">
        <v>1</v>
      </c>
      <c r="Q779" s="78"/>
      <c r="R779" s="117"/>
      <c r="S779" s="117"/>
      <c r="T779" s="33">
        <v>98</v>
      </c>
    </row>
    <row r="780" spans="1:20" x14ac:dyDescent="0.25">
      <c r="A780" s="20">
        <v>94</v>
      </c>
      <c r="B780" s="20" t="s">
        <v>57</v>
      </c>
      <c r="C780" s="20">
        <v>4</v>
      </c>
      <c r="D780" s="20" t="s">
        <v>151</v>
      </c>
      <c r="F780" s="89" t="s">
        <v>237</v>
      </c>
      <c r="G780" s="89" t="s">
        <v>316</v>
      </c>
      <c r="H780" s="81">
        <v>17.41</v>
      </c>
      <c r="I780" s="77">
        <v>1</v>
      </c>
      <c r="K780" s="80" t="s">
        <v>345</v>
      </c>
      <c r="L780" s="81" t="s">
        <v>272</v>
      </c>
      <c r="M780" s="81">
        <v>32.17</v>
      </c>
      <c r="N780" s="81">
        <v>32.17</v>
      </c>
      <c r="O780" s="81">
        <v>17.830999999999996</v>
      </c>
      <c r="P780" s="79">
        <v>1</v>
      </c>
      <c r="T780" s="33">
        <v>98</v>
      </c>
    </row>
    <row r="781" spans="1:20" x14ac:dyDescent="0.25">
      <c r="A781" s="20">
        <v>94</v>
      </c>
      <c r="B781" s="20" t="s">
        <v>57</v>
      </c>
      <c r="C781" s="20">
        <v>4</v>
      </c>
      <c r="D781" s="20" t="s">
        <v>151</v>
      </c>
      <c r="F781" s="89" t="s">
        <v>237</v>
      </c>
      <c r="G781" s="89" t="s">
        <v>327</v>
      </c>
      <c r="H781" s="81">
        <v>17.8</v>
      </c>
      <c r="I781" s="77">
        <v>1</v>
      </c>
      <c r="K781" s="80" t="s">
        <v>345</v>
      </c>
      <c r="L781" s="81" t="s">
        <v>283</v>
      </c>
      <c r="M781" s="81">
        <v>32.57</v>
      </c>
      <c r="N781" s="81">
        <v>32.57</v>
      </c>
      <c r="O781" s="81">
        <v>17.430999999999997</v>
      </c>
      <c r="P781" s="79">
        <v>1</v>
      </c>
      <c r="T781" s="33">
        <v>98</v>
      </c>
    </row>
    <row r="782" spans="1:20" x14ac:dyDescent="0.25">
      <c r="A782" s="20">
        <v>94</v>
      </c>
      <c r="B782" s="20" t="s">
        <v>57</v>
      </c>
      <c r="C782" s="20">
        <v>4</v>
      </c>
      <c r="D782" s="20" t="s">
        <v>151</v>
      </c>
      <c r="F782" s="91"/>
      <c r="G782" s="92"/>
      <c r="H782" s="92"/>
      <c r="K782" s="80" t="s">
        <v>345</v>
      </c>
      <c r="L782" s="81" t="s">
        <v>294</v>
      </c>
      <c r="M782" s="81">
        <v>32.36</v>
      </c>
      <c r="N782" s="81">
        <v>32.36</v>
      </c>
      <c r="O782" s="81">
        <v>17.640999999999998</v>
      </c>
      <c r="P782" s="79">
        <v>1</v>
      </c>
      <c r="T782" s="33">
        <v>98</v>
      </c>
    </row>
    <row r="783" spans="1:20" x14ac:dyDescent="0.25">
      <c r="A783" s="20">
        <v>94</v>
      </c>
      <c r="B783" s="20" t="s">
        <v>57</v>
      </c>
      <c r="C783" s="20">
        <v>4</v>
      </c>
      <c r="D783" s="20" t="s">
        <v>151</v>
      </c>
      <c r="F783" s="91"/>
      <c r="G783" s="92"/>
      <c r="H783" s="92"/>
      <c r="K783" s="80" t="s">
        <v>345</v>
      </c>
      <c r="L783" s="81" t="s">
        <v>305</v>
      </c>
      <c r="M783" s="81">
        <v>32.39</v>
      </c>
      <c r="N783" s="81">
        <v>32.39</v>
      </c>
      <c r="O783" s="81">
        <v>17.610999999999997</v>
      </c>
      <c r="P783" s="79">
        <v>1</v>
      </c>
      <c r="T783" s="33">
        <v>98</v>
      </c>
    </row>
    <row r="784" spans="1:20" x14ac:dyDescent="0.25">
      <c r="A784" s="20">
        <v>94</v>
      </c>
      <c r="B784" s="20" t="s">
        <v>57</v>
      </c>
      <c r="C784" s="20">
        <v>4</v>
      </c>
      <c r="D784" s="20" t="s">
        <v>151</v>
      </c>
      <c r="F784" s="91"/>
      <c r="G784" s="92"/>
      <c r="H784" s="92"/>
      <c r="K784" s="80" t="s">
        <v>345</v>
      </c>
      <c r="L784" s="81" t="s">
        <v>316</v>
      </c>
      <c r="M784" s="81">
        <v>33.340000000000003</v>
      </c>
      <c r="N784" s="81">
        <v>33.340000000000003</v>
      </c>
      <c r="O784" s="81">
        <v>16.660999999999994</v>
      </c>
      <c r="P784" s="79">
        <v>1</v>
      </c>
      <c r="T784" s="33">
        <v>98</v>
      </c>
    </row>
    <row r="785" spans="1:20" x14ac:dyDescent="0.25">
      <c r="A785" s="20">
        <v>94</v>
      </c>
      <c r="B785" s="20" t="s">
        <v>57</v>
      </c>
      <c r="C785" s="20">
        <v>4</v>
      </c>
      <c r="D785" s="20" t="s">
        <v>151</v>
      </c>
      <c r="F785" s="91"/>
      <c r="G785" s="92"/>
      <c r="H785" s="92"/>
      <c r="K785" s="80" t="s">
        <v>345</v>
      </c>
      <c r="L785" s="81" t="s">
        <v>327</v>
      </c>
      <c r="M785" s="81">
        <v>32.92</v>
      </c>
      <c r="N785" s="81">
        <v>32.92</v>
      </c>
      <c r="O785" s="81">
        <v>17.080999999999996</v>
      </c>
      <c r="P785" s="79">
        <v>1</v>
      </c>
      <c r="T785" s="33">
        <v>98</v>
      </c>
    </row>
    <row r="786" spans="1:20" x14ac:dyDescent="0.25">
      <c r="A786" s="20">
        <v>116</v>
      </c>
      <c r="B786" s="20" t="s">
        <v>20</v>
      </c>
      <c r="C786" s="20">
        <v>1</v>
      </c>
      <c r="D786" s="20" t="s">
        <v>152</v>
      </c>
      <c r="E786" s="33">
        <v>99</v>
      </c>
      <c r="F786" s="89" t="s">
        <v>237</v>
      </c>
      <c r="G786" s="89" t="s">
        <v>295</v>
      </c>
      <c r="H786" s="81">
        <v>16.14</v>
      </c>
      <c r="I786" s="77">
        <v>1</v>
      </c>
      <c r="J786" s="78">
        <v>1</v>
      </c>
      <c r="K786" s="80" t="s">
        <v>345</v>
      </c>
      <c r="L786" s="81" t="s">
        <v>249</v>
      </c>
      <c r="M786" s="81">
        <v>30.1</v>
      </c>
      <c r="N786" s="81">
        <v>30.1</v>
      </c>
      <c r="O786" s="81">
        <v>19.900999999999996</v>
      </c>
      <c r="P786" s="79">
        <v>1</v>
      </c>
      <c r="Q786" s="119">
        <v>1</v>
      </c>
      <c r="R786" s="120">
        <v>19.754749999999998</v>
      </c>
      <c r="S786" s="120">
        <v>0.17196929231697136</v>
      </c>
      <c r="T786" s="33">
        <v>99</v>
      </c>
    </row>
    <row r="787" spans="1:20" x14ac:dyDescent="0.25">
      <c r="A787" s="20">
        <v>116</v>
      </c>
      <c r="B787" s="20" t="s">
        <v>20</v>
      </c>
      <c r="C787" s="20">
        <v>1</v>
      </c>
      <c r="D787" s="20" t="s">
        <v>152</v>
      </c>
      <c r="F787" s="89" t="s">
        <v>237</v>
      </c>
      <c r="G787" s="89" t="s">
        <v>306</v>
      </c>
      <c r="H787" s="81">
        <v>16.37</v>
      </c>
      <c r="I787" s="77">
        <v>1</v>
      </c>
      <c r="J787" s="78"/>
      <c r="K787" s="80" t="s">
        <v>345</v>
      </c>
      <c r="L787" s="81" t="s">
        <v>261</v>
      </c>
      <c r="M787" s="81">
        <v>30.24</v>
      </c>
      <c r="N787" s="81">
        <v>30.24</v>
      </c>
      <c r="O787" s="81">
        <v>19.760999999999999</v>
      </c>
      <c r="P787" s="79">
        <v>1</v>
      </c>
      <c r="Q787" s="78"/>
      <c r="R787" s="117"/>
      <c r="S787" s="117"/>
      <c r="T787" s="33">
        <v>99</v>
      </c>
    </row>
    <row r="788" spans="1:20" x14ac:dyDescent="0.25">
      <c r="A788" s="20">
        <v>116</v>
      </c>
      <c r="B788" s="20" t="s">
        <v>20</v>
      </c>
      <c r="C788" s="20">
        <v>1</v>
      </c>
      <c r="D788" s="20" t="s">
        <v>152</v>
      </c>
      <c r="F788" s="89" t="s">
        <v>237</v>
      </c>
      <c r="G788" s="89" t="s">
        <v>317</v>
      </c>
      <c r="H788" s="81">
        <v>16.41</v>
      </c>
      <c r="I788" s="77">
        <v>1</v>
      </c>
      <c r="K788" s="80" t="s">
        <v>345</v>
      </c>
      <c r="L788" s="81" t="s">
        <v>273</v>
      </c>
      <c r="M788" s="81">
        <v>30.09</v>
      </c>
      <c r="N788" s="81">
        <v>30.09</v>
      </c>
      <c r="O788" s="81">
        <v>19.910999999999998</v>
      </c>
      <c r="P788" s="79">
        <v>1</v>
      </c>
      <c r="T788" s="33">
        <v>99</v>
      </c>
    </row>
    <row r="789" spans="1:20" x14ac:dyDescent="0.25">
      <c r="A789" s="20">
        <v>116</v>
      </c>
      <c r="B789" s="20" t="s">
        <v>20</v>
      </c>
      <c r="C789" s="20">
        <v>1</v>
      </c>
      <c r="D789" s="20" t="s">
        <v>152</v>
      </c>
      <c r="F789" s="89" t="s">
        <v>237</v>
      </c>
      <c r="G789" s="89" t="s">
        <v>328</v>
      </c>
      <c r="H789" s="81">
        <v>16.600000000000001</v>
      </c>
      <c r="I789" s="77">
        <v>1</v>
      </c>
      <c r="K789" s="80" t="s">
        <v>345</v>
      </c>
      <c r="L789" s="81" t="s">
        <v>284</v>
      </c>
      <c r="M789" s="81">
        <v>30.19</v>
      </c>
      <c r="N789" s="81">
        <v>30.19</v>
      </c>
      <c r="O789" s="81">
        <v>19.810999999999996</v>
      </c>
      <c r="P789" s="79">
        <v>1</v>
      </c>
      <c r="T789" s="33">
        <v>99</v>
      </c>
    </row>
    <row r="790" spans="1:20" x14ac:dyDescent="0.25">
      <c r="A790" s="20">
        <v>116</v>
      </c>
      <c r="B790" s="20" t="s">
        <v>20</v>
      </c>
      <c r="C790" s="20">
        <v>1</v>
      </c>
      <c r="D790" s="20" t="s">
        <v>152</v>
      </c>
      <c r="F790" s="91"/>
      <c r="G790" s="92"/>
      <c r="H790" s="92"/>
      <c r="K790" s="80" t="s">
        <v>345</v>
      </c>
      <c r="L790" s="81" t="s">
        <v>295</v>
      </c>
      <c r="M790" s="81">
        <v>30.29</v>
      </c>
      <c r="N790" s="81">
        <v>30.29</v>
      </c>
      <c r="O790" s="81">
        <v>19.710999999999999</v>
      </c>
      <c r="P790" s="79">
        <v>1</v>
      </c>
      <c r="T790" s="33">
        <v>99</v>
      </c>
    </row>
    <row r="791" spans="1:20" x14ac:dyDescent="0.25">
      <c r="A791" s="20">
        <v>116</v>
      </c>
      <c r="B791" s="20" t="s">
        <v>20</v>
      </c>
      <c r="C791" s="20">
        <v>1</v>
      </c>
      <c r="D791" s="20" t="s">
        <v>152</v>
      </c>
      <c r="F791" s="91"/>
      <c r="G791" s="92"/>
      <c r="H791" s="92"/>
      <c r="K791" s="80" t="s">
        <v>345</v>
      </c>
      <c r="L791" s="81" t="s">
        <v>306</v>
      </c>
      <c r="M791" s="81">
        <v>30.08</v>
      </c>
      <c r="N791" s="81">
        <v>30.08</v>
      </c>
      <c r="O791" s="81">
        <v>19.920999999999999</v>
      </c>
      <c r="P791" s="79">
        <v>1</v>
      </c>
      <c r="T791" s="33">
        <v>99</v>
      </c>
    </row>
    <row r="792" spans="1:20" x14ac:dyDescent="0.25">
      <c r="A792" s="20">
        <v>116</v>
      </c>
      <c r="B792" s="20" t="s">
        <v>20</v>
      </c>
      <c r="C792" s="20">
        <v>1</v>
      </c>
      <c r="D792" s="20" t="s">
        <v>152</v>
      </c>
      <c r="F792" s="91"/>
      <c r="G792" s="92"/>
      <c r="H792" s="92"/>
      <c r="K792" s="80" t="s">
        <v>345</v>
      </c>
      <c r="L792" s="81" t="s">
        <v>317</v>
      </c>
      <c r="M792" s="81">
        <v>30.35</v>
      </c>
      <c r="N792" s="81">
        <v>30.35</v>
      </c>
      <c r="O792" s="81">
        <v>19.650999999999996</v>
      </c>
      <c r="P792" s="79">
        <v>1</v>
      </c>
      <c r="T792" s="33">
        <v>99</v>
      </c>
    </row>
    <row r="793" spans="1:20" x14ac:dyDescent="0.25">
      <c r="A793" s="20">
        <v>116</v>
      </c>
      <c r="B793" s="20" t="s">
        <v>20</v>
      </c>
      <c r="C793" s="20">
        <v>1</v>
      </c>
      <c r="D793" s="20" t="s">
        <v>152</v>
      </c>
      <c r="F793" s="91"/>
      <c r="G793" s="92"/>
      <c r="H793" s="92"/>
      <c r="K793" s="80" t="s">
        <v>345</v>
      </c>
      <c r="L793" s="81" t="s">
        <v>328</v>
      </c>
      <c r="M793" s="81">
        <v>30.63</v>
      </c>
      <c r="N793" s="81">
        <v>30.63</v>
      </c>
      <c r="O793" s="81">
        <v>19.370999999999999</v>
      </c>
      <c r="P793" s="79">
        <v>1</v>
      </c>
      <c r="T793" s="33">
        <v>99</v>
      </c>
    </row>
    <row r="794" spans="1:20" x14ac:dyDescent="0.25">
      <c r="A794" s="20">
        <v>12</v>
      </c>
      <c r="B794" s="20" t="s">
        <v>28</v>
      </c>
      <c r="C794" s="20">
        <v>2</v>
      </c>
      <c r="D794" s="20" t="s">
        <v>153</v>
      </c>
      <c r="E794" s="33">
        <v>100</v>
      </c>
      <c r="F794" s="89" t="s">
        <v>237</v>
      </c>
      <c r="G794" s="89" t="s">
        <v>296</v>
      </c>
      <c r="H794" s="81">
        <v>15.55</v>
      </c>
      <c r="I794" s="77">
        <v>1</v>
      </c>
      <c r="J794" s="78">
        <v>1</v>
      </c>
      <c r="K794" s="80" t="s">
        <v>345</v>
      </c>
      <c r="L794" s="81" t="s">
        <v>250</v>
      </c>
      <c r="M794" s="81">
        <v>32.26</v>
      </c>
      <c r="N794" s="81">
        <v>32.26</v>
      </c>
      <c r="O794" s="81">
        <v>17.741</v>
      </c>
      <c r="P794" s="79">
        <v>1</v>
      </c>
      <c r="Q794" s="119">
        <v>1</v>
      </c>
      <c r="R794" s="120">
        <v>17.173499999999997</v>
      </c>
      <c r="S794" s="120">
        <v>0.54396116589330223</v>
      </c>
      <c r="T794" s="33">
        <v>100</v>
      </c>
    </row>
    <row r="795" spans="1:20" x14ac:dyDescent="0.25">
      <c r="A795" s="20">
        <v>12</v>
      </c>
      <c r="B795" s="20" t="s">
        <v>28</v>
      </c>
      <c r="C795" s="20">
        <v>2</v>
      </c>
      <c r="D795" s="20" t="s">
        <v>153</v>
      </c>
      <c r="F795" s="89" t="s">
        <v>237</v>
      </c>
      <c r="G795" s="89" t="s">
        <v>307</v>
      </c>
      <c r="H795" s="81">
        <v>15.86</v>
      </c>
      <c r="I795" s="77">
        <v>1</v>
      </c>
      <c r="J795" s="78"/>
      <c r="K795" s="80" t="s">
        <v>345</v>
      </c>
      <c r="L795" s="81" t="s">
        <v>262</v>
      </c>
      <c r="M795" s="81">
        <v>32.69</v>
      </c>
      <c r="N795" s="81">
        <v>32.69</v>
      </c>
      <c r="O795" s="81">
        <v>17.311</v>
      </c>
      <c r="P795" s="79">
        <v>1</v>
      </c>
      <c r="Q795" s="78"/>
      <c r="R795" s="117"/>
      <c r="S795" s="117"/>
      <c r="T795" s="33">
        <v>100</v>
      </c>
    </row>
    <row r="796" spans="1:20" x14ac:dyDescent="0.25">
      <c r="A796" s="20">
        <v>12</v>
      </c>
      <c r="B796" s="20" t="s">
        <v>28</v>
      </c>
      <c r="C796" s="20">
        <v>2</v>
      </c>
      <c r="D796" s="20" t="s">
        <v>153</v>
      </c>
      <c r="F796" s="89" t="s">
        <v>237</v>
      </c>
      <c r="G796" s="89" t="s">
        <v>318</v>
      </c>
      <c r="H796" s="81">
        <v>15.71</v>
      </c>
      <c r="I796" s="77">
        <v>1</v>
      </c>
      <c r="K796" s="80" t="s">
        <v>345</v>
      </c>
      <c r="L796" s="81" t="s">
        <v>274</v>
      </c>
      <c r="M796" s="81">
        <v>33.340000000000003</v>
      </c>
      <c r="N796" s="81">
        <v>33.340000000000003</v>
      </c>
      <c r="O796" s="81">
        <v>16.660999999999994</v>
      </c>
      <c r="P796" s="79">
        <v>1</v>
      </c>
      <c r="T796" s="33">
        <v>100</v>
      </c>
    </row>
    <row r="797" spans="1:20" x14ac:dyDescent="0.25">
      <c r="A797" s="20">
        <v>12</v>
      </c>
      <c r="B797" s="20" t="s">
        <v>28</v>
      </c>
      <c r="C797" s="20">
        <v>2</v>
      </c>
      <c r="D797" s="20" t="s">
        <v>153</v>
      </c>
      <c r="F797" s="89" t="s">
        <v>237</v>
      </c>
      <c r="G797" s="89" t="s">
        <v>329</v>
      </c>
      <c r="H797" s="81">
        <v>16.059999999999999</v>
      </c>
      <c r="I797" s="77">
        <v>1</v>
      </c>
      <c r="K797" s="80" t="s">
        <v>345</v>
      </c>
      <c r="L797" s="81" t="s">
        <v>285</v>
      </c>
      <c r="M797" s="81">
        <v>32.340000000000003</v>
      </c>
      <c r="N797" s="81">
        <v>32.340000000000003</v>
      </c>
      <c r="O797" s="81">
        <v>17.660999999999994</v>
      </c>
      <c r="P797" s="79">
        <v>1</v>
      </c>
      <c r="T797" s="33">
        <v>100</v>
      </c>
    </row>
    <row r="798" spans="1:20" x14ac:dyDescent="0.25">
      <c r="A798" s="20">
        <v>12</v>
      </c>
      <c r="B798" s="20" t="s">
        <v>28</v>
      </c>
      <c r="C798" s="20">
        <v>2</v>
      </c>
      <c r="D798" s="20" t="s">
        <v>153</v>
      </c>
      <c r="F798" s="91"/>
      <c r="G798" s="92"/>
      <c r="H798" s="92"/>
      <c r="K798" s="80" t="s">
        <v>345</v>
      </c>
      <c r="L798" s="81" t="s">
        <v>296</v>
      </c>
      <c r="M798" s="81">
        <v>33.53</v>
      </c>
      <c r="N798" s="81">
        <v>33.53</v>
      </c>
      <c r="O798" s="81">
        <v>16.470999999999997</v>
      </c>
      <c r="P798" s="79">
        <v>1</v>
      </c>
      <c r="T798" s="33">
        <v>100</v>
      </c>
    </row>
    <row r="799" spans="1:20" x14ac:dyDescent="0.25">
      <c r="A799" s="20">
        <v>12</v>
      </c>
      <c r="B799" s="20" t="s">
        <v>28</v>
      </c>
      <c r="C799" s="20">
        <v>2</v>
      </c>
      <c r="D799" s="20" t="s">
        <v>153</v>
      </c>
      <c r="F799" s="91"/>
      <c r="G799" s="92"/>
      <c r="H799" s="92"/>
      <c r="K799" s="80" t="s">
        <v>345</v>
      </c>
      <c r="L799" s="81" t="s">
        <v>307</v>
      </c>
      <c r="M799" s="81">
        <v>32.61</v>
      </c>
      <c r="N799" s="81">
        <v>32.61</v>
      </c>
      <c r="O799" s="81">
        <v>17.390999999999998</v>
      </c>
      <c r="P799" s="79">
        <v>1</v>
      </c>
      <c r="T799" s="33">
        <v>100</v>
      </c>
    </row>
    <row r="800" spans="1:20" x14ac:dyDescent="0.25">
      <c r="A800" s="20">
        <v>12</v>
      </c>
      <c r="B800" s="20" t="s">
        <v>28</v>
      </c>
      <c r="C800" s="20">
        <v>2</v>
      </c>
      <c r="D800" s="20" t="s">
        <v>153</v>
      </c>
      <c r="F800" s="91"/>
      <c r="G800" s="92"/>
      <c r="H800" s="92"/>
      <c r="K800" s="80" t="s">
        <v>345</v>
      </c>
      <c r="L800" s="81" t="s">
        <v>318</v>
      </c>
      <c r="M800" s="81">
        <v>32.229999999999997</v>
      </c>
      <c r="N800" s="81">
        <v>32.229999999999997</v>
      </c>
      <c r="O800" s="81">
        <v>17.771000000000001</v>
      </c>
      <c r="P800" s="79">
        <v>1</v>
      </c>
      <c r="T800" s="33">
        <v>100</v>
      </c>
    </row>
    <row r="801" spans="1:20" x14ac:dyDescent="0.25">
      <c r="A801" s="20">
        <v>12</v>
      </c>
      <c r="B801" s="20" t="s">
        <v>28</v>
      </c>
      <c r="C801" s="20">
        <v>2</v>
      </c>
      <c r="D801" s="20" t="s">
        <v>153</v>
      </c>
      <c r="F801" s="91"/>
      <c r="G801" s="92"/>
      <c r="H801" s="92"/>
      <c r="K801" s="80" t="s">
        <v>345</v>
      </c>
      <c r="L801" s="81" t="s">
        <v>329</v>
      </c>
      <c r="M801" s="81">
        <v>33.619999999999997</v>
      </c>
      <c r="N801" s="81">
        <v>33.619999999999997</v>
      </c>
      <c r="O801" s="81">
        <v>16.381</v>
      </c>
      <c r="P801" s="79">
        <v>1</v>
      </c>
      <c r="T801" s="33">
        <v>100</v>
      </c>
    </row>
    <row r="802" spans="1:20" x14ac:dyDescent="0.25">
      <c r="A802" s="20">
        <v>149</v>
      </c>
      <c r="B802" s="20" t="s">
        <v>74</v>
      </c>
      <c r="C802" s="20">
        <v>3</v>
      </c>
      <c r="D802" s="20" t="s">
        <v>154</v>
      </c>
      <c r="E802" s="33">
        <v>101</v>
      </c>
      <c r="F802" s="80" t="s">
        <v>238</v>
      </c>
      <c r="G802" s="92" t="s">
        <v>241</v>
      </c>
      <c r="H802" s="92">
        <v>19</v>
      </c>
      <c r="I802" s="77">
        <v>1</v>
      </c>
      <c r="J802" s="78">
        <v>1</v>
      </c>
      <c r="K802" s="80" t="s">
        <v>346</v>
      </c>
      <c r="L802" s="81" t="s">
        <v>241</v>
      </c>
      <c r="M802" s="81" t="s">
        <v>353</v>
      </c>
      <c r="N802" s="81">
        <v>50</v>
      </c>
      <c r="O802" s="81">
        <v>9.9999999999766942E-4</v>
      </c>
      <c r="P802" s="79">
        <v>0</v>
      </c>
      <c r="Q802" s="119">
        <v>0</v>
      </c>
      <c r="R802" s="120">
        <v>9.9999999999766942E-4</v>
      </c>
      <c r="S802" s="120" t="s">
        <v>353</v>
      </c>
      <c r="T802" s="33">
        <v>101</v>
      </c>
    </row>
    <row r="803" spans="1:20" x14ac:dyDescent="0.25">
      <c r="A803" s="20">
        <v>149</v>
      </c>
      <c r="B803" s="20" t="s">
        <v>74</v>
      </c>
      <c r="C803" s="20">
        <v>3</v>
      </c>
      <c r="D803" s="20" t="s">
        <v>154</v>
      </c>
      <c r="F803" s="80" t="s">
        <v>238</v>
      </c>
      <c r="G803" s="92" t="s">
        <v>253</v>
      </c>
      <c r="H803" s="92">
        <v>18.46</v>
      </c>
      <c r="I803" s="77">
        <v>1</v>
      </c>
      <c r="J803" s="78"/>
      <c r="K803" s="80" t="s">
        <v>346</v>
      </c>
      <c r="L803" s="81" t="s">
        <v>253</v>
      </c>
      <c r="M803" s="81" t="s">
        <v>353</v>
      </c>
      <c r="N803" s="81">
        <v>50</v>
      </c>
      <c r="O803" s="81">
        <v>9.9999999999766942E-4</v>
      </c>
      <c r="P803" s="79">
        <v>0</v>
      </c>
      <c r="Q803" s="78"/>
      <c r="R803" s="117"/>
      <c r="S803" s="117"/>
      <c r="T803" s="33">
        <v>101</v>
      </c>
    </row>
    <row r="804" spans="1:20" x14ac:dyDescent="0.25">
      <c r="A804" s="20">
        <v>149</v>
      </c>
      <c r="B804" s="20" t="s">
        <v>74</v>
      </c>
      <c r="C804" s="20">
        <v>3</v>
      </c>
      <c r="D804" s="20" t="s">
        <v>154</v>
      </c>
      <c r="F804" s="80" t="s">
        <v>238</v>
      </c>
      <c r="G804" s="92" t="s">
        <v>265</v>
      </c>
      <c r="H804" s="92">
        <v>18.29</v>
      </c>
      <c r="I804" s="77">
        <v>1</v>
      </c>
      <c r="K804" s="80" t="s">
        <v>346</v>
      </c>
      <c r="L804" s="81" t="s">
        <v>265</v>
      </c>
      <c r="M804" s="81" t="s">
        <v>353</v>
      </c>
      <c r="N804" s="81">
        <v>50</v>
      </c>
      <c r="O804" s="81">
        <v>9.9999999999766942E-4</v>
      </c>
      <c r="P804" s="79">
        <v>0</v>
      </c>
      <c r="T804" s="33">
        <v>101</v>
      </c>
    </row>
    <row r="805" spans="1:20" x14ac:dyDescent="0.25">
      <c r="A805" s="20">
        <v>149</v>
      </c>
      <c r="B805" s="20" t="s">
        <v>74</v>
      </c>
      <c r="C805" s="20">
        <v>3</v>
      </c>
      <c r="D805" s="20" t="s">
        <v>154</v>
      </c>
      <c r="F805" s="80" t="s">
        <v>238</v>
      </c>
      <c r="G805" s="92" t="s">
        <v>276</v>
      </c>
      <c r="H805" s="92">
        <v>18.38</v>
      </c>
      <c r="I805" s="77">
        <v>1</v>
      </c>
      <c r="K805" s="80" t="s">
        <v>346</v>
      </c>
      <c r="L805" s="81" t="s">
        <v>276</v>
      </c>
      <c r="M805" s="81" t="s">
        <v>353</v>
      </c>
      <c r="N805" s="81">
        <v>50</v>
      </c>
      <c r="O805" s="81">
        <v>9.9999999999766942E-4</v>
      </c>
      <c r="P805" s="79">
        <v>0</v>
      </c>
      <c r="T805" s="33">
        <v>101</v>
      </c>
    </row>
    <row r="806" spans="1:20" x14ac:dyDescent="0.25">
      <c r="A806" s="20">
        <v>149</v>
      </c>
      <c r="B806" s="20" t="s">
        <v>74</v>
      </c>
      <c r="C806" s="20">
        <v>3</v>
      </c>
      <c r="D806" s="20" t="s">
        <v>154</v>
      </c>
      <c r="F806" s="88"/>
      <c r="G806" s="92"/>
      <c r="H806" s="92"/>
      <c r="K806" s="80" t="s">
        <v>346</v>
      </c>
      <c r="L806" s="81" t="s">
        <v>287</v>
      </c>
      <c r="M806" s="81" t="s">
        <v>353</v>
      </c>
      <c r="N806" s="81">
        <v>50</v>
      </c>
      <c r="O806" s="81">
        <v>9.9999999999766942E-4</v>
      </c>
      <c r="P806" s="79">
        <v>0</v>
      </c>
      <c r="T806" s="33">
        <v>101</v>
      </c>
    </row>
    <row r="807" spans="1:20" x14ac:dyDescent="0.25">
      <c r="A807" s="20">
        <v>149</v>
      </c>
      <c r="B807" s="20" t="s">
        <v>74</v>
      </c>
      <c r="C807" s="20">
        <v>3</v>
      </c>
      <c r="D807" s="20" t="s">
        <v>154</v>
      </c>
      <c r="F807" s="88"/>
      <c r="G807" s="92"/>
      <c r="H807" s="92"/>
      <c r="K807" s="80" t="s">
        <v>346</v>
      </c>
      <c r="L807" s="81" t="s">
        <v>298</v>
      </c>
      <c r="M807" s="81" t="s">
        <v>353</v>
      </c>
      <c r="N807" s="81">
        <v>50</v>
      </c>
      <c r="O807" s="81">
        <v>9.9999999999766942E-4</v>
      </c>
      <c r="P807" s="79">
        <v>0</v>
      </c>
      <c r="T807" s="33">
        <v>101</v>
      </c>
    </row>
    <row r="808" spans="1:20" x14ac:dyDescent="0.25">
      <c r="A808" s="20">
        <v>149</v>
      </c>
      <c r="B808" s="20" t="s">
        <v>74</v>
      </c>
      <c r="C808" s="20">
        <v>3</v>
      </c>
      <c r="D808" s="20" t="s">
        <v>154</v>
      </c>
      <c r="F808" s="88"/>
      <c r="G808" s="92"/>
      <c r="H808" s="92"/>
      <c r="K808" s="80" t="s">
        <v>346</v>
      </c>
      <c r="L808" s="81" t="s">
        <v>309</v>
      </c>
      <c r="M808" s="81" t="s">
        <v>353</v>
      </c>
      <c r="N808" s="81">
        <v>50</v>
      </c>
      <c r="O808" s="81">
        <v>9.9999999999766942E-4</v>
      </c>
      <c r="P808" s="79">
        <v>0</v>
      </c>
      <c r="T808" s="33">
        <v>101</v>
      </c>
    </row>
    <row r="809" spans="1:20" x14ac:dyDescent="0.25">
      <c r="A809" s="20">
        <v>149</v>
      </c>
      <c r="B809" s="20" t="s">
        <v>74</v>
      </c>
      <c r="C809" s="20">
        <v>3</v>
      </c>
      <c r="D809" s="20" t="s">
        <v>154</v>
      </c>
      <c r="F809" s="88"/>
      <c r="G809" s="91"/>
      <c r="H809" s="91"/>
      <c r="K809" s="80" t="s">
        <v>346</v>
      </c>
      <c r="L809" s="81" t="s">
        <v>320</v>
      </c>
      <c r="M809" s="81" t="s">
        <v>353</v>
      </c>
      <c r="N809" s="81">
        <v>50</v>
      </c>
      <c r="O809" s="81">
        <v>9.9999999999766942E-4</v>
      </c>
      <c r="P809" s="79">
        <v>0</v>
      </c>
      <c r="T809" s="33">
        <v>101</v>
      </c>
    </row>
    <row r="810" spans="1:20" x14ac:dyDescent="0.25">
      <c r="A810" s="20">
        <v>75</v>
      </c>
      <c r="B810" s="20" t="s">
        <v>114</v>
      </c>
      <c r="C810" s="20">
        <v>5</v>
      </c>
      <c r="D810" s="20" t="s">
        <v>155</v>
      </c>
      <c r="E810" s="33">
        <v>102</v>
      </c>
      <c r="F810" s="80" t="s">
        <v>238</v>
      </c>
      <c r="G810" s="92" t="s">
        <v>242</v>
      </c>
      <c r="H810" s="92">
        <v>17.05</v>
      </c>
      <c r="I810" s="77">
        <v>1</v>
      </c>
      <c r="J810" s="78">
        <v>1</v>
      </c>
      <c r="K810" s="80" t="s">
        <v>346</v>
      </c>
      <c r="L810" s="81" t="s">
        <v>242</v>
      </c>
      <c r="M810" s="81">
        <v>34.549999999999997</v>
      </c>
      <c r="N810" s="81">
        <v>34.549999999999997</v>
      </c>
      <c r="O810" s="81">
        <v>15.451000000000001</v>
      </c>
      <c r="P810" s="79">
        <v>1</v>
      </c>
      <c r="Q810" s="119">
        <v>1</v>
      </c>
      <c r="R810" s="120">
        <v>15.547249999999998</v>
      </c>
      <c r="S810" s="120">
        <v>0.29038498153313702</v>
      </c>
      <c r="T810" s="33">
        <v>102</v>
      </c>
    </row>
    <row r="811" spans="1:20" x14ac:dyDescent="0.25">
      <c r="A811" s="20">
        <v>75</v>
      </c>
      <c r="B811" s="20" t="s">
        <v>114</v>
      </c>
      <c r="C811" s="20">
        <v>5</v>
      </c>
      <c r="D811" s="20" t="s">
        <v>155</v>
      </c>
      <c r="F811" s="80" t="s">
        <v>238</v>
      </c>
      <c r="G811" s="92" t="s">
        <v>254</v>
      </c>
      <c r="H811" s="92">
        <v>17.23</v>
      </c>
      <c r="I811" s="77">
        <v>1</v>
      </c>
      <c r="J811" s="78"/>
      <c r="K811" s="80" t="s">
        <v>346</v>
      </c>
      <c r="L811" s="81" t="s">
        <v>254</v>
      </c>
      <c r="M811" s="81">
        <v>34.520000000000003</v>
      </c>
      <c r="N811" s="81">
        <v>34.520000000000003</v>
      </c>
      <c r="O811" s="81">
        <v>15.480999999999995</v>
      </c>
      <c r="P811" s="79">
        <v>1</v>
      </c>
      <c r="Q811" s="78"/>
      <c r="R811" s="117"/>
      <c r="S811" s="117"/>
      <c r="T811" s="33">
        <v>102</v>
      </c>
    </row>
    <row r="812" spans="1:20" x14ac:dyDescent="0.25">
      <c r="A812" s="20">
        <v>75</v>
      </c>
      <c r="B812" s="20" t="s">
        <v>114</v>
      </c>
      <c r="C812" s="20">
        <v>5</v>
      </c>
      <c r="D812" s="20" t="s">
        <v>155</v>
      </c>
      <c r="F812" s="80" t="s">
        <v>238</v>
      </c>
      <c r="G812" s="92" t="s">
        <v>266</v>
      </c>
      <c r="H812" s="92">
        <v>16.72</v>
      </c>
      <c r="I812" s="77">
        <v>1</v>
      </c>
      <c r="K812" s="80" t="s">
        <v>346</v>
      </c>
      <c r="L812" s="81" t="s">
        <v>266</v>
      </c>
      <c r="M812" s="81">
        <v>34.17</v>
      </c>
      <c r="N812" s="81">
        <v>34.17</v>
      </c>
      <c r="O812" s="81">
        <v>15.830999999999996</v>
      </c>
      <c r="P812" s="79">
        <v>1</v>
      </c>
      <c r="T812" s="33">
        <v>102</v>
      </c>
    </row>
    <row r="813" spans="1:20" x14ac:dyDescent="0.25">
      <c r="A813" s="20">
        <v>75</v>
      </c>
      <c r="B813" s="20" t="s">
        <v>114</v>
      </c>
      <c r="C813" s="20">
        <v>5</v>
      </c>
      <c r="D813" s="20" t="s">
        <v>155</v>
      </c>
      <c r="F813" s="80" t="s">
        <v>238</v>
      </c>
      <c r="G813" s="92" t="s">
        <v>277</v>
      </c>
      <c r="H813" s="92">
        <v>17.16</v>
      </c>
      <c r="I813" s="77">
        <v>1</v>
      </c>
      <c r="K813" s="80" t="s">
        <v>346</v>
      </c>
      <c r="L813" s="81" t="s">
        <v>277</v>
      </c>
      <c r="M813" s="81">
        <v>34.43</v>
      </c>
      <c r="N813" s="81">
        <v>34.43</v>
      </c>
      <c r="O813" s="81">
        <v>15.570999999999998</v>
      </c>
      <c r="P813" s="79">
        <v>1</v>
      </c>
      <c r="T813" s="33">
        <v>102</v>
      </c>
    </row>
    <row r="814" spans="1:20" x14ac:dyDescent="0.25">
      <c r="A814" s="20">
        <v>75</v>
      </c>
      <c r="B814" s="20" t="s">
        <v>114</v>
      </c>
      <c r="C814" s="20">
        <v>5</v>
      </c>
      <c r="D814" s="20" t="s">
        <v>155</v>
      </c>
      <c r="F814" s="88"/>
      <c r="G814" s="89"/>
      <c r="H814" s="89"/>
      <c r="K814" s="80" t="s">
        <v>346</v>
      </c>
      <c r="L814" s="81" t="s">
        <v>288</v>
      </c>
      <c r="M814" s="81">
        <v>34.229999999999997</v>
      </c>
      <c r="N814" s="81">
        <v>34.229999999999997</v>
      </c>
      <c r="O814" s="81">
        <v>15.771000000000001</v>
      </c>
      <c r="P814" s="79">
        <v>1</v>
      </c>
      <c r="T814" s="33">
        <v>102</v>
      </c>
    </row>
    <row r="815" spans="1:20" x14ac:dyDescent="0.25">
      <c r="A815" s="20">
        <v>75</v>
      </c>
      <c r="B815" s="20" t="s">
        <v>114</v>
      </c>
      <c r="C815" s="20">
        <v>5</v>
      </c>
      <c r="D815" s="20" t="s">
        <v>155</v>
      </c>
      <c r="F815" s="88"/>
      <c r="G815" s="89"/>
      <c r="H815" s="89"/>
      <c r="K815" s="80" t="s">
        <v>346</v>
      </c>
      <c r="L815" s="81" t="s">
        <v>299</v>
      </c>
      <c r="M815" s="81">
        <v>34.229999999999997</v>
      </c>
      <c r="N815" s="81">
        <v>34.229999999999997</v>
      </c>
      <c r="O815" s="81">
        <v>15.771000000000001</v>
      </c>
      <c r="P815" s="79">
        <v>1</v>
      </c>
      <c r="T815" s="33">
        <v>102</v>
      </c>
    </row>
    <row r="816" spans="1:20" x14ac:dyDescent="0.25">
      <c r="A816" s="20">
        <v>75</v>
      </c>
      <c r="B816" s="20" t="s">
        <v>114</v>
      </c>
      <c r="C816" s="20">
        <v>5</v>
      </c>
      <c r="D816" s="20" t="s">
        <v>155</v>
      </c>
      <c r="F816" s="88"/>
      <c r="G816" s="89"/>
      <c r="H816" s="89"/>
      <c r="K816" s="80" t="s">
        <v>346</v>
      </c>
      <c r="L816" s="81" t="s">
        <v>310</v>
      </c>
      <c r="M816" s="81">
        <v>34.36</v>
      </c>
      <c r="N816" s="81">
        <v>34.36</v>
      </c>
      <c r="O816" s="81">
        <v>15.640999999999998</v>
      </c>
      <c r="P816" s="79">
        <v>1</v>
      </c>
      <c r="T816" s="33">
        <v>102</v>
      </c>
    </row>
    <row r="817" spans="1:20" x14ac:dyDescent="0.25">
      <c r="A817" s="20">
        <v>75</v>
      </c>
      <c r="B817" s="20" t="s">
        <v>114</v>
      </c>
      <c r="C817" s="20">
        <v>5</v>
      </c>
      <c r="D817" s="20" t="s">
        <v>155</v>
      </c>
      <c r="F817" s="88"/>
      <c r="G817" s="89"/>
      <c r="H817" s="89"/>
      <c r="K817" s="80" t="s">
        <v>346</v>
      </c>
      <c r="L817" s="81" t="s">
        <v>321</v>
      </c>
      <c r="M817" s="81">
        <v>35.14</v>
      </c>
      <c r="N817" s="81">
        <v>35.14</v>
      </c>
      <c r="O817" s="81">
        <v>14.860999999999997</v>
      </c>
      <c r="P817" s="79">
        <v>1</v>
      </c>
      <c r="T817" s="33">
        <v>102</v>
      </c>
    </row>
    <row r="818" spans="1:20" x14ac:dyDescent="0.25">
      <c r="A818" s="20">
        <v>99</v>
      </c>
      <c r="B818" s="20" t="s">
        <v>143</v>
      </c>
      <c r="C818" s="20">
        <v>4</v>
      </c>
      <c r="D818" s="20" t="s">
        <v>156</v>
      </c>
      <c r="E818" s="33">
        <v>103</v>
      </c>
      <c r="F818" s="80" t="s">
        <v>238</v>
      </c>
      <c r="G818" s="92" t="s">
        <v>243</v>
      </c>
      <c r="H818" s="92">
        <v>16.260000000000002</v>
      </c>
      <c r="I818" s="77">
        <v>1</v>
      </c>
      <c r="J818" s="78">
        <v>1</v>
      </c>
      <c r="K818" s="80" t="s">
        <v>346</v>
      </c>
      <c r="L818" s="81" t="s">
        <v>243</v>
      </c>
      <c r="M818" s="81">
        <v>31.33</v>
      </c>
      <c r="N818" s="81">
        <v>31.33</v>
      </c>
      <c r="O818" s="81">
        <v>18.670999999999999</v>
      </c>
      <c r="P818" s="79">
        <v>1</v>
      </c>
      <c r="Q818" s="119">
        <v>1</v>
      </c>
      <c r="R818" s="120">
        <v>18.847249999999995</v>
      </c>
      <c r="S818" s="120">
        <v>0.11978496358057618</v>
      </c>
      <c r="T818" s="33">
        <v>103</v>
      </c>
    </row>
    <row r="819" spans="1:20" x14ac:dyDescent="0.25">
      <c r="A819" s="20">
        <v>99</v>
      </c>
      <c r="B819" s="20" t="s">
        <v>143</v>
      </c>
      <c r="C819" s="20">
        <v>4</v>
      </c>
      <c r="D819" s="20" t="s">
        <v>156</v>
      </c>
      <c r="F819" s="80" t="s">
        <v>238</v>
      </c>
      <c r="G819" s="92" t="s">
        <v>255</v>
      </c>
      <c r="H819" s="92">
        <v>16.3</v>
      </c>
      <c r="I819" s="77">
        <v>1</v>
      </c>
      <c r="J819" s="78"/>
      <c r="K819" s="80" t="s">
        <v>346</v>
      </c>
      <c r="L819" s="81" t="s">
        <v>255</v>
      </c>
      <c r="M819" s="81">
        <v>31.06</v>
      </c>
      <c r="N819" s="81">
        <v>31.06</v>
      </c>
      <c r="O819" s="81">
        <v>18.940999999999999</v>
      </c>
      <c r="P819" s="79">
        <v>1</v>
      </c>
      <c r="Q819" s="78"/>
      <c r="R819" s="117"/>
      <c r="S819" s="117"/>
      <c r="T819" s="33">
        <v>103</v>
      </c>
    </row>
    <row r="820" spans="1:20" x14ac:dyDescent="0.25">
      <c r="A820" s="20">
        <v>99</v>
      </c>
      <c r="B820" s="20" t="s">
        <v>143</v>
      </c>
      <c r="C820" s="20">
        <v>4</v>
      </c>
      <c r="D820" s="20" t="s">
        <v>156</v>
      </c>
      <c r="F820" s="80" t="s">
        <v>238</v>
      </c>
      <c r="G820" s="92" t="s">
        <v>267</v>
      </c>
      <c r="H820" s="92">
        <v>16.13</v>
      </c>
      <c r="I820" s="77">
        <v>1</v>
      </c>
      <c r="K820" s="80" t="s">
        <v>346</v>
      </c>
      <c r="L820" s="81" t="s">
        <v>267</v>
      </c>
      <c r="M820" s="81">
        <v>31.26</v>
      </c>
      <c r="N820" s="81">
        <v>31.26</v>
      </c>
      <c r="O820" s="81">
        <v>18.740999999999996</v>
      </c>
      <c r="P820" s="79">
        <v>1</v>
      </c>
      <c r="T820" s="33">
        <v>103</v>
      </c>
    </row>
    <row r="821" spans="1:20" x14ac:dyDescent="0.25">
      <c r="A821" s="20">
        <v>99</v>
      </c>
      <c r="B821" s="20" t="s">
        <v>143</v>
      </c>
      <c r="C821" s="20">
        <v>4</v>
      </c>
      <c r="D821" s="20" t="s">
        <v>156</v>
      </c>
      <c r="F821" s="80" t="s">
        <v>238</v>
      </c>
      <c r="G821" s="92" t="s">
        <v>278</v>
      </c>
      <c r="H821" s="92">
        <v>16.41</v>
      </c>
      <c r="I821" s="77">
        <v>1</v>
      </c>
      <c r="K821" s="80" t="s">
        <v>346</v>
      </c>
      <c r="L821" s="81" t="s">
        <v>278</v>
      </c>
      <c r="M821" s="81">
        <v>31.11</v>
      </c>
      <c r="N821" s="81">
        <v>31.11</v>
      </c>
      <c r="O821" s="81">
        <v>18.890999999999998</v>
      </c>
      <c r="P821" s="79">
        <v>1</v>
      </c>
      <c r="T821" s="33">
        <v>103</v>
      </c>
    </row>
    <row r="822" spans="1:20" x14ac:dyDescent="0.25">
      <c r="A822" s="20">
        <v>99</v>
      </c>
      <c r="B822" s="20" t="s">
        <v>143</v>
      </c>
      <c r="C822" s="20">
        <v>4</v>
      </c>
      <c r="D822" s="20" t="s">
        <v>156</v>
      </c>
      <c r="F822" s="88"/>
      <c r="G822" s="91"/>
      <c r="H822" s="91"/>
      <c r="K822" s="80" t="s">
        <v>346</v>
      </c>
      <c r="L822" s="81" t="s">
        <v>289</v>
      </c>
      <c r="M822" s="81">
        <v>30.96</v>
      </c>
      <c r="N822" s="81">
        <v>30.96</v>
      </c>
      <c r="O822" s="81">
        <v>19.040999999999997</v>
      </c>
      <c r="P822" s="79">
        <v>1</v>
      </c>
      <c r="T822" s="33">
        <v>103</v>
      </c>
    </row>
    <row r="823" spans="1:20" x14ac:dyDescent="0.25">
      <c r="A823" s="20">
        <v>99</v>
      </c>
      <c r="B823" s="20" t="s">
        <v>143</v>
      </c>
      <c r="C823" s="20">
        <v>4</v>
      </c>
      <c r="D823" s="20" t="s">
        <v>156</v>
      </c>
      <c r="F823" s="88"/>
      <c r="G823" s="91"/>
      <c r="H823" s="91"/>
      <c r="K823" s="80" t="s">
        <v>346</v>
      </c>
      <c r="L823" s="81" t="s">
        <v>300</v>
      </c>
      <c r="M823" s="81">
        <v>31.08</v>
      </c>
      <c r="N823" s="81">
        <v>31.08</v>
      </c>
      <c r="O823" s="81">
        <v>18.920999999999999</v>
      </c>
      <c r="P823" s="79">
        <v>1</v>
      </c>
      <c r="T823" s="33">
        <v>103</v>
      </c>
    </row>
    <row r="824" spans="1:20" x14ac:dyDescent="0.25">
      <c r="A824" s="20">
        <v>99</v>
      </c>
      <c r="B824" s="20" t="s">
        <v>143</v>
      </c>
      <c r="C824" s="20">
        <v>4</v>
      </c>
      <c r="D824" s="20" t="s">
        <v>156</v>
      </c>
      <c r="F824" s="88"/>
      <c r="G824" s="91"/>
      <c r="H824" s="91"/>
      <c r="K824" s="80" t="s">
        <v>346</v>
      </c>
      <c r="L824" s="81" t="s">
        <v>311</v>
      </c>
      <c r="M824" s="81">
        <v>31.29</v>
      </c>
      <c r="N824" s="81">
        <v>31.29</v>
      </c>
      <c r="O824" s="81">
        <v>18.710999999999999</v>
      </c>
      <c r="P824" s="79">
        <v>1</v>
      </c>
      <c r="T824" s="33">
        <v>103</v>
      </c>
    </row>
    <row r="825" spans="1:20" x14ac:dyDescent="0.25">
      <c r="A825" s="20">
        <v>99</v>
      </c>
      <c r="B825" s="20" t="s">
        <v>143</v>
      </c>
      <c r="C825" s="20">
        <v>4</v>
      </c>
      <c r="D825" s="20" t="s">
        <v>156</v>
      </c>
      <c r="F825" s="88"/>
      <c r="G825" s="91"/>
      <c r="H825" s="91"/>
      <c r="K825" s="80" t="s">
        <v>346</v>
      </c>
      <c r="L825" s="81" t="s">
        <v>322</v>
      </c>
      <c r="M825" s="81">
        <v>31.14</v>
      </c>
      <c r="N825" s="81">
        <v>31.14</v>
      </c>
      <c r="O825" s="81">
        <v>18.860999999999997</v>
      </c>
      <c r="P825" s="79">
        <v>1</v>
      </c>
      <c r="T825" s="33">
        <v>103</v>
      </c>
    </row>
    <row r="826" spans="1:20" x14ac:dyDescent="0.25">
      <c r="A826" s="20">
        <v>155</v>
      </c>
      <c r="B826" s="20" t="s">
        <v>74</v>
      </c>
      <c r="C826" s="20">
        <v>3</v>
      </c>
      <c r="D826" s="20" t="s">
        <v>157</v>
      </c>
      <c r="E826" s="33">
        <v>104</v>
      </c>
      <c r="F826" s="80" t="s">
        <v>238</v>
      </c>
      <c r="G826" s="92" t="s">
        <v>244</v>
      </c>
      <c r="H826" s="92">
        <v>16.22</v>
      </c>
      <c r="I826" s="77">
        <v>1</v>
      </c>
      <c r="J826" s="78">
        <v>1</v>
      </c>
      <c r="K826" s="80" t="s">
        <v>346</v>
      </c>
      <c r="L826" s="81" t="s">
        <v>244</v>
      </c>
      <c r="M826" s="81" t="s">
        <v>353</v>
      </c>
      <c r="N826" s="81">
        <v>50</v>
      </c>
      <c r="O826" s="81">
        <v>9.9999999999766942E-4</v>
      </c>
      <c r="P826" s="79">
        <v>0</v>
      </c>
      <c r="Q826" s="119">
        <v>0</v>
      </c>
      <c r="R826" s="120">
        <v>9.9999999999766942E-4</v>
      </c>
      <c r="S826" s="120" t="s">
        <v>353</v>
      </c>
      <c r="T826" s="33">
        <v>104</v>
      </c>
    </row>
    <row r="827" spans="1:20" x14ac:dyDescent="0.25">
      <c r="A827" s="20">
        <v>155</v>
      </c>
      <c r="B827" s="20" t="s">
        <v>74</v>
      </c>
      <c r="C827" s="20">
        <v>3</v>
      </c>
      <c r="D827" s="20" t="s">
        <v>157</v>
      </c>
      <c r="F827" s="80" t="s">
        <v>238</v>
      </c>
      <c r="G827" s="92" t="s">
        <v>256</v>
      </c>
      <c r="H827" s="92">
        <v>16.41</v>
      </c>
      <c r="I827" s="77">
        <v>1</v>
      </c>
      <c r="J827" s="78"/>
      <c r="K827" s="80" t="s">
        <v>346</v>
      </c>
      <c r="L827" s="81" t="s">
        <v>256</v>
      </c>
      <c r="M827" s="81" t="s">
        <v>353</v>
      </c>
      <c r="N827" s="81">
        <v>50</v>
      </c>
      <c r="O827" s="81">
        <v>9.9999999999766942E-4</v>
      </c>
      <c r="P827" s="79">
        <v>0</v>
      </c>
      <c r="Q827" s="78"/>
      <c r="R827" s="117"/>
      <c r="S827" s="117"/>
      <c r="T827" s="33">
        <v>104</v>
      </c>
    </row>
    <row r="828" spans="1:20" x14ac:dyDescent="0.25">
      <c r="A828" s="20">
        <v>155</v>
      </c>
      <c r="B828" s="20" t="s">
        <v>74</v>
      </c>
      <c r="C828" s="20">
        <v>3</v>
      </c>
      <c r="D828" s="20" t="s">
        <v>157</v>
      </c>
      <c r="F828" s="80" t="s">
        <v>238</v>
      </c>
      <c r="G828" s="92" t="s">
        <v>268</v>
      </c>
      <c r="H828" s="92">
        <v>15.95</v>
      </c>
      <c r="I828" s="77">
        <v>1</v>
      </c>
      <c r="K828" s="80" t="s">
        <v>346</v>
      </c>
      <c r="L828" s="81" t="s">
        <v>268</v>
      </c>
      <c r="M828" s="81" t="s">
        <v>353</v>
      </c>
      <c r="N828" s="81">
        <v>50</v>
      </c>
      <c r="O828" s="81">
        <v>9.9999999999766942E-4</v>
      </c>
      <c r="P828" s="79">
        <v>0</v>
      </c>
      <c r="T828" s="33">
        <v>104</v>
      </c>
    </row>
    <row r="829" spans="1:20" x14ac:dyDescent="0.25">
      <c r="A829" s="20">
        <v>155</v>
      </c>
      <c r="B829" s="20" t="s">
        <v>74</v>
      </c>
      <c r="C829" s="20">
        <v>3</v>
      </c>
      <c r="D829" s="20" t="s">
        <v>157</v>
      </c>
      <c r="F829" s="80" t="s">
        <v>238</v>
      </c>
      <c r="G829" s="92" t="s">
        <v>279</v>
      </c>
      <c r="H829" s="92">
        <v>16.43</v>
      </c>
      <c r="I829" s="77">
        <v>1</v>
      </c>
      <c r="K829" s="80" t="s">
        <v>346</v>
      </c>
      <c r="L829" s="81" t="s">
        <v>279</v>
      </c>
      <c r="M829" s="81" t="s">
        <v>353</v>
      </c>
      <c r="N829" s="81">
        <v>50</v>
      </c>
      <c r="O829" s="81">
        <v>9.9999999999766942E-4</v>
      </c>
      <c r="P829" s="79">
        <v>0</v>
      </c>
      <c r="T829" s="33">
        <v>104</v>
      </c>
    </row>
    <row r="830" spans="1:20" x14ac:dyDescent="0.25">
      <c r="A830" s="20">
        <v>155</v>
      </c>
      <c r="B830" s="20" t="s">
        <v>74</v>
      </c>
      <c r="C830" s="20">
        <v>3</v>
      </c>
      <c r="D830" s="20" t="s">
        <v>157</v>
      </c>
      <c r="F830" s="88"/>
      <c r="G830" s="91"/>
      <c r="H830" s="91"/>
      <c r="K830" s="80" t="s">
        <v>346</v>
      </c>
      <c r="L830" s="81" t="s">
        <v>290</v>
      </c>
      <c r="M830" s="81" t="s">
        <v>353</v>
      </c>
      <c r="N830" s="81">
        <v>50</v>
      </c>
      <c r="O830" s="81">
        <v>9.9999999999766942E-4</v>
      </c>
      <c r="P830" s="79">
        <v>0</v>
      </c>
      <c r="T830" s="33">
        <v>104</v>
      </c>
    </row>
    <row r="831" spans="1:20" x14ac:dyDescent="0.25">
      <c r="A831" s="20">
        <v>155</v>
      </c>
      <c r="B831" s="20" t="s">
        <v>74</v>
      </c>
      <c r="C831" s="20">
        <v>3</v>
      </c>
      <c r="D831" s="20" t="s">
        <v>157</v>
      </c>
      <c r="F831" s="88"/>
      <c r="G831" s="91"/>
      <c r="H831" s="91"/>
      <c r="K831" s="80" t="s">
        <v>346</v>
      </c>
      <c r="L831" s="81" t="s">
        <v>301</v>
      </c>
      <c r="M831" s="81" t="s">
        <v>353</v>
      </c>
      <c r="N831" s="81">
        <v>50</v>
      </c>
      <c r="O831" s="81">
        <v>9.9999999999766942E-4</v>
      </c>
      <c r="P831" s="79">
        <v>0</v>
      </c>
      <c r="T831" s="33">
        <v>104</v>
      </c>
    </row>
    <row r="832" spans="1:20" x14ac:dyDescent="0.25">
      <c r="A832" s="20">
        <v>155</v>
      </c>
      <c r="B832" s="20" t="s">
        <v>74</v>
      </c>
      <c r="C832" s="20">
        <v>3</v>
      </c>
      <c r="D832" s="20" t="s">
        <v>157</v>
      </c>
      <c r="F832" s="88"/>
      <c r="G832" s="91"/>
      <c r="H832" s="91"/>
      <c r="K832" s="80" t="s">
        <v>346</v>
      </c>
      <c r="L832" s="81" t="s">
        <v>312</v>
      </c>
      <c r="M832" s="81" t="s">
        <v>353</v>
      </c>
      <c r="N832" s="81">
        <v>50</v>
      </c>
      <c r="O832" s="81">
        <v>9.9999999999766942E-4</v>
      </c>
      <c r="P832" s="79">
        <v>0</v>
      </c>
      <c r="T832" s="33">
        <v>104</v>
      </c>
    </row>
    <row r="833" spans="1:20" x14ac:dyDescent="0.25">
      <c r="A833" s="20">
        <v>155</v>
      </c>
      <c r="B833" s="20" t="s">
        <v>74</v>
      </c>
      <c r="C833" s="20">
        <v>3</v>
      </c>
      <c r="D833" s="20" t="s">
        <v>157</v>
      </c>
      <c r="F833" s="88"/>
      <c r="G833" s="91"/>
      <c r="H833" s="91"/>
      <c r="K833" s="80" t="s">
        <v>346</v>
      </c>
      <c r="L833" s="81" t="s">
        <v>323</v>
      </c>
      <c r="M833" s="81" t="s">
        <v>353</v>
      </c>
      <c r="N833" s="81">
        <v>50</v>
      </c>
      <c r="O833" s="81">
        <v>9.9999999999766942E-4</v>
      </c>
      <c r="P833" s="79">
        <v>0</v>
      </c>
      <c r="T833" s="33">
        <v>104</v>
      </c>
    </row>
    <row r="834" spans="1:20" x14ac:dyDescent="0.25">
      <c r="A834" s="24">
        <v>72</v>
      </c>
      <c r="B834" s="99" t="s">
        <v>114</v>
      </c>
      <c r="C834" s="100">
        <v>2</v>
      </c>
      <c r="D834" s="99" t="s">
        <v>158</v>
      </c>
      <c r="E834" s="101">
        <v>105</v>
      </c>
      <c r="F834" s="80" t="s">
        <v>238</v>
      </c>
      <c r="G834" s="92" t="s">
        <v>245</v>
      </c>
      <c r="H834" s="92">
        <v>16.11</v>
      </c>
      <c r="I834" s="77">
        <v>1</v>
      </c>
      <c r="J834" s="78">
        <v>1</v>
      </c>
      <c r="K834" s="80" t="s">
        <v>346</v>
      </c>
      <c r="L834" s="81" t="s">
        <v>245</v>
      </c>
      <c r="M834" s="81">
        <v>33.549999999999997</v>
      </c>
      <c r="N834" s="81">
        <v>33.549999999999997</v>
      </c>
      <c r="O834" s="81">
        <v>16.451000000000001</v>
      </c>
      <c r="P834" s="79">
        <v>1</v>
      </c>
      <c r="Q834" s="119">
        <v>1</v>
      </c>
      <c r="R834" s="120">
        <v>16.339749999999999</v>
      </c>
      <c r="S834" s="120">
        <v>0.54873576291326265</v>
      </c>
      <c r="T834" s="101">
        <v>105</v>
      </c>
    </row>
    <row r="835" spans="1:20" x14ac:dyDescent="0.25">
      <c r="A835" s="20">
        <v>72</v>
      </c>
      <c r="B835" s="20" t="s">
        <v>114</v>
      </c>
      <c r="C835" s="20">
        <v>2</v>
      </c>
      <c r="D835" s="20" t="s">
        <v>158</v>
      </c>
      <c r="F835" s="80" t="s">
        <v>238</v>
      </c>
      <c r="G835" s="92" t="s">
        <v>257</v>
      </c>
      <c r="H835" s="92">
        <v>16.100000000000001</v>
      </c>
      <c r="I835" s="77">
        <v>1</v>
      </c>
      <c r="J835" s="78"/>
      <c r="K835" s="80" t="s">
        <v>346</v>
      </c>
      <c r="L835" s="81" t="s">
        <v>257</v>
      </c>
      <c r="M835" s="81">
        <v>34.07</v>
      </c>
      <c r="N835" s="81">
        <v>34.07</v>
      </c>
      <c r="O835" s="81">
        <v>15.930999999999997</v>
      </c>
      <c r="P835" s="79">
        <v>1</v>
      </c>
      <c r="Q835" s="78"/>
      <c r="R835" s="117"/>
      <c r="S835" s="117"/>
      <c r="T835" s="101">
        <v>105</v>
      </c>
    </row>
    <row r="836" spans="1:20" x14ac:dyDescent="0.25">
      <c r="A836" s="20">
        <v>72</v>
      </c>
      <c r="B836" s="20" t="s">
        <v>114</v>
      </c>
      <c r="C836" s="20">
        <v>2</v>
      </c>
      <c r="D836" s="20" t="s">
        <v>158</v>
      </c>
      <c r="F836" s="80" t="s">
        <v>238</v>
      </c>
      <c r="G836" s="92" t="s">
        <v>269</v>
      </c>
      <c r="H836" s="92">
        <v>16</v>
      </c>
      <c r="I836" s="77">
        <v>1</v>
      </c>
      <c r="K836" s="80" t="s">
        <v>346</v>
      </c>
      <c r="L836" s="81" t="s">
        <v>269</v>
      </c>
      <c r="M836" s="81">
        <v>34.06</v>
      </c>
      <c r="N836" s="81">
        <v>34.06</v>
      </c>
      <c r="O836" s="81">
        <v>15.940999999999995</v>
      </c>
      <c r="P836" s="79">
        <v>1</v>
      </c>
      <c r="T836" s="101">
        <v>105</v>
      </c>
    </row>
    <row r="837" spans="1:20" x14ac:dyDescent="0.25">
      <c r="A837" s="20">
        <v>72</v>
      </c>
      <c r="B837" s="20" t="s">
        <v>114</v>
      </c>
      <c r="C837" s="20">
        <v>2</v>
      </c>
      <c r="D837" s="20" t="s">
        <v>158</v>
      </c>
      <c r="F837" s="80" t="s">
        <v>238</v>
      </c>
      <c r="G837" s="92" t="s">
        <v>280</v>
      </c>
      <c r="H837" s="92">
        <v>16.13</v>
      </c>
      <c r="I837" s="77">
        <v>1</v>
      </c>
      <c r="K837" s="80" t="s">
        <v>346</v>
      </c>
      <c r="L837" s="81" t="s">
        <v>280</v>
      </c>
      <c r="M837" s="81">
        <v>34.17</v>
      </c>
      <c r="N837" s="81">
        <v>34.17</v>
      </c>
      <c r="O837" s="81">
        <v>15.830999999999996</v>
      </c>
      <c r="P837" s="79">
        <v>1</v>
      </c>
      <c r="T837" s="101">
        <v>105</v>
      </c>
    </row>
    <row r="838" spans="1:20" x14ac:dyDescent="0.25">
      <c r="A838" s="20">
        <v>72</v>
      </c>
      <c r="B838" s="20" t="s">
        <v>114</v>
      </c>
      <c r="C838" s="20">
        <v>2</v>
      </c>
      <c r="D838" s="20" t="s">
        <v>158</v>
      </c>
      <c r="F838" s="88"/>
      <c r="G838" s="91"/>
      <c r="H838" s="91"/>
      <c r="K838" s="80" t="s">
        <v>346</v>
      </c>
      <c r="L838" s="81" t="s">
        <v>291</v>
      </c>
      <c r="M838" s="81">
        <v>32.75</v>
      </c>
      <c r="N838" s="81">
        <v>32.75</v>
      </c>
      <c r="O838" s="81">
        <v>17.250999999999998</v>
      </c>
      <c r="P838" s="79">
        <v>1</v>
      </c>
      <c r="T838" s="101">
        <v>105</v>
      </c>
    </row>
    <row r="839" spans="1:20" x14ac:dyDescent="0.25">
      <c r="A839" s="20">
        <v>72</v>
      </c>
      <c r="B839" s="20" t="s">
        <v>114</v>
      </c>
      <c r="C839" s="20">
        <v>2</v>
      </c>
      <c r="D839" s="20" t="s">
        <v>158</v>
      </c>
      <c r="F839" s="88"/>
      <c r="G839" s="91"/>
      <c r="H839" s="91"/>
      <c r="K839" s="80" t="s">
        <v>346</v>
      </c>
      <c r="L839" s="81" t="s">
        <v>302</v>
      </c>
      <c r="M839" s="81">
        <v>33.06</v>
      </c>
      <c r="N839" s="81">
        <v>33.06</v>
      </c>
      <c r="O839" s="81">
        <v>16.940999999999995</v>
      </c>
      <c r="P839" s="79">
        <v>1</v>
      </c>
      <c r="T839" s="101">
        <v>105</v>
      </c>
    </row>
    <row r="840" spans="1:20" x14ac:dyDescent="0.25">
      <c r="A840" s="20">
        <v>72</v>
      </c>
      <c r="B840" s="20" t="s">
        <v>114</v>
      </c>
      <c r="C840" s="20">
        <v>2</v>
      </c>
      <c r="D840" s="20" t="s">
        <v>158</v>
      </c>
      <c r="F840" s="88"/>
      <c r="G840" s="91"/>
      <c r="H840" s="91"/>
      <c r="K840" s="80" t="s">
        <v>346</v>
      </c>
      <c r="L840" s="81" t="s">
        <v>313</v>
      </c>
      <c r="M840" s="81">
        <v>34.35</v>
      </c>
      <c r="N840" s="81">
        <v>34.35</v>
      </c>
      <c r="O840" s="81">
        <v>15.650999999999996</v>
      </c>
      <c r="P840" s="79">
        <v>1</v>
      </c>
      <c r="T840" s="101">
        <v>105</v>
      </c>
    </row>
    <row r="841" spans="1:20" x14ac:dyDescent="0.25">
      <c r="A841" s="20">
        <v>72</v>
      </c>
      <c r="B841" s="20" t="s">
        <v>114</v>
      </c>
      <c r="C841" s="20">
        <v>2</v>
      </c>
      <c r="D841" s="20" t="s">
        <v>158</v>
      </c>
      <c r="F841" s="88"/>
      <c r="G841" s="91"/>
      <c r="H841" s="91"/>
      <c r="K841" s="80" t="s">
        <v>346</v>
      </c>
      <c r="L841" s="81" t="s">
        <v>324</v>
      </c>
      <c r="M841" s="81">
        <v>33.28</v>
      </c>
      <c r="N841" s="81">
        <v>33.28</v>
      </c>
      <c r="O841" s="81">
        <v>16.720999999999997</v>
      </c>
      <c r="P841" s="79">
        <v>1</v>
      </c>
      <c r="T841" s="101">
        <v>105</v>
      </c>
    </row>
    <row r="842" spans="1:20" x14ac:dyDescent="0.25">
      <c r="A842" s="20">
        <v>112</v>
      </c>
      <c r="B842" s="20" t="s">
        <v>72</v>
      </c>
      <c r="C842" s="20">
        <v>2</v>
      </c>
      <c r="D842" s="20" t="s">
        <v>159</v>
      </c>
      <c r="E842" s="33">
        <v>106</v>
      </c>
      <c r="F842" s="80" t="s">
        <v>238</v>
      </c>
      <c r="G842" s="92" t="s">
        <v>246</v>
      </c>
      <c r="H842" s="92">
        <v>16.28</v>
      </c>
      <c r="I842" s="77">
        <v>1</v>
      </c>
      <c r="J842" s="78">
        <v>1</v>
      </c>
      <c r="K842" s="80" t="s">
        <v>346</v>
      </c>
      <c r="L842" s="81" t="s">
        <v>246</v>
      </c>
      <c r="M842" s="81">
        <v>31.4</v>
      </c>
      <c r="N842" s="81">
        <v>31.4</v>
      </c>
      <c r="O842" s="81">
        <v>18.600999999999999</v>
      </c>
      <c r="P842" s="79">
        <v>1</v>
      </c>
      <c r="Q842" s="119">
        <v>1</v>
      </c>
      <c r="R842" s="120">
        <v>18.580999999999996</v>
      </c>
      <c r="S842" s="120">
        <v>0.30257230540814573</v>
      </c>
      <c r="T842" s="33">
        <v>106</v>
      </c>
    </row>
    <row r="843" spans="1:20" x14ac:dyDescent="0.25">
      <c r="A843" s="20">
        <v>112</v>
      </c>
      <c r="B843" s="20" t="s">
        <v>72</v>
      </c>
      <c r="C843" s="20">
        <v>2</v>
      </c>
      <c r="D843" s="20" t="s">
        <v>159</v>
      </c>
      <c r="F843" s="80" t="s">
        <v>238</v>
      </c>
      <c r="G843" s="92" t="s">
        <v>258</v>
      </c>
      <c r="H843" s="92">
        <v>16.309999999999999</v>
      </c>
      <c r="I843" s="77">
        <v>1</v>
      </c>
      <c r="J843" s="78"/>
      <c r="K843" s="80" t="s">
        <v>346</v>
      </c>
      <c r="L843" s="81" t="s">
        <v>258</v>
      </c>
      <c r="M843" s="81">
        <v>31.51</v>
      </c>
      <c r="N843" s="81">
        <v>31.51</v>
      </c>
      <c r="O843" s="81">
        <v>18.490999999999996</v>
      </c>
      <c r="P843" s="79">
        <v>1</v>
      </c>
      <c r="Q843" s="78"/>
      <c r="R843" s="117"/>
      <c r="S843" s="117"/>
      <c r="T843" s="33">
        <v>106</v>
      </c>
    </row>
    <row r="844" spans="1:20" x14ac:dyDescent="0.25">
      <c r="A844" s="20">
        <v>112</v>
      </c>
      <c r="B844" s="20" t="s">
        <v>72</v>
      </c>
      <c r="C844" s="20">
        <v>2</v>
      </c>
      <c r="D844" s="20" t="s">
        <v>159</v>
      </c>
      <c r="F844" s="80" t="s">
        <v>238</v>
      </c>
      <c r="G844" s="92" t="s">
        <v>270</v>
      </c>
      <c r="H844" s="92">
        <v>16.14</v>
      </c>
      <c r="I844" s="77">
        <v>1</v>
      </c>
      <c r="K844" s="80" t="s">
        <v>346</v>
      </c>
      <c r="L844" s="81" t="s">
        <v>270</v>
      </c>
      <c r="M844" s="81">
        <v>30.96</v>
      </c>
      <c r="N844" s="81">
        <v>30.96</v>
      </c>
      <c r="O844" s="81">
        <v>19.040999999999997</v>
      </c>
      <c r="P844" s="79">
        <v>1</v>
      </c>
      <c r="T844" s="33">
        <v>106</v>
      </c>
    </row>
    <row r="845" spans="1:20" x14ac:dyDescent="0.25">
      <c r="A845" s="20">
        <v>112</v>
      </c>
      <c r="B845" s="20" t="s">
        <v>72</v>
      </c>
      <c r="C845" s="20">
        <v>2</v>
      </c>
      <c r="D845" s="20" t="s">
        <v>159</v>
      </c>
      <c r="F845" s="80" t="s">
        <v>238</v>
      </c>
      <c r="G845" s="92" t="s">
        <v>281</v>
      </c>
      <c r="H845" s="92">
        <v>16.18</v>
      </c>
      <c r="I845" s="77">
        <v>1</v>
      </c>
      <c r="K845" s="80" t="s">
        <v>346</v>
      </c>
      <c r="L845" s="81" t="s">
        <v>281</v>
      </c>
      <c r="M845" s="81">
        <v>31.1</v>
      </c>
      <c r="N845" s="81">
        <v>31.1</v>
      </c>
      <c r="O845" s="81">
        <v>18.900999999999996</v>
      </c>
      <c r="P845" s="79">
        <v>1</v>
      </c>
      <c r="T845" s="33">
        <v>106</v>
      </c>
    </row>
    <row r="846" spans="1:20" x14ac:dyDescent="0.25">
      <c r="A846" s="20">
        <v>112</v>
      </c>
      <c r="B846" s="20" t="s">
        <v>72</v>
      </c>
      <c r="C846" s="20">
        <v>2</v>
      </c>
      <c r="D846" s="20" t="s">
        <v>159</v>
      </c>
      <c r="F846" s="88"/>
      <c r="G846" s="91"/>
      <c r="H846" s="91"/>
      <c r="K846" s="80" t="s">
        <v>346</v>
      </c>
      <c r="L846" s="81" t="s">
        <v>292</v>
      </c>
      <c r="M846" s="81">
        <v>31.63</v>
      </c>
      <c r="N846" s="81">
        <v>31.63</v>
      </c>
      <c r="O846" s="81">
        <v>18.370999999999999</v>
      </c>
      <c r="P846" s="79">
        <v>1</v>
      </c>
      <c r="T846" s="33">
        <v>106</v>
      </c>
    </row>
    <row r="847" spans="1:20" x14ac:dyDescent="0.25">
      <c r="A847" s="20">
        <v>112</v>
      </c>
      <c r="B847" s="20" t="s">
        <v>72</v>
      </c>
      <c r="C847" s="20">
        <v>2</v>
      </c>
      <c r="D847" s="20" t="s">
        <v>159</v>
      </c>
      <c r="F847" s="88"/>
      <c r="G847" s="91"/>
      <c r="H847" s="91"/>
      <c r="K847" s="80" t="s">
        <v>346</v>
      </c>
      <c r="L847" s="81" t="s">
        <v>303</v>
      </c>
      <c r="M847" s="81">
        <v>31.39</v>
      </c>
      <c r="N847" s="81">
        <v>31.39</v>
      </c>
      <c r="O847" s="81">
        <v>18.610999999999997</v>
      </c>
      <c r="P847" s="79">
        <v>1</v>
      </c>
      <c r="T847" s="33">
        <v>106</v>
      </c>
    </row>
    <row r="848" spans="1:20" x14ac:dyDescent="0.25">
      <c r="A848" s="20">
        <v>112</v>
      </c>
      <c r="B848" s="20" t="s">
        <v>72</v>
      </c>
      <c r="C848" s="20">
        <v>2</v>
      </c>
      <c r="D848" s="20" t="s">
        <v>159</v>
      </c>
      <c r="F848" s="88"/>
      <c r="G848" s="91"/>
      <c r="H848" s="91"/>
      <c r="K848" s="80" t="s">
        <v>346</v>
      </c>
      <c r="L848" s="81" t="s">
        <v>314</v>
      </c>
      <c r="M848" s="81">
        <v>31.35</v>
      </c>
      <c r="N848" s="81">
        <v>31.35</v>
      </c>
      <c r="O848" s="81">
        <v>18.650999999999996</v>
      </c>
      <c r="P848" s="79">
        <v>1</v>
      </c>
      <c r="T848" s="33">
        <v>106</v>
      </c>
    </row>
    <row r="849" spans="1:20" x14ac:dyDescent="0.25">
      <c r="A849" s="20">
        <v>112</v>
      </c>
      <c r="B849" s="20" t="s">
        <v>72</v>
      </c>
      <c r="C849" s="20">
        <v>2</v>
      </c>
      <c r="D849" s="20" t="s">
        <v>159</v>
      </c>
      <c r="F849" s="88"/>
      <c r="G849" s="91"/>
      <c r="H849" s="91"/>
      <c r="K849" s="80" t="s">
        <v>346</v>
      </c>
      <c r="L849" s="81" t="s">
        <v>325</v>
      </c>
      <c r="M849" s="81">
        <v>32.020000000000003</v>
      </c>
      <c r="N849" s="81">
        <v>32.020000000000003</v>
      </c>
      <c r="O849" s="81">
        <v>17.980999999999995</v>
      </c>
      <c r="P849" s="79">
        <v>1</v>
      </c>
      <c r="T849" s="33">
        <v>106</v>
      </c>
    </row>
    <row r="850" spans="1:20" x14ac:dyDescent="0.25">
      <c r="A850" s="20">
        <v>69</v>
      </c>
      <c r="B850" s="20" t="s">
        <v>26</v>
      </c>
      <c r="C850" s="20">
        <v>4</v>
      </c>
      <c r="D850" s="20" t="s">
        <v>160</v>
      </c>
      <c r="E850" s="33">
        <v>107</v>
      </c>
      <c r="F850" s="80" t="s">
        <v>238</v>
      </c>
      <c r="G850" s="92" t="s">
        <v>247</v>
      </c>
      <c r="H850" s="92">
        <v>16.48</v>
      </c>
      <c r="I850" s="77">
        <v>1</v>
      </c>
      <c r="J850" s="78">
        <v>1</v>
      </c>
      <c r="K850" s="80" t="s">
        <v>346</v>
      </c>
      <c r="L850" s="81" t="s">
        <v>247</v>
      </c>
      <c r="M850" s="81">
        <v>32.380000000000003</v>
      </c>
      <c r="N850" s="81">
        <v>32.380000000000003</v>
      </c>
      <c r="O850" s="81">
        <v>17.620999999999995</v>
      </c>
      <c r="P850" s="79">
        <v>1</v>
      </c>
      <c r="Q850" s="119">
        <v>1</v>
      </c>
      <c r="R850" s="120">
        <v>17.436</v>
      </c>
      <c r="S850" s="120">
        <v>0.36738943915142708</v>
      </c>
      <c r="T850" s="33">
        <v>107</v>
      </c>
    </row>
    <row r="851" spans="1:20" x14ac:dyDescent="0.25">
      <c r="A851" s="20">
        <v>69</v>
      </c>
      <c r="B851" s="20" t="s">
        <v>26</v>
      </c>
      <c r="C851" s="20">
        <v>4</v>
      </c>
      <c r="D851" s="20" t="s">
        <v>160</v>
      </c>
      <c r="F851" s="80" t="s">
        <v>238</v>
      </c>
      <c r="G851" s="92" t="s">
        <v>259</v>
      </c>
      <c r="H851" s="92">
        <v>16.760000000000002</v>
      </c>
      <c r="I851" s="77">
        <v>1</v>
      </c>
      <c r="J851" s="78"/>
      <c r="K851" s="80" t="s">
        <v>346</v>
      </c>
      <c r="L851" s="81" t="s">
        <v>259</v>
      </c>
      <c r="M851" s="81">
        <v>32.590000000000003</v>
      </c>
      <c r="N851" s="81">
        <v>32.590000000000003</v>
      </c>
      <c r="O851" s="81">
        <v>17.410999999999994</v>
      </c>
      <c r="P851" s="79">
        <v>1</v>
      </c>
      <c r="Q851" s="78"/>
      <c r="R851" s="117"/>
      <c r="S851" s="117"/>
      <c r="T851" s="33">
        <v>107</v>
      </c>
    </row>
    <row r="852" spans="1:20" x14ac:dyDescent="0.25">
      <c r="A852" s="20">
        <v>69</v>
      </c>
      <c r="B852" s="20" t="s">
        <v>26</v>
      </c>
      <c r="C852" s="20">
        <v>4</v>
      </c>
      <c r="D852" s="20" t="s">
        <v>160</v>
      </c>
      <c r="F852" s="80" t="s">
        <v>238</v>
      </c>
      <c r="G852" s="92" t="s">
        <v>271</v>
      </c>
      <c r="H852" s="92">
        <v>16.420000000000002</v>
      </c>
      <c r="I852" s="77">
        <v>1</v>
      </c>
      <c r="K852" s="80" t="s">
        <v>346</v>
      </c>
      <c r="L852" s="81" t="s">
        <v>271</v>
      </c>
      <c r="M852" s="81">
        <v>32.340000000000003</v>
      </c>
      <c r="N852" s="81">
        <v>32.340000000000003</v>
      </c>
      <c r="O852" s="81">
        <v>17.660999999999994</v>
      </c>
      <c r="P852" s="79">
        <v>1</v>
      </c>
      <c r="T852" s="33">
        <v>107</v>
      </c>
    </row>
    <row r="853" spans="1:20" x14ac:dyDescent="0.25">
      <c r="A853" s="20">
        <v>69</v>
      </c>
      <c r="B853" s="20" t="s">
        <v>26</v>
      </c>
      <c r="C853" s="20">
        <v>4</v>
      </c>
      <c r="D853" s="20" t="s">
        <v>160</v>
      </c>
      <c r="F853" s="80" t="s">
        <v>238</v>
      </c>
      <c r="G853" s="92" t="s">
        <v>282</v>
      </c>
      <c r="H853" s="92">
        <v>16.5</v>
      </c>
      <c r="I853" s="77">
        <v>1</v>
      </c>
      <c r="K853" s="80" t="s">
        <v>346</v>
      </c>
      <c r="L853" s="81" t="s">
        <v>282</v>
      </c>
      <c r="M853" s="81">
        <v>32.53</v>
      </c>
      <c r="N853" s="81">
        <v>32.53</v>
      </c>
      <c r="O853" s="81">
        <v>17.470999999999997</v>
      </c>
      <c r="P853" s="79">
        <v>1</v>
      </c>
      <c r="T853" s="33">
        <v>107</v>
      </c>
    </row>
    <row r="854" spans="1:20" x14ac:dyDescent="0.25">
      <c r="A854" s="20">
        <v>69</v>
      </c>
      <c r="B854" s="20" t="s">
        <v>26</v>
      </c>
      <c r="C854" s="20">
        <v>4</v>
      </c>
      <c r="D854" s="20" t="s">
        <v>160</v>
      </c>
      <c r="F854" s="88"/>
      <c r="G854" s="91"/>
      <c r="H854" s="91"/>
      <c r="K854" s="80" t="s">
        <v>346</v>
      </c>
      <c r="L854" s="81" t="s">
        <v>293</v>
      </c>
      <c r="M854" s="81">
        <v>32.21</v>
      </c>
      <c r="N854" s="81">
        <v>32.21</v>
      </c>
      <c r="O854" s="81">
        <v>17.790999999999997</v>
      </c>
      <c r="P854" s="79">
        <v>1</v>
      </c>
      <c r="T854" s="33">
        <v>107</v>
      </c>
    </row>
    <row r="855" spans="1:20" x14ac:dyDescent="0.25">
      <c r="A855" s="20">
        <v>69</v>
      </c>
      <c r="B855" s="20" t="s">
        <v>26</v>
      </c>
      <c r="C855" s="20">
        <v>4</v>
      </c>
      <c r="D855" s="20" t="s">
        <v>160</v>
      </c>
      <c r="F855" s="88"/>
      <c r="G855" s="91"/>
      <c r="H855" s="91"/>
      <c r="K855" s="80" t="s">
        <v>346</v>
      </c>
      <c r="L855" s="81" t="s">
        <v>304</v>
      </c>
      <c r="M855" s="81">
        <v>32.5</v>
      </c>
      <c r="N855" s="81">
        <v>32.5</v>
      </c>
      <c r="O855" s="81">
        <v>17.500999999999998</v>
      </c>
      <c r="P855" s="79">
        <v>1</v>
      </c>
      <c r="T855" s="33">
        <v>107</v>
      </c>
    </row>
    <row r="856" spans="1:20" x14ac:dyDescent="0.25">
      <c r="A856" s="20">
        <v>69</v>
      </c>
      <c r="B856" s="20" t="s">
        <v>26</v>
      </c>
      <c r="C856" s="20">
        <v>4</v>
      </c>
      <c r="D856" s="20" t="s">
        <v>160</v>
      </c>
      <c r="F856" s="88"/>
      <c r="G856" s="91"/>
      <c r="H856" s="91"/>
      <c r="K856" s="80" t="s">
        <v>346</v>
      </c>
      <c r="L856" s="81" t="s">
        <v>315</v>
      </c>
      <c r="M856" s="81">
        <v>32.479999999999997</v>
      </c>
      <c r="N856" s="81">
        <v>32.479999999999997</v>
      </c>
      <c r="O856" s="81">
        <v>17.521000000000001</v>
      </c>
      <c r="P856" s="79">
        <v>1</v>
      </c>
      <c r="T856" s="33">
        <v>107</v>
      </c>
    </row>
    <row r="857" spans="1:20" x14ac:dyDescent="0.25">
      <c r="A857" s="20">
        <v>69</v>
      </c>
      <c r="B857" s="20" t="s">
        <v>26</v>
      </c>
      <c r="C857" s="20">
        <v>4</v>
      </c>
      <c r="D857" s="20" t="s">
        <v>160</v>
      </c>
      <c r="F857" s="88"/>
      <c r="G857" s="91"/>
      <c r="H857" s="91"/>
      <c r="K857" s="80" t="s">
        <v>346</v>
      </c>
      <c r="L857" s="81" t="s">
        <v>326</v>
      </c>
      <c r="M857" s="81">
        <v>33.49</v>
      </c>
      <c r="N857" s="81">
        <v>33.49</v>
      </c>
      <c r="O857" s="81">
        <v>16.510999999999996</v>
      </c>
      <c r="P857" s="79">
        <v>1</v>
      </c>
      <c r="T857" s="33">
        <v>107</v>
      </c>
    </row>
    <row r="858" spans="1:20" x14ac:dyDescent="0.25">
      <c r="A858" s="20">
        <v>97</v>
      </c>
      <c r="B858" s="20" t="s">
        <v>143</v>
      </c>
      <c r="C858" s="20">
        <v>2</v>
      </c>
      <c r="D858" s="20" t="s">
        <v>161</v>
      </c>
      <c r="E858" s="33">
        <v>108</v>
      </c>
      <c r="F858" s="80" t="s">
        <v>238</v>
      </c>
      <c r="G858" s="92" t="s">
        <v>248</v>
      </c>
      <c r="H858" s="92">
        <v>17.059999999999999</v>
      </c>
      <c r="I858" s="77">
        <v>1</v>
      </c>
      <c r="J858" s="78">
        <v>1</v>
      </c>
      <c r="K858" s="80" t="s">
        <v>346</v>
      </c>
      <c r="L858" s="81" t="s">
        <v>248</v>
      </c>
      <c r="M858" s="81">
        <v>31.34</v>
      </c>
      <c r="N858" s="81">
        <v>31.34</v>
      </c>
      <c r="O858" s="81">
        <v>18.660999999999998</v>
      </c>
      <c r="P858" s="79">
        <v>1</v>
      </c>
      <c r="Q858" s="119">
        <v>1</v>
      </c>
      <c r="R858" s="120">
        <v>18.530999999999999</v>
      </c>
      <c r="S858" s="120">
        <v>0.53765695382836753</v>
      </c>
      <c r="T858" s="33">
        <v>108</v>
      </c>
    </row>
    <row r="859" spans="1:20" x14ac:dyDescent="0.25">
      <c r="A859" s="20">
        <v>97</v>
      </c>
      <c r="B859" s="20" t="s">
        <v>143</v>
      </c>
      <c r="C859" s="20">
        <v>2</v>
      </c>
      <c r="D859" s="20" t="s">
        <v>161</v>
      </c>
      <c r="F859" s="80" t="s">
        <v>238</v>
      </c>
      <c r="G859" s="92" t="s">
        <v>260</v>
      </c>
      <c r="H859" s="92">
        <v>17.18</v>
      </c>
      <c r="I859" s="77">
        <v>1</v>
      </c>
      <c r="J859" s="78"/>
      <c r="K859" s="80" t="s">
        <v>346</v>
      </c>
      <c r="L859" s="81" t="s">
        <v>260</v>
      </c>
      <c r="M859" s="81">
        <v>31.07</v>
      </c>
      <c r="N859" s="81">
        <v>31.07</v>
      </c>
      <c r="O859" s="81">
        <v>18.930999999999997</v>
      </c>
      <c r="P859" s="79">
        <v>1</v>
      </c>
      <c r="Q859" s="78"/>
      <c r="R859" s="117"/>
      <c r="S859" s="117"/>
      <c r="T859" s="33">
        <v>108</v>
      </c>
    </row>
    <row r="860" spans="1:20" x14ac:dyDescent="0.25">
      <c r="A860" s="20">
        <v>97</v>
      </c>
      <c r="B860" s="20" t="s">
        <v>143</v>
      </c>
      <c r="C860" s="20">
        <v>2</v>
      </c>
      <c r="D860" s="20" t="s">
        <v>161</v>
      </c>
      <c r="F860" s="80" t="s">
        <v>238</v>
      </c>
      <c r="G860" s="92" t="s">
        <v>272</v>
      </c>
      <c r="H860" s="92">
        <v>16.93</v>
      </c>
      <c r="I860" s="77">
        <v>1</v>
      </c>
      <c r="K860" s="80" t="s">
        <v>346</v>
      </c>
      <c r="L860" s="81" t="s">
        <v>272</v>
      </c>
      <c r="M860" s="81">
        <v>31.03</v>
      </c>
      <c r="N860" s="81">
        <v>31.03</v>
      </c>
      <c r="O860" s="81">
        <v>18.970999999999997</v>
      </c>
      <c r="P860" s="79">
        <v>1</v>
      </c>
      <c r="T860" s="33">
        <v>108</v>
      </c>
    </row>
    <row r="861" spans="1:20" x14ac:dyDescent="0.25">
      <c r="A861" s="20">
        <v>97</v>
      </c>
      <c r="B861" s="20" t="s">
        <v>143</v>
      </c>
      <c r="C861" s="20">
        <v>2</v>
      </c>
      <c r="D861" s="20" t="s">
        <v>161</v>
      </c>
      <c r="F861" s="80" t="s">
        <v>238</v>
      </c>
      <c r="G861" s="92" t="s">
        <v>283</v>
      </c>
      <c r="H861" s="92">
        <v>17.11</v>
      </c>
      <c r="I861" s="77">
        <v>1</v>
      </c>
      <c r="K861" s="80" t="s">
        <v>346</v>
      </c>
      <c r="L861" s="81" t="s">
        <v>283</v>
      </c>
      <c r="M861" s="81">
        <v>30.64</v>
      </c>
      <c r="N861" s="81">
        <v>30.64</v>
      </c>
      <c r="O861" s="81">
        <v>19.360999999999997</v>
      </c>
      <c r="P861" s="79">
        <v>1</v>
      </c>
      <c r="T861" s="33">
        <v>108</v>
      </c>
    </row>
    <row r="862" spans="1:20" x14ac:dyDescent="0.25">
      <c r="A862" s="20">
        <v>97</v>
      </c>
      <c r="B862" s="20" t="s">
        <v>143</v>
      </c>
      <c r="C862" s="20">
        <v>2</v>
      </c>
      <c r="D862" s="20" t="s">
        <v>161</v>
      </c>
      <c r="F862" s="88"/>
      <c r="G862" s="91"/>
      <c r="H862" s="91"/>
      <c r="K862" s="80" t="s">
        <v>346</v>
      </c>
      <c r="L862" s="81" t="s">
        <v>294</v>
      </c>
      <c r="M862" s="81">
        <v>31.42</v>
      </c>
      <c r="N862" s="81">
        <v>31.42</v>
      </c>
      <c r="O862" s="81">
        <v>18.580999999999996</v>
      </c>
      <c r="P862" s="79">
        <v>1</v>
      </c>
      <c r="T862" s="33">
        <v>108</v>
      </c>
    </row>
    <row r="863" spans="1:20" x14ac:dyDescent="0.25">
      <c r="A863" s="20">
        <v>97</v>
      </c>
      <c r="B863" s="20" t="s">
        <v>143</v>
      </c>
      <c r="C863" s="20">
        <v>2</v>
      </c>
      <c r="D863" s="20" t="s">
        <v>161</v>
      </c>
      <c r="F863" s="88"/>
      <c r="G863" s="91"/>
      <c r="H863" s="91"/>
      <c r="K863" s="80" t="s">
        <v>346</v>
      </c>
      <c r="L863" s="81" t="s">
        <v>305</v>
      </c>
      <c r="M863" s="81">
        <v>31.82</v>
      </c>
      <c r="N863" s="81">
        <v>31.82</v>
      </c>
      <c r="O863" s="81">
        <v>18.180999999999997</v>
      </c>
      <c r="P863" s="79">
        <v>1</v>
      </c>
      <c r="T863" s="33">
        <v>108</v>
      </c>
    </row>
    <row r="864" spans="1:20" x14ac:dyDescent="0.25">
      <c r="A864" s="20">
        <v>97</v>
      </c>
      <c r="B864" s="20" t="s">
        <v>143</v>
      </c>
      <c r="C864" s="20">
        <v>2</v>
      </c>
      <c r="D864" s="20" t="s">
        <v>161</v>
      </c>
      <c r="F864" s="88"/>
      <c r="G864" s="91"/>
      <c r="H864" s="91"/>
      <c r="K864" s="80" t="s">
        <v>346</v>
      </c>
      <c r="L864" s="81" t="s">
        <v>316</v>
      </c>
      <c r="M864" s="81">
        <v>32.26</v>
      </c>
      <c r="N864" s="81">
        <v>32.26</v>
      </c>
      <c r="O864" s="81">
        <v>17.741</v>
      </c>
      <c r="P864" s="79">
        <v>1</v>
      </c>
      <c r="T864" s="33">
        <v>108</v>
      </c>
    </row>
    <row r="865" spans="1:20" x14ac:dyDescent="0.25">
      <c r="A865" s="20">
        <v>97</v>
      </c>
      <c r="B865" s="20" t="s">
        <v>143</v>
      </c>
      <c r="C865" s="20">
        <v>2</v>
      </c>
      <c r="D865" s="20" t="s">
        <v>161</v>
      </c>
      <c r="F865" s="88"/>
      <c r="G865" s="91"/>
      <c r="H865" s="91"/>
      <c r="K865" s="80" t="s">
        <v>346</v>
      </c>
      <c r="L865" s="81" t="s">
        <v>327</v>
      </c>
      <c r="M865" s="81">
        <v>32.18</v>
      </c>
      <c r="N865" s="81">
        <v>32.18</v>
      </c>
      <c r="O865" s="81">
        <v>17.820999999999998</v>
      </c>
      <c r="P865" s="79">
        <v>1</v>
      </c>
      <c r="T865" s="33">
        <v>108</v>
      </c>
    </row>
    <row r="866" spans="1:20" x14ac:dyDescent="0.25">
      <c r="A866" s="20">
        <v>48</v>
      </c>
      <c r="B866" s="20" t="s">
        <v>38</v>
      </c>
      <c r="C866" s="20">
        <v>3</v>
      </c>
      <c r="D866" s="20" t="s">
        <v>162</v>
      </c>
      <c r="E866" s="33">
        <v>109</v>
      </c>
      <c r="F866" s="80" t="s">
        <v>238</v>
      </c>
      <c r="G866" s="92" t="s">
        <v>249</v>
      </c>
      <c r="H866" s="92">
        <v>18.47</v>
      </c>
      <c r="I866" s="77">
        <v>1</v>
      </c>
      <c r="J866" s="78">
        <v>1</v>
      </c>
      <c r="K866" s="80" t="s">
        <v>346</v>
      </c>
      <c r="L866" s="81" t="s">
        <v>249</v>
      </c>
      <c r="M866" s="81">
        <v>34.33</v>
      </c>
      <c r="N866" s="81">
        <v>34.33</v>
      </c>
      <c r="O866" s="81">
        <v>15.670999999999999</v>
      </c>
      <c r="P866" s="79">
        <v>1</v>
      </c>
      <c r="Q866" s="119">
        <v>1</v>
      </c>
      <c r="R866" s="120">
        <v>15.480999999999998</v>
      </c>
      <c r="S866" s="120">
        <v>0.83682435433010627</v>
      </c>
      <c r="T866" s="33">
        <v>109</v>
      </c>
    </row>
    <row r="867" spans="1:20" x14ac:dyDescent="0.25">
      <c r="A867" s="20">
        <v>48</v>
      </c>
      <c r="B867" s="20" t="s">
        <v>38</v>
      </c>
      <c r="C867" s="20">
        <v>3</v>
      </c>
      <c r="D867" s="20" t="s">
        <v>162</v>
      </c>
      <c r="F867" s="80" t="s">
        <v>238</v>
      </c>
      <c r="G867" s="92" t="s">
        <v>261</v>
      </c>
      <c r="H867" s="92">
        <v>17.53</v>
      </c>
      <c r="I867" s="77">
        <v>1</v>
      </c>
      <c r="J867" s="78"/>
      <c r="K867" s="80" t="s">
        <v>346</v>
      </c>
      <c r="L867" s="81" t="s">
        <v>261</v>
      </c>
      <c r="M867" s="81">
        <v>34.22</v>
      </c>
      <c r="N867" s="81">
        <v>34.22</v>
      </c>
      <c r="O867" s="81">
        <v>15.780999999999999</v>
      </c>
      <c r="P867" s="79">
        <v>1</v>
      </c>
      <c r="Q867" s="78"/>
      <c r="R867" s="117"/>
      <c r="S867" s="117"/>
      <c r="T867" s="33">
        <v>109</v>
      </c>
    </row>
    <row r="868" spans="1:20" x14ac:dyDescent="0.25">
      <c r="A868" s="20">
        <v>48</v>
      </c>
      <c r="B868" s="20" t="s">
        <v>38</v>
      </c>
      <c r="C868" s="20">
        <v>3</v>
      </c>
      <c r="D868" s="20" t="s">
        <v>162</v>
      </c>
      <c r="F868" s="80" t="s">
        <v>238</v>
      </c>
      <c r="G868" s="92" t="s">
        <v>273</v>
      </c>
      <c r="H868" s="92">
        <v>18.02</v>
      </c>
      <c r="I868" s="77">
        <v>1</v>
      </c>
      <c r="K868" s="80" t="s">
        <v>346</v>
      </c>
      <c r="L868" s="81" t="s">
        <v>273</v>
      </c>
      <c r="M868" s="81">
        <v>34.81</v>
      </c>
      <c r="N868" s="81">
        <v>34.81</v>
      </c>
      <c r="O868" s="81">
        <v>15.190999999999995</v>
      </c>
      <c r="P868" s="79">
        <v>1</v>
      </c>
      <c r="T868" s="33">
        <v>109</v>
      </c>
    </row>
    <row r="869" spans="1:20" x14ac:dyDescent="0.25">
      <c r="A869" s="20">
        <v>48</v>
      </c>
      <c r="B869" s="20" t="s">
        <v>38</v>
      </c>
      <c r="C869" s="20">
        <v>3</v>
      </c>
      <c r="D869" s="20" t="s">
        <v>162</v>
      </c>
      <c r="F869" s="80" t="s">
        <v>238</v>
      </c>
      <c r="G869" s="92" t="s">
        <v>284</v>
      </c>
      <c r="H869" s="92">
        <v>18.079999999999998</v>
      </c>
      <c r="I869" s="77">
        <v>1</v>
      </c>
      <c r="K869" s="80" t="s">
        <v>346</v>
      </c>
      <c r="L869" s="81" t="s">
        <v>284</v>
      </c>
      <c r="M869" s="81">
        <v>34.020000000000003</v>
      </c>
      <c r="N869" s="81">
        <v>34.020000000000003</v>
      </c>
      <c r="O869" s="81">
        <v>15.980999999999995</v>
      </c>
      <c r="P869" s="79">
        <v>1</v>
      </c>
      <c r="T869" s="33">
        <v>109</v>
      </c>
    </row>
    <row r="870" spans="1:20" x14ac:dyDescent="0.25">
      <c r="A870" s="20">
        <v>48</v>
      </c>
      <c r="B870" s="20" t="s">
        <v>38</v>
      </c>
      <c r="C870" s="20">
        <v>3</v>
      </c>
      <c r="D870" s="20" t="s">
        <v>162</v>
      </c>
      <c r="F870" s="88"/>
      <c r="G870" s="91"/>
      <c r="H870" s="91"/>
      <c r="K870" s="80" t="s">
        <v>346</v>
      </c>
      <c r="L870" s="81" t="s">
        <v>295</v>
      </c>
      <c r="M870" s="81">
        <v>33.18</v>
      </c>
      <c r="N870" s="81">
        <v>33.18</v>
      </c>
      <c r="O870" s="81">
        <v>16.820999999999998</v>
      </c>
      <c r="P870" s="79">
        <v>1</v>
      </c>
      <c r="T870" s="33">
        <v>109</v>
      </c>
    </row>
    <row r="871" spans="1:20" x14ac:dyDescent="0.25">
      <c r="A871" s="20">
        <v>48</v>
      </c>
      <c r="B871" s="20" t="s">
        <v>38</v>
      </c>
      <c r="C871" s="20">
        <v>3</v>
      </c>
      <c r="D871" s="20" t="s">
        <v>162</v>
      </c>
      <c r="F871" s="88"/>
      <c r="G871" s="91"/>
      <c r="H871" s="91"/>
      <c r="K871" s="80" t="s">
        <v>346</v>
      </c>
      <c r="L871" s="81" t="s">
        <v>306</v>
      </c>
      <c r="M871" s="81">
        <v>34.299999999999997</v>
      </c>
      <c r="N871" s="81">
        <v>34.299999999999997</v>
      </c>
      <c r="O871" s="81">
        <v>15.701000000000001</v>
      </c>
      <c r="P871" s="79">
        <v>1</v>
      </c>
      <c r="T871" s="33">
        <v>109</v>
      </c>
    </row>
    <row r="872" spans="1:20" x14ac:dyDescent="0.25">
      <c r="A872" s="20">
        <v>48</v>
      </c>
      <c r="B872" s="20" t="s">
        <v>38</v>
      </c>
      <c r="C872" s="20">
        <v>3</v>
      </c>
      <c r="D872" s="20" t="s">
        <v>162</v>
      </c>
      <c r="F872" s="88"/>
      <c r="G872" s="91"/>
      <c r="H872" s="91"/>
      <c r="K872" s="80" t="s">
        <v>346</v>
      </c>
      <c r="L872" s="81" t="s">
        <v>317</v>
      </c>
      <c r="M872" s="81">
        <v>36.26</v>
      </c>
      <c r="N872" s="81">
        <v>36.26</v>
      </c>
      <c r="O872" s="81">
        <v>13.741</v>
      </c>
      <c r="P872" s="79">
        <v>1</v>
      </c>
      <c r="T872" s="33">
        <v>109</v>
      </c>
    </row>
    <row r="873" spans="1:20" x14ac:dyDescent="0.25">
      <c r="A873" s="20">
        <v>48</v>
      </c>
      <c r="B873" s="20" t="s">
        <v>38</v>
      </c>
      <c r="C873" s="20">
        <v>3</v>
      </c>
      <c r="D873" s="20" t="s">
        <v>162</v>
      </c>
      <c r="F873" s="88"/>
      <c r="G873" s="91"/>
      <c r="H873" s="91"/>
      <c r="K873" s="80" t="s">
        <v>346</v>
      </c>
      <c r="L873" s="81" t="s">
        <v>328</v>
      </c>
      <c r="M873" s="81">
        <v>35.04</v>
      </c>
      <c r="N873" s="81">
        <v>35.04</v>
      </c>
      <c r="O873" s="81">
        <v>14.960999999999999</v>
      </c>
      <c r="P873" s="79">
        <v>1</v>
      </c>
      <c r="T873" s="33">
        <v>109</v>
      </c>
    </row>
    <row r="874" spans="1:20" x14ac:dyDescent="0.25">
      <c r="A874" s="20">
        <v>159</v>
      </c>
      <c r="B874" s="20" t="s">
        <v>74</v>
      </c>
      <c r="C874" s="20">
        <v>1</v>
      </c>
      <c r="D874" s="20" t="s">
        <v>163</v>
      </c>
      <c r="E874" s="33">
        <v>110</v>
      </c>
      <c r="F874" s="80" t="s">
        <v>238</v>
      </c>
      <c r="G874" s="92" t="s">
        <v>250</v>
      </c>
      <c r="H874" s="92">
        <v>17.07</v>
      </c>
      <c r="I874" s="77">
        <v>1</v>
      </c>
      <c r="J874" s="78">
        <v>1</v>
      </c>
      <c r="K874" s="80" t="s">
        <v>346</v>
      </c>
      <c r="L874" s="81" t="s">
        <v>250</v>
      </c>
      <c r="M874" s="81" t="s">
        <v>353</v>
      </c>
      <c r="N874" s="81">
        <v>50</v>
      </c>
      <c r="O874" s="81">
        <v>9.9999999999766942E-4</v>
      </c>
      <c r="P874" s="79">
        <v>0</v>
      </c>
      <c r="Q874" s="119">
        <v>0.125</v>
      </c>
      <c r="R874" s="120">
        <v>1.5972499999999981</v>
      </c>
      <c r="S874" s="120">
        <v>0</v>
      </c>
      <c r="T874" s="33">
        <v>110</v>
      </c>
    </row>
    <row r="875" spans="1:20" x14ac:dyDescent="0.25">
      <c r="A875" s="20">
        <v>159</v>
      </c>
      <c r="B875" s="20" t="s">
        <v>74</v>
      </c>
      <c r="C875" s="20">
        <v>1</v>
      </c>
      <c r="D875" s="20" t="s">
        <v>163</v>
      </c>
      <c r="F875" s="80" t="s">
        <v>238</v>
      </c>
      <c r="G875" s="92" t="s">
        <v>262</v>
      </c>
      <c r="H875" s="92">
        <v>16.45</v>
      </c>
      <c r="I875" s="77">
        <v>1</v>
      </c>
      <c r="J875" s="78"/>
      <c r="K875" s="80" t="s">
        <v>346</v>
      </c>
      <c r="L875" s="81" t="s">
        <v>262</v>
      </c>
      <c r="M875" s="81" t="s">
        <v>353</v>
      </c>
      <c r="N875" s="81">
        <v>50</v>
      </c>
      <c r="O875" s="81">
        <v>9.9999999999766942E-4</v>
      </c>
      <c r="P875" s="79">
        <v>0</v>
      </c>
      <c r="Q875" s="78"/>
      <c r="R875" s="117"/>
      <c r="S875" s="117"/>
      <c r="T875" s="33">
        <v>110</v>
      </c>
    </row>
    <row r="876" spans="1:20" x14ac:dyDescent="0.25">
      <c r="A876" s="20">
        <v>159</v>
      </c>
      <c r="B876" s="20" t="s">
        <v>74</v>
      </c>
      <c r="C876" s="20">
        <v>1</v>
      </c>
      <c r="D876" s="20" t="s">
        <v>163</v>
      </c>
      <c r="F876" s="80" t="s">
        <v>238</v>
      </c>
      <c r="G876" s="92" t="s">
        <v>274</v>
      </c>
      <c r="H876" s="92">
        <v>16.73</v>
      </c>
      <c r="I876" s="77">
        <v>1</v>
      </c>
      <c r="K876" s="80" t="s">
        <v>346</v>
      </c>
      <c r="L876" s="81" t="s">
        <v>274</v>
      </c>
      <c r="M876" s="81" t="s">
        <v>353</v>
      </c>
      <c r="N876" s="81">
        <v>50</v>
      </c>
      <c r="O876" s="81">
        <v>9.9999999999766942E-4</v>
      </c>
      <c r="P876" s="79">
        <v>0</v>
      </c>
      <c r="T876" s="33">
        <v>110</v>
      </c>
    </row>
    <row r="877" spans="1:20" x14ac:dyDescent="0.25">
      <c r="A877" s="20">
        <v>159</v>
      </c>
      <c r="B877" s="20" t="s">
        <v>74</v>
      </c>
      <c r="C877" s="20">
        <v>1</v>
      </c>
      <c r="D877" s="20" t="s">
        <v>163</v>
      </c>
      <c r="F877" s="80" t="s">
        <v>238</v>
      </c>
      <c r="G877" s="92" t="s">
        <v>285</v>
      </c>
      <c r="H877" s="92">
        <v>17.12</v>
      </c>
      <c r="I877" s="77">
        <v>1</v>
      </c>
      <c r="K877" s="80" t="s">
        <v>346</v>
      </c>
      <c r="L877" s="81" t="s">
        <v>285</v>
      </c>
      <c r="M877" s="81">
        <v>37.229999999999997</v>
      </c>
      <c r="N877" s="81">
        <v>37.229999999999997</v>
      </c>
      <c r="O877" s="81">
        <v>12.771000000000001</v>
      </c>
      <c r="P877" s="79">
        <v>1</v>
      </c>
      <c r="T877" s="33">
        <v>110</v>
      </c>
    </row>
    <row r="878" spans="1:20" x14ac:dyDescent="0.25">
      <c r="A878" s="20">
        <v>159</v>
      </c>
      <c r="B878" s="20" t="s">
        <v>74</v>
      </c>
      <c r="C878" s="20">
        <v>1</v>
      </c>
      <c r="D878" s="20" t="s">
        <v>163</v>
      </c>
      <c r="F878" s="88"/>
      <c r="G878" s="91"/>
      <c r="H878" s="91"/>
      <c r="K878" s="80" t="s">
        <v>346</v>
      </c>
      <c r="L878" s="81" t="s">
        <v>296</v>
      </c>
      <c r="M878" s="81" t="s">
        <v>353</v>
      </c>
      <c r="N878" s="81">
        <v>50</v>
      </c>
      <c r="O878" s="81">
        <v>9.9999999999766942E-4</v>
      </c>
      <c r="P878" s="79">
        <v>0</v>
      </c>
      <c r="T878" s="33">
        <v>110</v>
      </c>
    </row>
    <row r="879" spans="1:20" x14ac:dyDescent="0.25">
      <c r="A879" s="20">
        <v>159</v>
      </c>
      <c r="B879" s="20" t="s">
        <v>74</v>
      </c>
      <c r="C879" s="20">
        <v>1</v>
      </c>
      <c r="D879" s="20" t="s">
        <v>163</v>
      </c>
      <c r="F879" s="88"/>
      <c r="G879" s="91"/>
      <c r="H879" s="91"/>
      <c r="K879" s="80" t="s">
        <v>346</v>
      </c>
      <c r="L879" s="81" t="s">
        <v>307</v>
      </c>
      <c r="M879" s="81" t="s">
        <v>353</v>
      </c>
      <c r="N879" s="81">
        <v>50</v>
      </c>
      <c r="O879" s="81">
        <v>9.9999999999766942E-4</v>
      </c>
      <c r="P879" s="79">
        <v>0</v>
      </c>
      <c r="T879" s="33">
        <v>110</v>
      </c>
    </row>
    <row r="880" spans="1:20" x14ac:dyDescent="0.25">
      <c r="A880" s="20">
        <v>159</v>
      </c>
      <c r="B880" s="20" t="s">
        <v>74</v>
      </c>
      <c r="C880" s="20">
        <v>1</v>
      </c>
      <c r="D880" s="20" t="s">
        <v>163</v>
      </c>
      <c r="F880" s="88"/>
      <c r="G880" s="91"/>
      <c r="H880" s="91"/>
      <c r="K880" s="80" t="s">
        <v>346</v>
      </c>
      <c r="L880" s="81" t="s">
        <v>318</v>
      </c>
      <c r="M880" s="81" t="s">
        <v>353</v>
      </c>
      <c r="N880" s="81">
        <v>50</v>
      </c>
      <c r="O880" s="81">
        <v>9.9999999999766942E-4</v>
      </c>
      <c r="P880" s="79">
        <v>0</v>
      </c>
      <c r="T880" s="33">
        <v>110</v>
      </c>
    </row>
    <row r="881" spans="1:20" x14ac:dyDescent="0.25">
      <c r="A881" s="20">
        <v>159</v>
      </c>
      <c r="B881" s="20" t="s">
        <v>74</v>
      </c>
      <c r="C881" s="20">
        <v>1</v>
      </c>
      <c r="D881" s="20" t="s">
        <v>163</v>
      </c>
      <c r="F881" s="88"/>
      <c r="G881" s="91"/>
      <c r="H881" s="91"/>
      <c r="K881" s="80" t="s">
        <v>346</v>
      </c>
      <c r="L881" s="81" t="s">
        <v>329</v>
      </c>
      <c r="M881" s="81" t="s">
        <v>353</v>
      </c>
      <c r="N881" s="81">
        <v>50</v>
      </c>
      <c r="O881" s="81">
        <v>9.9999999999766942E-4</v>
      </c>
      <c r="P881" s="79">
        <v>0</v>
      </c>
      <c r="T881" s="33">
        <v>110</v>
      </c>
    </row>
    <row r="882" spans="1:20" x14ac:dyDescent="0.25">
      <c r="A882" s="20">
        <v>51</v>
      </c>
      <c r="B882" s="20" t="s">
        <v>41</v>
      </c>
      <c r="C882" s="20">
        <v>1</v>
      </c>
      <c r="D882" s="20" t="s">
        <v>164</v>
      </c>
      <c r="E882" s="33">
        <v>111</v>
      </c>
      <c r="F882" s="80" t="s">
        <v>238</v>
      </c>
      <c r="G882" s="92" t="s">
        <v>287</v>
      </c>
      <c r="H882" s="92">
        <v>16.309999999999999</v>
      </c>
      <c r="I882" s="77">
        <v>1</v>
      </c>
      <c r="J882" s="78">
        <v>1</v>
      </c>
      <c r="K882" s="80" t="s">
        <v>347</v>
      </c>
      <c r="L882" s="81" t="s">
        <v>241</v>
      </c>
      <c r="M882" s="81">
        <v>34.51</v>
      </c>
      <c r="N882" s="81">
        <v>34.51</v>
      </c>
      <c r="O882" s="81">
        <v>15.491</v>
      </c>
      <c r="P882" s="79">
        <v>1</v>
      </c>
      <c r="Q882" s="119">
        <v>1</v>
      </c>
      <c r="R882" s="120">
        <v>14.808499999999999</v>
      </c>
      <c r="S882" s="120">
        <v>0.69858338800747333</v>
      </c>
      <c r="T882" s="33">
        <v>111</v>
      </c>
    </row>
    <row r="883" spans="1:20" x14ac:dyDescent="0.25">
      <c r="A883" s="20">
        <v>51</v>
      </c>
      <c r="B883" s="20" t="s">
        <v>41</v>
      </c>
      <c r="C883" s="20">
        <v>1</v>
      </c>
      <c r="D883" s="20" t="s">
        <v>164</v>
      </c>
      <c r="F883" s="80" t="s">
        <v>238</v>
      </c>
      <c r="G883" s="92" t="s">
        <v>298</v>
      </c>
      <c r="H883" s="92">
        <v>16.66</v>
      </c>
      <c r="I883" s="77">
        <v>1</v>
      </c>
      <c r="J883" s="78"/>
      <c r="K883" s="80" t="s">
        <v>347</v>
      </c>
      <c r="L883" s="81" t="s">
        <v>253</v>
      </c>
      <c r="M883" s="81">
        <v>35.61</v>
      </c>
      <c r="N883" s="81">
        <v>35.61</v>
      </c>
      <c r="O883" s="81">
        <v>14.390999999999998</v>
      </c>
      <c r="P883" s="79">
        <v>1</v>
      </c>
      <c r="Q883" s="78"/>
      <c r="R883" s="117"/>
      <c r="S883" s="117"/>
      <c r="T883" s="33">
        <v>111</v>
      </c>
    </row>
    <row r="884" spans="1:20" x14ac:dyDescent="0.25">
      <c r="A884" s="20">
        <v>51</v>
      </c>
      <c r="B884" s="20" t="s">
        <v>41</v>
      </c>
      <c r="C884" s="20">
        <v>1</v>
      </c>
      <c r="D884" s="20" t="s">
        <v>164</v>
      </c>
      <c r="F884" s="80" t="s">
        <v>238</v>
      </c>
      <c r="G884" s="92" t="s">
        <v>309</v>
      </c>
      <c r="H884" s="92">
        <v>16.75</v>
      </c>
      <c r="I884" s="77">
        <v>1</v>
      </c>
      <c r="K884" s="80" t="s">
        <v>347</v>
      </c>
      <c r="L884" s="81" t="s">
        <v>265</v>
      </c>
      <c r="M884" s="81">
        <v>36.18</v>
      </c>
      <c r="N884" s="81">
        <v>36.18</v>
      </c>
      <c r="O884" s="81">
        <v>13.820999999999998</v>
      </c>
      <c r="P884" s="79">
        <v>1</v>
      </c>
      <c r="T884" s="33">
        <v>111</v>
      </c>
    </row>
    <row r="885" spans="1:20" x14ac:dyDescent="0.25">
      <c r="A885" s="20">
        <v>51</v>
      </c>
      <c r="B885" s="20" t="s">
        <v>41</v>
      </c>
      <c r="C885" s="20">
        <v>1</v>
      </c>
      <c r="D885" s="20" t="s">
        <v>164</v>
      </c>
      <c r="F885" s="80" t="s">
        <v>238</v>
      </c>
      <c r="G885" s="92" t="s">
        <v>320</v>
      </c>
      <c r="H885" s="92">
        <v>17.07</v>
      </c>
      <c r="I885" s="77">
        <v>1</v>
      </c>
      <c r="K885" s="80" t="s">
        <v>347</v>
      </c>
      <c r="L885" s="81" t="s">
        <v>276</v>
      </c>
      <c r="M885" s="81">
        <v>35</v>
      </c>
      <c r="N885" s="81">
        <v>35</v>
      </c>
      <c r="O885" s="81">
        <v>15.000999999999998</v>
      </c>
      <c r="P885" s="79">
        <v>1</v>
      </c>
      <c r="T885" s="33">
        <v>111</v>
      </c>
    </row>
    <row r="886" spans="1:20" x14ac:dyDescent="0.25">
      <c r="A886" s="20">
        <v>51</v>
      </c>
      <c r="B886" s="20" t="s">
        <v>41</v>
      </c>
      <c r="C886" s="20">
        <v>1</v>
      </c>
      <c r="D886" s="20" t="s">
        <v>164</v>
      </c>
      <c r="F886" s="88"/>
      <c r="G886" s="91"/>
      <c r="H886" s="91"/>
      <c r="K886" s="80" t="s">
        <v>347</v>
      </c>
      <c r="L886" s="81" t="s">
        <v>287</v>
      </c>
      <c r="M886" s="81">
        <v>36.04</v>
      </c>
      <c r="N886" s="81">
        <v>36.04</v>
      </c>
      <c r="O886" s="81">
        <v>13.960999999999999</v>
      </c>
      <c r="P886" s="79">
        <v>1</v>
      </c>
      <c r="T886" s="33">
        <v>111</v>
      </c>
    </row>
    <row r="887" spans="1:20" x14ac:dyDescent="0.25">
      <c r="A887" s="20">
        <v>51</v>
      </c>
      <c r="B887" s="20" t="s">
        <v>41</v>
      </c>
      <c r="C887" s="20">
        <v>1</v>
      </c>
      <c r="D887" s="20" t="s">
        <v>164</v>
      </c>
      <c r="F887" s="88"/>
      <c r="G887" s="91"/>
      <c r="H887" s="91"/>
      <c r="K887" s="80" t="s">
        <v>347</v>
      </c>
      <c r="L887" s="81" t="s">
        <v>298</v>
      </c>
      <c r="M887" s="81">
        <v>35.479999999999997</v>
      </c>
      <c r="N887" s="81">
        <v>35.479999999999997</v>
      </c>
      <c r="O887" s="81">
        <v>14.521000000000001</v>
      </c>
      <c r="P887" s="79">
        <v>1</v>
      </c>
      <c r="T887" s="33">
        <v>111</v>
      </c>
    </row>
    <row r="888" spans="1:20" x14ac:dyDescent="0.25">
      <c r="A888" s="20">
        <v>51</v>
      </c>
      <c r="B888" s="20" t="s">
        <v>41</v>
      </c>
      <c r="C888" s="20">
        <v>1</v>
      </c>
      <c r="D888" s="20" t="s">
        <v>164</v>
      </c>
      <c r="F888" s="88"/>
      <c r="G888" s="91"/>
      <c r="H888" s="91"/>
      <c r="K888" s="80" t="s">
        <v>347</v>
      </c>
      <c r="L888" s="81" t="s">
        <v>309</v>
      </c>
      <c r="M888" s="81">
        <v>34.18</v>
      </c>
      <c r="N888" s="81">
        <v>34.18</v>
      </c>
      <c r="O888" s="81">
        <v>15.820999999999998</v>
      </c>
      <c r="P888" s="79">
        <v>1</v>
      </c>
      <c r="T888" s="33">
        <v>111</v>
      </c>
    </row>
    <row r="889" spans="1:20" x14ac:dyDescent="0.25">
      <c r="A889" s="20">
        <v>51</v>
      </c>
      <c r="B889" s="20" t="s">
        <v>41</v>
      </c>
      <c r="C889" s="20">
        <v>1</v>
      </c>
      <c r="D889" s="20" t="s">
        <v>164</v>
      </c>
      <c r="F889" s="88"/>
      <c r="G889" s="91"/>
      <c r="H889" s="91"/>
      <c r="K889" s="80" t="s">
        <v>347</v>
      </c>
      <c r="L889" s="81" t="s">
        <v>320</v>
      </c>
      <c r="M889" s="81">
        <v>34.54</v>
      </c>
      <c r="N889" s="81">
        <v>34.54</v>
      </c>
      <c r="O889" s="81">
        <v>15.460999999999999</v>
      </c>
      <c r="P889" s="79">
        <v>1</v>
      </c>
      <c r="T889" s="33">
        <v>111</v>
      </c>
    </row>
    <row r="890" spans="1:20" x14ac:dyDescent="0.25">
      <c r="A890" s="20">
        <v>32</v>
      </c>
      <c r="B890" s="20" t="s">
        <v>36</v>
      </c>
      <c r="C890" s="20">
        <v>2</v>
      </c>
      <c r="D890" s="20" t="s">
        <v>165</v>
      </c>
      <c r="E890" s="33">
        <v>112</v>
      </c>
      <c r="F890" s="80" t="s">
        <v>238</v>
      </c>
      <c r="G890" s="92" t="s">
        <v>288</v>
      </c>
      <c r="H890" s="92">
        <v>16.399999999999999</v>
      </c>
      <c r="I890" s="77">
        <v>1</v>
      </c>
      <c r="J890" s="78">
        <v>1</v>
      </c>
      <c r="K890" s="80" t="s">
        <v>347</v>
      </c>
      <c r="L890" s="81" t="s">
        <v>242</v>
      </c>
      <c r="M890" s="81">
        <v>35.72</v>
      </c>
      <c r="N890" s="81">
        <v>35.72</v>
      </c>
      <c r="O890" s="81">
        <v>14.280999999999999</v>
      </c>
      <c r="P890" s="79">
        <v>1</v>
      </c>
      <c r="Q890" s="119">
        <v>1</v>
      </c>
      <c r="R890" s="120">
        <v>13.201000000000001</v>
      </c>
      <c r="S890" s="120">
        <v>2.0918950738505018</v>
      </c>
      <c r="T890" s="33">
        <v>112</v>
      </c>
    </row>
    <row r="891" spans="1:20" x14ac:dyDescent="0.25">
      <c r="A891" s="20">
        <v>32</v>
      </c>
      <c r="B891" s="20" t="s">
        <v>36</v>
      </c>
      <c r="C891" s="20">
        <v>2</v>
      </c>
      <c r="D891" s="20" t="s">
        <v>165</v>
      </c>
      <c r="F891" s="80" t="s">
        <v>238</v>
      </c>
      <c r="G891" s="92" t="s">
        <v>299</v>
      </c>
      <c r="H891" s="92">
        <v>16.25</v>
      </c>
      <c r="I891" s="77">
        <v>1</v>
      </c>
      <c r="J891" s="78"/>
      <c r="K891" s="80" t="s">
        <v>347</v>
      </c>
      <c r="L891" s="81" t="s">
        <v>254</v>
      </c>
      <c r="M891" s="81">
        <v>37.24</v>
      </c>
      <c r="N891" s="81">
        <v>37.24</v>
      </c>
      <c r="O891" s="81">
        <v>12.760999999999996</v>
      </c>
      <c r="P891" s="79">
        <v>1</v>
      </c>
      <c r="Q891" s="78"/>
      <c r="R891" s="117"/>
      <c r="S891" s="117"/>
      <c r="T891" s="33">
        <v>112</v>
      </c>
    </row>
    <row r="892" spans="1:20" x14ac:dyDescent="0.25">
      <c r="A892" s="20">
        <v>32</v>
      </c>
      <c r="B892" s="20" t="s">
        <v>36</v>
      </c>
      <c r="C892" s="20">
        <v>2</v>
      </c>
      <c r="D892" s="20" t="s">
        <v>165</v>
      </c>
      <c r="F892" s="80" t="s">
        <v>238</v>
      </c>
      <c r="G892" s="92" t="s">
        <v>310</v>
      </c>
      <c r="H892" s="92">
        <v>16.3</v>
      </c>
      <c r="I892" s="77">
        <v>1</v>
      </c>
      <c r="K892" s="80" t="s">
        <v>347</v>
      </c>
      <c r="L892" s="81" t="s">
        <v>266</v>
      </c>
      <c r="M892" s="81">
        <v>41.62</v>
      </c>
      <c r="N892" s="81">
        <v>41.62</v>
      </c>
      <c r="O892" s="81">
        <v>8.3810000000000002</v>
      </c>
      <c r="P892" s="79">
        <v>1</v>
      </c>
      <c r="T892" s="33">
        <v>112</v>
      </c>
    </row>
    <row r="893" spans="1:20" x14ac:dyDescent="0.25">
      <c r="A893" s="20">
        <v>32</v>
      </c>
      <c r="B893" s="20" t="s">
        <v>36</v>
      </c>
      <c r="C893" s="20">
        <v>2</v>
      </c>
      <c r="D893" s="20" t="s">
        <v>165</v>
      </c>
      <c r="F893" s="80" t="s">
        <v>238</v>
      </c>
      <c r="G893" s="92" t="s">
        <v>321</v>
      </c>
      <c r="H893" s="92">
        <v>16.440000000000001</v>
      </c>
      <c r="I893" s="77">
        <v>1</v>
      </c>
      <c r="K893" s="80" t="s">
        <v>347</v>
      </c>
      <c r="L893" s="81" t="s">
        <v>277</v>
      </c>
      <c r="M893" s="81">
        <v>36.590000000000003</v>
      </c>
      <c r="N893" s="81">
        <v>36.590000000000003</v>
      </c>
      <c r="O893" s="81">
        <v>13.410999999999994</v>
      </c>
      <c r="P893" s="79">
        <v>1</v>
      </c>
      <c r="T893" s="33">
        <v>112</v>
      </c>
    </row>
    <row r="894" spans="1:20" x14ac:dyDescent="0.25">
      <c r="A894" s="20">
        <v>32</v>
      </c>
      <c r="B894" s="20" t="s">
        <v>36</v>
      </c>
      <c r="C894" s="20">
        <v>2</v>
      </c>
      <c r="D894" s="20" t="s">
        <v>165</v>
      </c>
      <c r="F894" s="91"/>
      <c r="G894" s="91"/>
      <c r="H894" s="91"/>
      <c r="K894" s="80" t="s">
        <v>347</v>
      </c>
      <c r="L894" s="81" t="s">
        <v>288</v>
      </c>
      <c r="M894" s="81">
        <v>37.979999999999997</v>
      </c>
      <c r="N894" s="81">
        <v>37.979999999999997</v>
      </c>
      <c r="O894" s="81">
        <v>12.021000000000001</v>
      </c>
      <c r="P894" s="79">
        <v>1</v>
      </c>
      <c r="T894" s="33">
        <v>112</v>
      </c>
    </row>
    <row r="895" spans="1:20" x14ac:dyDescent="0.25">
      <c r="A895" s="20">
        <v>32</v>
      </c>
      <c r="B895" s="20" t="s">
        <v>36</v>
      </c>
      <c r="C895" s="20">
        <v>2</v>
      </c>
      <c r="D895" s="20" t="s">
        <v>165</v>
      </c>
      <c r="F895" s="91"/>
      <c r="G895" s="91"/>
      <c r="H895" s="91"/>
      <c r="K895" s="80" t="s">
        <v>347</v>
      </c>
      <c r="L895" s="81" t="s">
        <v>299</v>
      </c>
      <c r="M895" s="81">
        <v>35.25</v>
      </c>
      <c r="N895" s="81">
        <v>35.25</v>
      </c>
      <c r="O895" s="81">
        <v>14.750999999999998</v>
      </c>
      <c r="P895" s="79">
        <v>1</v>
      </c>
      <c r="T895" s="33">
        <v>112</v>
      </c>
    </row>
    <row r="896" spans="1:20" x14ac:dyDescent="0.25">
      <c r="A896" s="20">
        <v>32</v>
      </c>
      <c r="B896" s="20" t="s">
        <v>36</v>
      </c>
      <c r="C896" s="20">
        <v>2</v>
      </c>
      <c r="D896" s="20" t="s">
        <v>165</v>
      </c>
      <c r="F896" s="91"/>
      <c r="G896" s="91"/>
      <c r="H896" s="91"/>
      <c r="K896" s="80" t="s">
        <v>347</v>
      </c>
      <c r="L896" s="81" t="s">
        <v>310</v>
      </c>
      <c r="M896" s="81">
        <v>35.22</v>
      </c>
      <c r="N896" s="81">
        <v>35.22</v>
      </c>
      <c r="O896" s="81">
        <v>14.780999999999999</v>
      </c>
      <c r="P896" s="79">
        <v>1</v>
      </c>
      <c r="T896" s="33">
        <v>112</v>
      </c>
    </row>
    <row r="897" spans="1:20" x14ac:dyDescent="0.25">
      <c r="A897" s="20">
        <v>32</v>
      </c>
      <c r="B897" s="20" t="s">
        <v>36</v>
      </c>
      <c r="C897" s="20">
        <v>2</v>
      </c>
      <c r="D897" s="20" t="s">
        <v>165</v>
      </c>
      <c r="F897" s="91"/>
      <c r="G897" s="91"/>
      <c r="H897" s="91"/>
      <c r="K897" s="80" t="s">
        <v>347</v>
      </c>
      <c r="L897" s="81" t="s">
        <v>321</v>
      </c>
      <c r="M897" s="81">
        <v>34.78</v>
      </c>
      <c r="N897" s="81">
        <v>34.78</v>
      </c>
      <c r="O897" s="81">
        <v>15.220999999999997</v>
      </c>
      <c r="P897" s="79">
        <v>1</v>
      </c>
      <c r="T897" s="33">
        <v>112</v>
      </c>
    </row>
    <row r="898" spans="1:20" x14ac:dyDescent="0.25">
      <c r="A898" s="24">
        <v>6</v>
      </c>
      <c r="B898" s="102" t="s">
        <v>79</v>
      </c>
      <c r="C898" s="103">
        <v>1</v>
      </c>
      <c r="D898" s="102" t="s">
        <v>166</v>
      </c>
      <c r="E898" s="101">
        <v>113</v>
      </c>
      <c r="F898" s="80" t="s">
        <v>238</v>
      </c>
      <c r="G898" s="92" t="s">
        <v>289</v>
      </c>
      <c r="H898" s="92">
        <v>17.440000000000001</v>
      </c>
      <c r="I898" s="77">
        <v>1</v>
      </c>
      <c r="J898" s="78">
        <v>1</v>
      </c>
      <c r="K898" s="80" t="s">
        <v>347</v>
      </c>
      <c r="L898" s="81" t="s">
        <v>243</v>
      </c>
      <c r="M898" s="81">
        <v>31.05</v>
      </c>
      <c r="N898" s="81">
        <v>31.05</v>
      </c>
      <c r="O898" s="81">
        <v>18.950999999999997</v>
      </c>
      <c r="P898" s="79">
        <v>1</v>
      </c>
      <c r="Q898" s="119">
        <v>1</v>
      </c>
      <c r="R898" s="120">
        <v>18.642249999999997</v>
      </c>
      <c r="S898" s="120">
        <v>0.29044954381096921</v>
      </c>
      <c r="T898" s="101">
        <v>113</v>
      </c>
    </row>
    <row r="899" spans="1:20" x14ac:dyDescent="0.25">
      <c r="A899" s="20">
        <v>6</v>
      </c>
      <c r="B899" s="20" t="s">
        <v>79</v>
      </c>
      <c r="C899" s="20">
        <v>1</v>
      </c>
      <c r="D899" s="20" t="s">
        <v>166</v>
      </c>
      <c r="F899" s="80" t="s">
        <v>238</v>
      </c>
      <c r="G899" s="92" t="s">
        <v>300</v>
      </c>
      <c r="H899" s="92">
        <v>17.920000000000002</v>
      </c>
      <c r="I899" s="77">
        <v>1</v>
      </c>
      <c r="J899" s="78"/>
      <c r="K899" s="80" t="s">
        <v>347</v>
      </c>
      <c r="L899" s="81" t="s">
        <v>255</v>
      </c>
      <c r="M899" s="81">
        <v>31.36</v>
      </c>
      <c r="N899" s="81">
        <v>31.36</v>
      </c>
      <c r="O899" s="81">
        <v>18.640999999999998</v>
      </c>
      <c r="P899" s="79">
        <v>1</v>
      </c>
      <c r="Q899" s="78"/>
      <c r="R899" s="117"/>
      <c r="S899" s="117"/>
      <c r="T899" s="101">
        <v>113</v>
      </c>
    </row>
    <row r="900" spans="1:20" x14ac:dyDescent="0.25">
      <c r="A900" s="20">
        <v>6</v>
      </c>
      <c r="B900" s="20" t="s">
        <v>79</v>
      </c>
      <c r="C900" s="20">
        <v>1</v>
      </c>
      <c r="D900" s="20" t="s">
        <v>166</v>
      </c>
      <c r="F900" s="80" t="s">
        <v>238</v>
      </c>
      <c r="G900" s="92" t="s">
        <v>311</v>
      </c>
      <c r="H900" s="92">
        <v>17.5</v>
      </c>
      <c r="I900" s="77">
        <v>1</v>
      </c>
      <c r="K900" s="80" t="s">
        <v>347</v>
      </c>
      <c r="L900" s="81" t="s">
        <v>267</v>
      </c>
      <c r="M900" s="81">
        <v>32.03</v>
      </c>
      <c r="N900" s="81">
        <v>32.03</v>
      </c>
      <c r="O900" s="81">
        <v>17.970999999999997</v>
      </c>
      <c r="P900" s="79">
        <v>1</v>
      </c>
      <c r="T900" s="101">
        <v>113</v>
      </c>
    </row>
    <row r="901" spans="1:20" x14ac:dyDescent="0.25">
      <c r="A901" s="20">
        <v>6</v>
      </c>
      <c r="B901" s="20" t="s">
        <v>79</v>
      </c>
      <c r="C901" s="20">
        <v>1</v>
      </c>
      <c r="D901" s="20" t="s">
        <v>166</v>
      </c>
      <c r="F901" s="80" t="s">
        <v>238</v>
      </c>
      <c r="G901" s="92" t="s">
        <v>322</v>
      </c>
      <c r="H901" s="92">
        <v>18.18</v>
      </c>
      <c r="I901" s="77">
        <v>1</v>
      </c>
      <c r="K901" s="80" t="s">
        <v>347</v>
      </c>
      <c r="L901" s="81" t="s">
        <v>278</v>
      </c>
      <c r="M901" s="81">
        <v>31.37</v>
      </c>
      <c r="N901" s="81">
        <v>31.37</v>
      </c>
      <c r="O901" s="81">
        <v>18.630999999999997</v>
      </c>
      <c r="P901" s="79">
        <v>1</v>
      </c>
      <c r="T901" s="101">
        <v>113</v>
      </c>
    </row>
    <row r="902" spans="1:20" x14ac:dyDescent="0.25">
      <c r="A902" s="20">
        <v>6</v>
      </c>
      <c r="B902" s="20" t="s">
        <v>79</v>
      </c>
      <c r="C902" s="20">
        <v>1</v>
      </c>
      <c r="D902" s="20" t="s">
        <v>166</v>
      </c>
      <c r="F902" s="91"/>
      <c r="G902" s="91"/>
      <c r="H902" s="91"/>
      <c r="K902" s="80" t="s">
        <v>347</v>
      </c>
      <c r="L902" s="81" t="s">
        <v>289</v>
      </c>
      <c r="M902" s="81">
        <v>31</v>
      </c>
      <c r="N902" s="81">
        <v>31</v>
      </c>
      <c r="O902" s="81">
        <v>19.000999999999998</v>
      </c>
      <c r="P902" s="79">
        <v>1</v>
      </c>
      <c r="T902" s="101">
        <v>113</v>
      </c>
    </row>
    <row r="903" spans="1:20" x14ac:dyDescent="0.25">
      <c r="A903" s="20">
        <v>6</v>
      </c>
      <c r="B903" s="20" t="s">
        <v>79</v>
      </c>
      <c r="C903" s="20">
        <v>1</v>
      </c>
      <c r="D903" s="20" t="s">
        <v>166</v>
      </c>
      <c r="F903" s="91"/>
      <c r="G903" s="91"/>
      <c r="H903" s="91"/>
      <c r="K903" s="80" t="s">
        <v>347</v>
      </c>
      <c r="L903" s="81" t="s">
        <v>300</v>
      </c>
      <c r="M903" s="81">
        <v>31.36</v>
      </c>
      <c r="N903" s="81">
        <v>31.36</v>
      </c>
      <c r="O903" s="81">
        <v>18.640999999999998</v>
      </c>
      <c r="P903" s="79">
        <v>1</v>
      </c>
      <c r="T903" s="101">
        <v>113</v>
      </c>
    </row>
    <row r="904" spans="1:20" x14ac:dyDescent="0.25">
      <c r="A904" s="20">
        <v>6</v>
      </c>
      <c r="B904" s="20" t="s">
        <v>79</v>
      </c>
      <c r="C904" s="20">
        <v>1</v>
      </c>
      <c r="D904" s="20" t="s">
        <v>166</v>
      </c>
      <c r="F904" s="91"/>
      <c r="G904" s="91"/>
      <c r="H904" s="91"/>
      <c r="K904" s="80" t="s">
        <v>347</v>
      </c>
      <c r="L904" s="81" t="s">
        <v>311</v>
      </c>
      <c r="M904" s="81">
        <v>31.35</v>
      </c>
      <c r="N904" s="81">
        <v>31.35</v>
      </c>
      <c r="O904" s="81">
        <v>18.650999999999996</v>
      </c>
      <c r="P904" s="79">
        <v>1</v>
      </c>
      <c r="T904" s="101">
        <v>113</v>
      </c>
    </row>
    <row r="905" spans="1:20" x14ac:dyDescent="0.25">
      <c r="A905" s="20">
        <v>6</v>
      </c>
      <c r="B905" s="20" t="s">
        <v>79</v>
      </c>
      <c r="C905" s="20">
        <v>1</v>
      </c>
      <c r="D905" s="20" t="s">
        <v>166</v>
      </c>
      <c r="F905" s="91"/>
      <c r="G905" s="91"/>
      <c r="H905" s="91"/>
      <c r="K905" s="80" t="s">
        <v>347</v>
      </c>
      <c r="L905" s="81" t="s">
        <v>322</v>
      </c>
      <c r="M905" s="81">
        <v>31.35</v>
      </c>
      <c r="N905" s="81">
        <v>31.35</v>
      </c>
      <c r="O905" s="81">
        <v>18.650999999999996</v>
      </c>
      <c r="P905" s="79">
        <v>1</v>
      </c>
      <c r="T905" s="101">
        <v>113</v>
      </c>
    </row>
    <row r="906" spans="1:20" x14ac:dyDescent="0.25">
      <c r="A906" s="20">
        <v>1</v>
      </c>
      <c r="B906" s="20" t="s">
        <v>59</v>
      </c>
      <c r="C906" s="20">
        <v>1</v>
      </c>
      <c r="D906" s="20" t="s">
        <v>167</v>
      </c>
      <c r="E906" s="33">
        <v>114</v>
      </c>
      <c r="F906" s="80" t="s">
        <v>238</v>
      </c>
      <c r="G906" s="92" t="s">
        <v>290</v>
      </c>
      <c r="H906" s="92">
        <v>15.6</v>
      </c>
      <c r="I906" s="77">
        <v>1</v>
      </c>
      <c r="J906" s="78">
        <v>1</v>
      </c>
      <c r="K906" s="80" t="s">
        <v>347</v>
      </c>
      <c r="L906" s="81" t="s">
        <v>244</v>
      </c>
      <c r="M906" s="81">
        <v>32.58</v>
      </c>
      <c r="N906" s="81">
        <v>32.58</v>
      </c>
      <c r="O906" s="81">
        <v>17.420999999999999</v>
      </c>
      <c r="P906" s="79">
        <v>1</v>
      </c>
      <c r="Q906" s="119">
        <v>1</v>
      </c>
      <c r="R906" s="120">
        <v>16.405999999999995</v>
      </c>
      <c r="S906" s="120">
        <v>0.51475722433007198</v>
      </c>
      <c r="T906" s="33">
        <v>114</v>
      </c>
    </row>
    <row r="907" spans="1:20" x14ac:dyDescent="0.25">
      <c r="A907" s="20">
        <v>1</v>
      </c>
      <c r="B907" s="20" t="s">
        <v>59</v>
      </c>
      <c r="C907" s="20">
        <v>1</v>
      </c>
      <c r="D907" s="20" t="s">
        <v>167</v>
      </c>
      <c r="F907" s="80" t="s">
        <v>238</v>
      </c>
      <c r="G907" s="92" t="s">
        <v>301</v>
      </c>
      <c r="H907" s="92">
        <v>15.74</v>
      </c>
      <c r="I907" s="77">
        <v>1</v>
      </c>
      <c r="J907" s="78"/>
      <c r="K907" s="80" t="s">
        <v>347</v>
      </c>
      <c r="L907" s="81" t="s">
        <v>256</v>
      </c>
      <c r="M907" s="81">
        <v>33.450000000000003</v>
      </c>
      <c r="N907" s="81">
        <v>33.450000000000003</v>
      </c>
      <c r="O907" s="81">
        <v>16.550999999999995</v>
      </c>
      <c r="P907" s="79">
        <v>1</v>
      </c>
      <c r="Q907" s="78"/>
      <c r="R907" s="117"/>
      <c r="S907" s="117"/>
      <c r="T907" s="33">
        <v>114</v>
      </c>
    </row>
    <row r="908" spans="1:20" x14ac:dyDescent="0.25">
      <c r="A908" s="20">
        <v>1</v>
      </c>
      <c r="B908" s="20" t="s">
        <v>59</v>
      </c>
      <c r="C908" s="20">
        <v>1</v>
      </c>
      <c r="D908" s="20" t="s">
        <v>167</v>
      </c>
      <c r="F908" s="80" t="s">
        <v>238</v>
      </c>
      <c r="G908" s="92" t="s">
        <v>312</v>
      </c>
      <c r="H908" s="92">
        <v>16.059999999999999</v>
      </c>
      <c r="I908" s="77">
        <v>1</v>
      </c>
      <c r="K908" s="80" t="s">
        <v>347</v>
      </c>
      <c r="L908" s="81" t="s">
        <v>268</v>
      </c>
      <c r="M908" s="81">
        <v>33.46</v>
      </c>
      <c r="N908" s="81">
        <v>33.46</v>
      </c>
      <c r="O908" s="81">
        <v>16.540999999999997</v>
      </c>
      <c r="P908" s="79">
        <v>1</v>
      </c>
      <c r="T908" s="33">
        <v>114</v>
      </c>
    </row>
    <row r="909" spans="1:20" x14ac:dyDescent="0.25">
      <c r="A909" s="20">
        <v>1</v>
      </c>
      <c r="B909" s="20" t="s">
        <v>59</v>
      </c>
      <c r="C909" s="20">
        <v>1</v>
      </c>
      <c r="D909" s="20" t="s">
        <v>167</v>
      </c>
      <c r="F909" s="80" t="s">
        <v>238</v>
      </c>
      <c r="G909" s="92" t="s">
        <v>323</v>
      </c>
      <c r="H909" s="92">
        <v>16.34</v>
      </c>
      <c r="I909" s="77">
        <v>1</v>
      </c>
      <c r="K909" s="80" t="s">
        <v>347</v>
      </c>
      <c r="L909" s="81" t="s">
        <v>279</v>
      </c>
      <c r="M909" s="81">
        <v>34.57</v>
      </c>
      <c r="N909" s="81">
        <v>34.57</v>
      </c>
      <c r="O909" s="81">
        <v>15.430999999999997</v>
      </c>
      <c r="P909" s="79">
        <v>1</v>
      </c>
      <c r="T909" s="33">
        <v>114</v>
      </c>
    </row>
    <row r="910" spans="1:20" x14ac:dyDescent="0.25">
      <c r="A910" s="20">
        <v>1</v>
      </c>
      <c r="B910" s="20" t="s">
        <v>59</v>
      </c>
      <c r="C910" s="20">
        <v>1</v>
      </c>
      <c r="D910" s="20" t="s">
        <v>167</v>
      </c>
      <c r="F910" s="91"/>
      <c r="G910" s="91"/>
      <c r="H910" s="91"/>
      <c r="K910" s="80" t="s">
        <v>347</v>
      </c>
      <c r="L910" s="81" t="s">
        <v>290</v>
      </c>
      <c r="M910" s="81">
        <v>33.58</v>
      </c>
      <c r="N910" s="81">
        <v>33.58</v>
      </c>
      <c r="O910" s="81">
        <v>16.420999999999999</v>
      </c>
      <c r="P910" s="79">
        <v>1</v>
      </c>
      <c r="T910" s="33">
        <v>114</v>
      </c>
    </row>
    <row r="911" spans="1:20" x14ac:dyDescent="0.25">
      <c r="A911" s="20">
        <v>1</v>
      </c>
      <c r="B911" s="20" t="s">
        <v>59</v>
      </c>
      <c r="C911" s="20">
        <v>1</v>
      </c>
      <c r="D911" s="20" t="s">
        <v>167</v>
      </c>
      <c r="F911" s="91"/>
      <c r="G911" s="91"/>
      <c r="H911" s="91"/>
      <c r="K911" s="80" t="s">
        <v>347</v>
      </c>
      <c r="L911" s="81" t="s">
        <v>301</v>
      </c>
      <c r="M911" s="81">
        <v>33.6</v>
      </c>
      <c r="N911" s="81">
        <v>33.6</v>
      </c>
      <c r="O911" s="81">
        <v>16.400999999999996</v>
      </c>
      <c r="P911" s="79">
        <v>1</v>
      </c>
      <c r="T911" s="33">
        <v>114</v>
      </c>
    </row>
    <row r="912" spans="1:20" x14ac:dyDescent="0.25">
      <c r="A912" s="20">
        <v>1</v>
      </c>
      <c r="B912" s="20" t="s">
        <v>59</v>
      </c>
      <c r="C912" s="20">
        <v>1</v>
      </c>
      <c r="D912" s="20" t="s">
        <v>167</v>
      </c>
      <c r="F912" s="91"/>
      <c r="G912" s="91"/>
      <c r="H912" s="91"/>
      <c r="K912" s="80" t="s">
        <v>347</v>
      </c>
      <c r="L912" s="81" t="s">
        <v>312</v>
      </c>
      <c r="M912" s="81">
        <v>33.909999999999997</v>
      </c>
      <c r="N912" s="81">
        <v>33.909999999999997</v>
      </c>
      <c r="O912" s="81">
        <v>16.091000000000001</v>
      </c>
      <c r="P912" s="79">
        <v>1</v>
      </c>
      <c r="T912" s="33">
        <v>114</v>
      </c>
    </row>
    <row r="913" spans="1:20" x14ac:dyDescent="0.25">
      <c r="A913" s="20">
        <v>1</v>
      </c>
      <c r="B913" s="20" t="s">
        <v>59</v>
      </c>
      <c r="C913" s="20">
        <v>1</v>
      </c>
      <c r="D913" s="20" t="s">
        <v>167</v>
      </c>
      <c r="F913" s="91"/>
      <c r="G913" s="91"/>
      <c r="H913" s="91"/>
      <c r="K913" s="80" t="s">
        <v>347</v>
      </c>
      <c r="L913" s="81" t="s">
        <v>323</v>
      </c>
      <c r="M913" s="81">
        <v>33.61</v>
      </c>
      <c r="N913" s="81">
        <v>33.61</v>
      </c>
      <c r="O913" s="81">
        <v>16.390999999999998</v>
      </c>
      <c r="P913" s="79">
        <v>1</v>
      </c>
      <c r="T913" s="33">
        <v>114</v>
      </c>
    </row>
    <row r="914" spans="1:20" x14ac:dyDescent="0.25">
      <c r="A914" s="20">
        <v>147</v>
      </c>
      <c r="B914" s="20" t="s">
        <v>74</v>
      </c>
      <c r="C914" s="20">
        <v>1</v>
      </c>
      <c r="D914" s="20" t="s">
        <v>168</v>
      </c>
      <c r="E914" s="33">
        <v>115</v>
      </c>
      <c r="F914" s="80" t="s">
        <v>238</v>
      </c>
      <c r="G914" s="92" t="s">
        <v>291</v>
      </c>
      <c r="H914" s="92">
        <v>17.399999999999999</v>
      </c>
      <c r="I914" s="77">
        <v>1</v>
      </c>
      <c r="J914" s="78">
        <v>1</v>
      </c>
      <c r="K914" s="80" t="s">
        <v>347</v>
      </c>
      <c r="L914" s="81" t="s">
        <v>245</v>
      </c>
      <c r="M914" s="81">
        <v>37.86</v>
      </c>
      <c r="N914" s="81">
        <v>37.86</v>
      </c>
      <c r="O914" s="81">
        <v>12.140999999999998</v>
      </c>
      <c r="P914" s="79">
        <v>1</v>
      </c>
      <c r="Q914" s="119">
        <v>0.125</v>
      </c>
      <c r="R914" s="120">
        <v>1.5184999999999977</v>
      </c>
      <c r="S914" s="120">
        <v>0</v>
      </c>
      <c r="T914" s="33">
        <v>115</v>
      </c>
    </row>
    <row r="915" spans="1:20" x14ac:dyDescent="0.25">
      <c r="A915" s="20">
        <v>147</v>
      </c>
      <c r="B915" s="20" t="s">
        <v>74</v>
      </c>
      <c r="C915" s="20">
        <v>1</v>
      </c>
      <c r="D915" s="20" t="s">
        <v>168</v>
      </c>
      <c r="F915" s="80" t="s">
        <v>238</v>
      </c>
      <c r="G915" s="92" t="s">
        <v>302</v>
      </c>
      <c r="H915" s="92">
        <v>17.43</v>
      </c>
      <c r="I915" s="77">
        <v>1</v>
      </c>
      <c r="J915" s="78"/>
      <c r="K915" s="80" t="s">
        <v>347</v>
      </c>
      <c r="L915" s="81" t="s">
        <v>257</v>
      </c>
      <c r="M915" s="81" t="s">
        <v>353</v>
      </c>
      <c r="N915" s="81">
        <v>50</v>
      </c>
      <c r="O915" s="81">
        <v>9.9999999999766942E-4</v>
      </c>
      <c r="P915" s="79">
        <v>0</v>
      </c>
      <c r="Q915" s="78"/>
      <c r="R915" s="117"/>
      <c r="S915" s="117"/>
      <c r="T915" s="33">
        <v>115</v>
      </c>
    </row>
    <row r="916" spans="1:20" x14ac:dyDescent="0.25">
      <c r="A916" s="20">
        <v>147</v>
      </c>
      <c r="B916" s="20" t="s">
        <v>74</v>
      </c>
      <c r="C916" s="20">
        <v>1</v>
      </c>
      <c r="D916" s="20" t="s">
        <v>168</v>
      </c>
      <c r="F916" s="80" t="s">
        <v>238</v>
      </c>
      <c r="G916" s="92" t="s">
        <v>313</v>
      </c>
      <c r="H916" s="92">
        <v>17.739999999999998</v>
      </c>
      <c r="I916" s="77">
        <v>1</v>
      </c>
      <c r="K916" s="80" t="s">
        <v>347</v>
      </c>
      <c r="L916" s="81" t="s">
        <v>269</v>
      </c>
      <c r="M916" s="81" t="s">
        <v>353</v>
      </c>
      <c r="N916" s="81">
        <v>50</v>
      </c>
      <c r="O916" s="81">
        <v>9.9999999999766942E-4</v>
      </c>
      <c r="P916" s="79">
        <v>0</v>
      </c>
      <c r="T916" s="33">
        <v>115</v>
      </c>
    </row>
    <row r="917" spans="1:20" x14ac:dyDescent="0.25">
      <c r="A917" s="20">
        <v>147</v>
      </c>
      <c r="B917" s="20" t="s">
        <v>74</v>
      </c>
      <c r="C917" s="20">
        <v>1</v>
      </c>
      <c r="D917" s="20" t="s">
        <v>168</v>
      </c>
      <c r="F917" s="80" t="s">
        <v>238</v>
      </c>
      <c r="G917" s="92" t="s">
        <v>324</v>
      </c>
      <c r="H917" s="92">
        <v>18.22</v>
      </c>
      <c r="I917" s="77">
        <v>1</v>
      </c>
      <c r="K917" s="80" t="s">
        <v>347</v>
      </c>
      <c r="L917" s="81" t="s">
        <v>280</v>
      </c>
      <c r="M917" s="81" t="s">
        <v>353</v>
      </c>
      <c r="N917" s="81">
        <v>50</v>
      </c>
      <c r="O917" s="81">
        <v>9.9999999999766942E-4</v>
      </c>
      <c r="P917" s="79">
        <v>0</v>
      </c>
      <c r="T917" s="33">
        <v>115</v>
      </c>
    </row>
    <row r="918" spans="1:20" x14ac:dyDescent="0.25">
      <c r="A918" s="20">
        <v>147</v>
      </c>
      <c r="B918" s="20" t="s">
        <v>74</v>
      </c>
      <c r="C918" s="20">
        <v>1</v>
      </c>
      <c r="D918" s="20" t="s">
        <v>168</v>
      </c>
      <c r="F918" s="91"/>
      <c r="G918" s="91"/>
      <c r="H918" s="91"/>
      <c r="K918" s="80" t="s">
        <v>347</v>
      </c>
      <c r="L918" s="81" t="s">
        <v>291</v>
      </c>
      <c r="M918" s="81" t="s">
        <v>353</v>
      </c>
      <c r="N918" s="81">
        <v>50</v>
      </c>
      <c r="O918" s="81">
        <v>9.9999999999766942E-4</v>
      </c>
      <c r="P918" s="79">
        <v>0</v>
      </c>
      <c r="T918" s="33">
        <v>115</v>
      </c>
    </row>
    <row r="919" spans="1:20" x14ac:dyDescent="0.25">
      <c r="A919" s="20">
        <v>147</v>
      </c>
      <c r="B919" s="20" t="s">
        <v>74</v>
      </c>
      <c r="C919" s="20">
        <v>1</v>
      </c>
      <c r="D919" s="20" t="s">
        <v>168</v>
      </c>
      <c r="F919" s="91"/>
      <c r="G919" s="91"/>
      <c r="H919" s="91"/>
      <c r="K919" s="80" t="s">
        <v>347</v>
      </c>
      <c r="L919" s="81" t="s">
        <v>302</v>
      </c>
      <c r="M919" s="81" t="s">
        <v>353</v>
      </c>
      <c r="N919" s="81">
        <v>50</v>
      </c>
      <c r="O919" s="81">
        <v>9.9999999999766942E-4</v>
      </c>
      <c r="P919" s="79">
        <v>0</v>
      </c>
      <c r="T919" s="33">
        <v>115</v>
      </c>
    </row>
    <row r="920" spans="1:20" x14ac:dyDescent="0.25">
      <c r="A920" s="20">
        <v>147</v>
      </c>
      <c r="B920" s="20" t="s">
        <v>74</v>
      </c>
      <c r="C920" s="20">
        <v>1</v>
      </c>
      <c r="D920" s="20" t="s">
        <v>168</v>
      </c>
      <c r="F920" s="91"/>
      <c r="G920" s="91"/>
      <c r="H920" s="91"/>
      <c r="K920" s="80" t="s">
        <v>347</v>
      </c>
      <c r="L920" s="81" t="s">
        <v>313</v>
      </c>
      <c r="M920" s="81" t="s">
        <v>353</v>
      </c>
      <c r="N920" s="81">
        <v>50</v>
      </c>
      <c r="O920" s="81">
        <v>9.9999999999766942E-4</v>
      </c>
      <c r="P920" s="79">
        <v>0</v>
      </c>
      <c r="T920" s="33">
        <v>115</v>
      </c>
    </row>
    <row r="921" spans="1:20" x14ac:dyDescent="0.25">
      <c r="A921" s="20">
        <v>147</v>
      </c>
      <c r="B921" s="20" t="s">
        <v>74</v>
      </c>
      <c r="C921" s="20">
        <v>1</v>
      </c>
      <c r="D921" s="20" t="s">
        <v>168</v>
      </c>
      <c r="F921" s="91"/>
      <c r="G921" s="91"/>
      <c r="H921" s="91"/>
      <c r="K921" s="80" t="s">
        <v>347</v>
      </c>
      <c r="L921" s="81" t="s">
        <v>324</v>
      </c>
      <c r="M921" s="81" t="s">
        <v>353</v>
      </c>
      <c r="N921" s="81">
        <v>50</v>
      </c>
      <c r="O921" s="81">
        <v>9.9999999999766942E-4</v>
      </c>
      <c r="P921" s="79">
        <v>0</v>
      </c>
      <c r="T921" s="33">
        <v>115</v>
      </c>
    </row>
    <row r="922" spans="1:20" x14ac:dyDescent="0.25">
      <c r="A922" s="20">
        <v>70</v>
      </c>
      <c r="B922" s="20" t="s">
        <v>26</v>
      </c>
      <c r="C922" s="20">
        <v>5</v>
      </c>
      <c r="D922" s="20" t="s">
        <v>169</v>
      </c>
      <c r="E922" s="33">
        <v>116</v>
      </c>
      <c r="F922" s="80" t="s">
        <v>238</v>
      </c>
      <c r="G922" s="92" t="s">
        <v>292</v>
      </c>
      <c r="H922" s="92">
        <v>17.18</v>
      </c>
      <c r="I922" s="77">
        <v>1</v>
      </c>
      <c r="J922" s="78">
        <v>1</v>
      </c>
      <c r="K922" s="80" t="s">
        <v>347</v>
      </c>
      <c r="L922" s="81" t="s">
        <v>246</v>
      </c>
      <c r="M922" s="81">
        <v>32.19</v>
      </c>
      <c r="N922" s="81">
        <v>32.19</v>
      </c>
      <c r="O922" s="81">
        <v>17.811</v>
      </c>
      <c r="P922" s="79">
        <v>1</v>
      </c>
      <c r="Q922" s="119">
        <v>1</v>
      </c>
      <c r="R922" s="120">
        <v>17.774750000000001</v>
      </c>
      <c r="S922" s="120">
        <v>0.37121211927952935</v>
      </c>
      <c r="T922" s="33">
        <v>116</v>
      </c>
    </row>
    <row r="923" spans="1:20" x14ac:dyDescent="0.25">
      <c r="A923" s="20">
        <v>70</v>
      </c>
      <c r="B923" s="20" t="s">
        <v>26</v>
      </c>
      <c r="C923" s="20">
        <v>5</v>
      </c>
      <c r="D923" s="20" t="s">
        <v>169</v>
      </c>
      <c r="F923" s="80" t="s">
        <v>238</v>
      </c>
      <c r="G923" s="92" t="s">
        <v>303</v>
      </c>
      <c r="H923" s="92">
        <v>17.25</v>
      </c>
      <c r="I923" s="77">
        <v>1</v>
      </c>
      <c r="J923" s="78"/>
      <c r="K923" s="80" t="s">
        <v>347</v>
      </c>
      <c r="L923" s="81" t="s">
        <v>258</v>
      </c>
      <c r="M923" s="81">
        <v>32.26</v>
      </c>
      <c r="N923" s="81">
        <v>32.26</v>
      </c>
      <c r="O923" s="81">
        <v>17.741</v>
      </c>
      <c r="P923" s="79">
        <v>1</v>
      </c>
      <c r="Q923" s="78"/>
      <c r="R923" s="117"/>
      <c r="S923" s="117"/>
      <c r="T923" s="33">
        <v>116</v>
      </c>
    </row>
    <row r="924" spans="1:20" x14ac:dyDescent="0.25">
      <c r="A924" s="20">
        <v>70</v>
      </c>
      <c r="B924" s="20" t="s">
        <v>26</v>
      </c>
      <c r="C924" s="20">
        <v>5</v>
      </c>
      <c r="D924" s="20" t="s">
        <v>169</v>
      </c>
      <c r="F924" s="80" t="s">
        <v>238</v>
      </c>
      <c r="G924" s="92" t="s">
        <v>314</v>
      </c>
      <c r="H924" s="92">
        <v>17.32</v>
      </c>
      <c r="I924" s="77">
        <v>1</v>
      </c>
      <c r="K924" s="80" t="s">
        <v>347</v>
      </c>
      <c r="L924" s="81" t="s">
        <v>270</v>
      </c>
      <c r="M924" s="81">
        <v>32.159999999999997</v>
      </c>
      <c r="N924" s="81">
        <v>32.159999999999997</v>
      </c>
      <c r="O924" s="81">
        <v>17.841000000000001</v>
      </c>
      <c r="P924" s="79">
        <v>1</v>
      </c>
      <c r="T924" s="33">
        <v>116</v>
      </c>
    </row>
    <row r="925" spans="1:20" x14ac:dyDescent="0.25">
      <c r="A925" s="20">
        <v>70</v>
      </c>
      <c r="B925" s="20" t="s">
        <v>26</v>
      </c>
      <c r="C925" s="20">
        <v>5</v>
      </c>
      <c r="D925" s="20" t="s">
        <v>169</v>
      </c>
      <c r="F925" s="80" t="s">
        <v>238</v>
      </c>
      <c r="G925" s="92" t="s">
        <v>325</v>
      </c>
      <c r="H925" s="92">
        <v>17.63</v>
      </c>
      <c r="I925" s="77">
        <v>1</v>
      </c>
      <c r="K925" s="80" t="s">
        <v>347</v>
      </c>
      <c r="L925" s="81" t="s">
        <v>281</v>
      </c>
      <c r="M925" s="81">
        <v>32.08</v>
      </c>
      <c r="N925" s="81">
        <v>32.08</v>
      </c>
      <c r="O925" s="81">
        <v>17.920999999999999</v>
      </c>
      <c r="P925" s="79">
        <v>1</v>
      </c>
      <c r="T925" s="33">
        <v>116</v>
      </c>
    </row>
    <row r="926" spans="1:20" x14ac:dyDescent="0.25">
      <c r="A926" s="20">
        <v>70</v>
      </c>
      <c r="B926" s="20" t="s">
        <v>26</v>
      </c>
      <c r="C926" s="20">
        <v>5</v>
      </c>
      <c r="D926" s="20" t="s">
        <v>169</v>
      </c>
      <c r="F926" s="91"/>
      <c r="G926" s="91"/>
      <c r="H926" s="91"/>
      <c r="K926" s="80" t="s">
        <v>347</v>
      </c>
      <c r="L926" s="81" t="s">
        <v>292</v>
      </c>
      <c r="M926" s="81">
        <v>31.54</v>
      </c>
      <c r="N926" s="81">
        <v>31.54</v>
      </c>
      <c r="O926" s="81">
        <v>18.460999999999999</v>
      </c>
      <c r="P926" s="79">
        <v>1</v>
      </c>
      <c r="T926" s="33">
        <v>116</v>
      </c>
    </row>
    <row r="927" spans="1:20" x14ac:dyDescent="0.25">
      <c r="A927" s="20">
        <v>70</v>
      </c>
      <c r="B927" s="20" t="s">
        <v>26</v>
      </c>
      <c r="C927" s="20">
        <v>5</v>
      </c>
      <c r="D927" s="20" t="s">
        <v>169</v>
      </c>
      <c r="F927" s="91"/>
      <c r="G927" s="91"/>
      <c r="H927" s="91"/>
      <c r="K927" s="80" t="s">
        <v>347</v>
      </c>
      <c r="L927" s="81" t="s">
        <v>303</v>
      </c>
      <c r="M927" s="81">
        <v>32.979999999999997</v>
      </c>
      <c r="N927" s="81">
        <v>32.979999999999997</v>
      </c>
      <c r="O927" s="81">
        <v>17.021000000000001</v>
      </c>
      <c r="P927" s="79">
        <v>1</v>
      </c>
      <c r="T927" s="33">
        <v>116</v>
      </c>
    </row>
    <row r="928" spans="1:20" x14ac:dyDescent="0.25">
      <c r="A928" s="20">
        <v>70</v>
      </c>
      <c r="B928" s="20" t="s">
        <v>26</v>
      </c>
      <c r="C928" s="20">
        <v>5</v>
      </c>
      <c r="D928" s="20" t="s">
        <v>169</v>
      </c>
      <c r="F928" s="91"/>
      <c r="G928" s="92"/>
      <c r="H928" s="92"/>
      <c r="K928" s="80" t="s">
        <v>347</v>
      </c>
      <c r="L928" s="81" t="s">
        <v>314</v>
      </c>
      <c r="M928" s="81">
        <v>32.409999999999997</v>
      </c>
      <c r="N928" s="81">
        <v>32.409999999999997</v>
      </c>
      <c r="O928" s="81">
        <v>17.591000000000001</v>
      </c>
      <c r="P928" s="79">
        <v>1</v>
      </c>
      <c r="T928" s="33">
        <v>116</v>
      </c>
    </row>
    <row r="929" spans="1:20" x14ac:dyDescent="0.25">
      <c r="A929" s="20">
        <v>70</v>
      </c>
      <c r="B929" s="20" t="s">
        <v>26</v>
      </c>
      <c r="C929" s="20">
        <v>5</v>
      </c>
      <c r="D929" s="20" t="s">
        <v>169</v>
      </c>
      <c r="F929" s="91"/>
      <c r="G929" s="92"/>
      <c r="H929" s="92"/>
      <c r="K929" s="80" t="s">
        <v>347</v>
      </c>
      <c r="L929" s="81" t="s">
        <v>325</v>
      </c>
      <c r="M929" s="81">
        <v>32.19</v>
      </c>
      <c r="N929" s="81">
        <v>32.19</v>
      </c>
      <c r="O929" s="81">
        <v>17.811</v>
      </c>
      <c r="P929" s="79">
        <v>1</v>
      </c>
      <c r="T929" s="33">
        <v>116</v>
      </c>
    </row>
    <row r="930" spans="1:20" x14ac:dyDescent="0.25">
      <c r="A930" s="20">
        <v>119</v>
      </c>
      <c r="B930" s="20" t="s">
        <v>20</v>
      </c>
      <c r="C930" s="20">
        <v>4</v>
      </c>
      <c r="D930" s="20" t="s">
        <v>170</v>
      </c>
      <c r="E930" s="33">
        <v>117</v>
      </c>
      <c r="F930" s="80" t="s">
        <v>238</v>
      </c>
      <c r="G930" s="92" t="s">
        <v>293</v>
      </c>
      <c r="H930" s="92">
        <v>16.03</v>
      </c>
      <c r="I930" s="77">
        <v>1</v>
      </c>
      <c r="J930" s="78">
        <v>1</v>
      </c>
      <c r="K930" s="80" t="s">
        <v>347</v>
      </c>
      <c r="L930" s="81" t="s">
        <v>247</v>
      </c>
      <c r="M930" s="81">
        <v>30.19</v>
      </c>
      <c r="N930" s="81">
        <v>30.19</v>
      </c>
      <c r="O930" s="81">
        <v>19.810999999999996</v>
      </c>
      <c r="P930" s="79">
        <v>1</v>
      </c>
      <c r="Q930" s="119">
        <v>1</v>
      </c>
      <c r="R930" s="120">
        <v>20.618499999999997</v>
      </c>
      <c r="S930" s="120">
        <v>0.38447204059593232</v>
      </c>
      <c r="T930" s="33">
        <v>117</v>
      </c>
    </row>
    <row r="931" spans="1:20" x14ac:dyDescent="0.25">
      <c r="A931" s="20">
        <v>119</v>
      </c>
      <c r="B931" s="20" t="s">
        <v>20</v>
      </c>
      <c r="C931" s="20">
        <v>4</v>
      </c>
      <c r="D931" s="20" t="s">
        <v>170</v>
      </c>
      <c r="F931" s="80" t="s">
        <v>238</v>
      </c>
      <c r="G931" s="92" t="s">
        <v>304</v>
      </c>
      <c r="H931" s="92">
        <v>16.18</v>
      </c>
      <c r="I931" s="77">
        <v>1</v>
      </c>
      <c r="J931" s="78"/>
      <c r="K931" s="80" t="s">
        <v>347</v>
      </c>
      <c r="L931" s="81" t="s">
        <v>259</v>
      </c>
      <c r="M931" s="81">
        <v>29.77</v>
      </c>
      <c r="N931" s="81">
        <v>29.77</v>
      </c>
      <c r="O931" s="81">
        <v>20.230999999999998</v>
      </c>
      <c r="P931" s="79">
        <v>1</v>
      </c>
      <c r="Q931" s="78"/>
      <c r="R931" s="117"/>
      <c r="S931" s="117"/>
      <c r="T931" s="33">
        <v>117</v>
      </c>
    </row>
    <row r="932" spans="1:20" x14ac:dyDescent="0.25">
      <c r="A932" s="20">
        <v>119</v>
      </c>
      <c r="B932" s="20" t="s">
        <v>20</v>
      </c>
      <c r="C932" s="20">
        <v>4</v>
      </c>
      <c r="D932" s="20" t="s">
        <v>170</v>
      </c>
      <c r="F932" s="80" t="s">
        <v>238</v>
      </c>
      <c r="G932" s="92" t="s">
        <v>315</v>
      </c>
      <c r="H932" s="92">
        <v>16.54</v>
      </c>
      <c r="I932" s="77">
        <v>1</v>
      </c>
      <c r="K932" s="80" t="s">
        <v>347</v>
      </c>
      <c r="L932" s="81" t="s">
        <v>271</v>
      </c>
      <c r="M932" s="81">
        <v>29.46</v>
      </c>
      <c r="N932" s="81">
        <v>29.46</v>
      </c>
      <c r="O932" s="81">
        <v>20.540999999999997</v>
      </c>
      <c r="P932" s="79">
        <v>1</v>
      </c>
      <c r="T932" s="33">
        <v>117</v>
      </c>
    </row>
    <row r="933" spans="1:20" x14ac:dyDescent="0.25">
      <c r="A933" s="20">
        <v>119</v>
      </c>
      <c r="B933" s="20" t="s">
        <v>20</v>
      </c>
      <c r="C933" s="20">
        <v>4</v>
      </c>
      <c r="D933" s="20" t="s">
        <v>170</v>
      </c>
      <c r="F933" s="80" t="s">
        <v>238</v>
      </c>
      <c r="G933" s="92" t="s">
        <v>326</v>
      </c>
      <c r="H933" s="92">
        <v>16.5</v>
      </c>
      <c r="I933" s="77">
        <v>1</v>
      </c>
      <c r="K933" s="80" t="s">
        <v>347</v>
      </c>
      <c r="L933" s="81" t="s">
        <v>282</v>
      </c>
      <c r="M933" s="81">
        <v>29.25</v>
      </c>
      <c r="N933" s="81">
        <v>29.25</v>
      </c>
      <c r="O933" s="81">
        <v>20.750999999999998</v>
      </c>
      <c r="P933" s="79">
        <v>1</v>
      </c>
      <c r="T933" s="33">
        <v>117</v>
      </c>
    </row>
    <row r="934" spans="1:20" x14ac:dyDescent="0.25">
      <c r="A934" s="20">
        <v>119</v>
      </c>
      <c r="B934" s="20" t="s">
        <v>20</v>
      </c>
      <c r="C934" s="20">
        <v>4</v>
      </c>
      <c r="D934" s="20" t="s">
        <v>170</v>
      </c>
      <c r="F934" s="91"/>
      <c r="G934" s="92"/>
      <c r="H934" s="92"/>
      <c r="K934" s="80" t="s">
        <v>347</v>
      </c>
      <c r="L934" s="81" t="s">
        <v>293</v>
      </c>
      <c r="M934" s="81">
        <v>28.99</v>
      </c>
      <c r="N934" s="81">
        <v>28.99</v>
      </c>
      <c r="O934" s="81">
        <v>21.010999999999999</v>
      </c>
      <c r="P934" s="79">
        <v>1</v>
      </c>
      <c r="T934" s="33">
        <v>117</v>
      </c>
    </row>
    <row r="935" spans="1:20" x14ac:dyDescent="0.25">
      <c r="A935" s="20">
        <v>119</v>
      </c>
      <c r="B935" s="20" t="s">
        <v>20</v>
      </c>
      <c r="C935" s="20">
        <v>4</v>
      </c>
      <c r="D935" s="20" t="s">
        <v>170</v>
      </c>
      <c r="F935" s="91"/>
      <c r="G935" s="92"/>
      <c r="H935" s="92"/>
      <c r="K935" s="80" t="s">
        <v>347</v>
      </c>
      <c r="L935" s="81" t="s">
        <v>304</v>
      </c>
      <c r="M935" s="81">
        <v>29.23</v>
      </c>
      <c r="N935" s="81">
        <v>29.23</v>
      </c>
      <c r="O935" s="81">
        <v>20.770999999999997</v>
      </c>
      <c r="P935" s="79">
        <v>1</v>
      </c>
      <c r="T935" s="33">
        <v>117</v>
      </c>
    </row>
    <row r="936" spans="1:20" x14ac:dyDescent="0.25">
      <c r="A936" s="20">
        <v>119</v>
      </c>
      <c r="B936" s="20" t="s">
        <v>20</v>
      </c>
      <c r="C936" s="20">
        <v>4</v>
      </c>
      <c r="D936" s="20" t="s">
        <v>170</v>
      </c>
      <c r="F936" s="91"/>
      <c r="G936" s="92"/>
      <c r="H936" s="92"/>
      <c r="K936" s="80" t="s">
        <v>347</v>
      </c>
      <c r="L936" s="81" t="s">
        <v>315</v>
      </c>
      <c r="M936" s="81">
        <v>29.05</v>
      </c>
      <c r="N936" s="81">
        <v>29.05</v>
      </c>
      <c r="O936" s="81">
        <v>20.950999999999997</v>
      </c>
      <c r="P936" s="79">
        <v>1</v>
      </c>
      <c r="T936" s="33">
        <v>117</v>
      </c>
    </row>
    <row r="937" spans="1:20" x14ac:dyDescent="0.25">
      <c r="A937" s="20">
        <v>119</v>
      </c>
      <c r="B937" s="20" t="s">
        <v>20</v>
      </c>
      <c r="C937" s="20">
        <v>4</v>
      </c>
      <c r="D937" s="20" t="s">
        <v>170</v>
      </c>
      <c r="F937" s="91"/>
      <c r="G937" s="92"/>
      <c r="H937" s="92"/>
      <c r="K937" s="80" t="s">
        <v>347</v>
      </c>
      <c r="L937" s="81" t="s">
        <v>326</v>
      </c>
      <c r="M937" s="81">
        <v>29.12</v>
      </c>
      <c r="N937" s="81">
        <v>29.12</v>
      </c>
      <c r="O937" s="81">
        <v>20.880999999999997</v>
      </c>
      <c r="P937" s="79">
        <v>1</v>
      </c>
      <c r="T937" s="33">
        <v>117</v>
      </c>
    </row>
    <row r="938" spans="1:20" x14ac:dyDescent="0.25">
      <c r="A938" s="20">
        <v>129</v>
      </c>
      <c r="B938" s="20" t="s">
        <v>48</v>
      </c>
      <c r="C938" s="20">
        <v>4</v>
      </c>
      <c r="D938" s="20" t="s">
        <v>171</v>
      </c>
      <c r="E938" s="33">
        <v>118</v>
      </c>
      <c r="F938" s="80" t="s">
        <v>238</v>
      </c>
      <c r="G938" s="92" t="s">
        <v>294</v>
      </c>
      <c r="H938" s="92">
        <v>17.829999999999998</v>
      </c>
      <c r="I938" s="77">
        <v>1</v>
      </c>
      <c r="J938" s="78">
        <v>1</v>
      </c>
      <c r="K938" s="80" t="s">
        <v>347</v>
      </c>
      <c r="L938" s="81" t="s">
        <v>248</v>
      </c>
      <c r="M938" s="81">
        <v>27.09</v>
      </c>
      <c r="N938" s="81">
        <v>27.09</v>
      </c>
      <c r="O938" s="81">
        <v>22.910999999999998</v>
      </c>
      <c r="P938" s="79">
        <v>1</v>
      </c>
      <c r="Q938" s="119">
        <v>1</v>
      </c>
      <c r="R938" s="120">
        <v>22.990999999999996</v>
      </c>
      <c r="S938" s="120">
        <v>0.55910642993977433</v>
      </c>
      <c r="T938" s="33">
        <v>118</v>
      </c>
    </row>
    <row r="939" spans="1:20" x14ac:dyDescent="0.25">
      <c r="A939" s="20">
        <v>129</v>
      </c>
      <c r="B939" s="20" t="s">
        <v>48</v>
      </c>
      <c r="C939" s="20">
        <v>4</v>
      </c>
      <c r="D939" s="20" t="s">
        <v>171</v>
      </c>
      <c r="F939" s="80" t="s">
        <v>238</v>
      </c>
      <c r="G939" s="92" t="s">
        <v>305</v>
      </c>
      <c r="H939" s="92">
        <v>17.97</v>
      </c>
      <c r="I939" s="77">
        <v>1</v>
      </c>
      <c r="J939" s="78"/>
      <c r="K939" s="80" t="s">
        <v>347</v>
      </c>
      <c r="L939" s="81" t="s">
        <v>260</v>
      </c>
      <c r="M939" s="81">
        <v>26.85</v>
      </c>
      <c r="N939" s="81">
        <v>26.85</v>
      </c>
      <c r="O939" s="81">
        <v>23.150999999999996</v>
      </c>
      <c r="P939" s="79">
        <v>1</v>
      </c>
      <c r="Q939" s="78"/>
      <c r="R939" s="117"/>
      <c r="S939" s="117"/>
      <c r="T939" s="33">
        <v>118</v>
      </c>
    </row>
    <row r="940" spans="1:20" x14ac:dyDescent="0.25">
      <c r="A940" s="20">
        <v>129</v>
      </c>
      <c r="B940" s="20" t="s">
        <v>48</v>
      </c>
      <c r="C940" s="20">
        <v>4</v>
      </c>
      <c r="D940" s="20" t="s">
        <v>171</v>
      </c>
      <c r="F940" s="80" t="s">
        <v>238</v>
      </c>
      <c r="G940" s="92" t="s">
        <v>316</v>
      </c>
      <c r="H940" s="92">
        <v>19.14</v>
      </c>
      <c r="I940" s="77">
        <v>1</v>
      </c>
      <c r="K940" s="80" t="s">
        <v>347</v>
      </c>
      <c r="L940" s="81" t="s">
        <v>272</v>
      </c>
      <c r="M940" s="81">
        <v>26.75</v>
      </c>
      <c r="N940" s="81">
        <v>26.75</v>
      </c>
      <c r="O940" s="81">
        <v>23.250999999999998</v>
      </c>
      <c r="P940" s="79">
        <v>1</v>
      </c>
      <c r="T940" s="33">
        <v>118</v>
      </c>
    </row>
    <row r="941" spans="1:20" x14ac:dyDescent="0.25">
      <c r="A941" s="20">
        <v>129</v>
      </c>
      <c r="B941" s="20" t="s">
        <v>48</v>
      </c>
      <c r="C941" s="20">
        <v>4</v>
      </c>
      <c r="D941" s="20" t="s">
        <v>171</v>
      </c>
      <c r="F941" s="80" t="s">
        <v>238</v>
      </c>
      <c r="G941" s="92" t="s">
        <v>327</v>
      </c>
      <c r="H941" s="92">
        <v>18.05</v>
      </c>
      <c r="I941" s="77">
        <v>1</v>
      </c>
      <c r="K941" s="80" t="s">
        <v>347</v>
      </c>
      <c r="L941" s="81" t="s">
        <v>283</v>
      </c>
      <c r="M941" s="81">
        <v>26.83</v>
      </c>
      <c r="N941" s="81">
        <v>26.83</v>
      </c>
      <c r="O941" s="81">
        <v>23.170999999999999</v>
      </c>
      <c r="P941" s="79">
        <v>1</v>
      </c>
      <c r="T941" s="33">
        <v>118</v>
      </c>
    </row>
    <row r="942" spans="1:20" x14ac:dyDescent="0.25">
      <c r="A942" s="20">
        <v>129</v>
      </c>
      <c r="B942" s="20" t="s">
        <v>48</v>
      </c>
      <c r="C942" s="20">
        <v>4</v>
      </c>
      <c r="D942" s="20" t="s">
        <v>171</v>
      </c>
      <c r="F942" s="91"/>
      <c r="G942" s="92"/>
      <c r="H942" s="92"/>
      <c r="K942" s="80" t="s">
        <v>347</v>
      </c>
      <c r="L942" s="81" t="s">
        <v>294</v>
      </c>
      <c r="M942" s="81">
        <v>26.61</v>
      </c>
      <c r="N942" s="81">
        <v>26.61</v>
      </c>
      <c r="O942" s="81">
        <v>23.390999999999998</v>
      </c>
      <c r="P942" s="79">
        <v>1</v>
      </c>
      <c r="T942" s="33">
        <v>118</v>
      </c>
    </row>
    <row r="943" spans="1:20" x14ac:dyDescent="0.25">
      <c r="A943" s="20">
        <v>129</v>
      </c>
      <c r="B943" s="20" t="s">
        <v>48</v>
      </c>
      <c r="C943" s="20">
        <v>4</v>
      </c>
      <c r="D943" s="20" t="s">
        <v>171</v>
      </c>
      <c r="F943" s="91"/>
      <c r="G943" s="92"/>
      <c r="H943" s="92"/>
      <c r="K943" s="80" t="s">
        <v>347</v>
      </c>
      <c r="L943" s="81" t="s">
        <v>305</v>
      </c>
      <c r="M943" s="81">
        <v>26.75</v>
      </c>
      <c r="N943" s="81">
        <v>26.75</v>
      </c>
      <c r="O943" s="81">
        <v>23.250999999999998</v>
      </c>
      <c r="P943" s="79">
        <v>1</v>
      </c>
      <c r="T943" s="33">
        <v>118</v>
      </c>
    </row>
    <row r="944" spans="1:20" x14ac:dyDescent="0.25">
      <c r="A944" s="20">
        <v>129</v>
      </c>
      <c r="B944" s="20" t="s">
        <v>48</v>
      </c>
      <c r="C944" s="20">
        <v>4</v>
      </c>
      <c r="D944" s="20" t="s">
        <v>171</v>
      </c>
      <c r="F944" s="91"/>
      <c r="G944" s="92"/>
      <c r="H944" s="92"/>
      <c r="K944" s="80" t="s">
        <v>347</v>
      </c>
      <c r="L944" s="81" t="s">
        <v>316</v>
      </c>
      <c r="M944" s="81">
        <v>28.45</v>
      </c>
      <c r="N944" s="81">
        <v>28.45</v>
      </c>
      <c r="O944" s="81">
        <v>21.550999999999998</v>
      </c>
      <c r="P944" s="79">
        <v>1</v>
      </c>
      <c r="T944" s="33">
        <v>118</v>
      </c>
    </row>
    <row r="945" spans="1:20" x14ac:dyDescent="0.25">
      <c r="A945" s="20">
        <v>129</v>
      </c>
      <c r="B945" s="20" t="s">
        <v>48</v>
      </c>
      <c r="C945" s="20">
        <v>4</v>
      </c>
      <c r="D945" s="20" t="s">
        <v>171</v>
      </c>
      <c r="F945" s="91"/>
      <c r="G945" s="92"/>
      <c r="H945" s="92"/>
      <c r="K945" s="80" t="s">
        <v>347</v>
      </c>
      <c r="L945" s="81" t="s">
        <v>327</v>
      </c>
      <c r="M945" s="81">
        <v>26.75</v>
      </c>
      <c r="N945" s="81">
        <v>26.75</v>
      </c>
      <c r="O945" s="81">
        <v>23.250999999999998</v>
      </c>
      <c r="P945" s="79">
        <v>1</v>
      </c>
      <c r="T945" s="33">
        <v>118</v>
      </c>
    </row>
    <row r="946" spans="1:20" x14ac:dyDescent="0.25">
      <c r="A946" s="20">
        <v>14</v>
      </c>
      <c r="B946" s="20" t="s">
        <v>28</v>
      </c>
      <c r="C946" s="20">
        <v>4</v>
      </c>
      <c r="D946" s="20" t="s">
        <v>172</v>
      </c>
      <c r="E946" s="33">
        <v>119</v>
      </c>
      <c r="F946" s="80" t="s">
        <v>238</v>
      </c>
      <c r="G946" s="92" t="s">
        <v>295</v>
      </c>
      <c r="H946" s="92">
        <v>17.68</v>
      </c>
      <c r="I946" s="77">
        <v>1</v>
      </c>
      <c r="J946" s="78">
        <v>1</v>
      </c>
      <c r="K946" s="80" t="s">
        <v>347</v>
      </c>
      <c r="L946" s="81" t="s">
        <v>249</v>
      </c>
      <c r="M946" s="81">
        <v>34.5</v>
      </c>
      <c r="N946" s="81">
        <v>34.5</v>
      </c>
      <c r="O946" s="81">
        <v>15.500999999999998</v>
      </c>
      <c r="P946" s="79">
        <v>1</v>
      </c>
      <c r="Q946" s="119">
        <v>1</v>
      </c>
      <c r="R946" s="120">
        <v>15.479749999999996</v>
      </c>
      <c r="S946" s="120">
        <v>0.90525462578216087</v>
      </c>
      <c r="T946" s="33">
        <v>119</v>
      </c>
    </row>
    <row r="947" spans="1:20" x14ac:dyDescent="0.25">
      <c r="A947" s="20">
        <v>14</v>
      </c>
      <c r="B947" s="20" t="s">
        <v>28</v>
      </c>
      <c r="C947" s="20">
        <v>4</v>
      </c>
      <c r="D947" s="20" t="s">
        <v>172</v>
      </c>
      <c r="F947" s="80" t="s">
        <v>238</v>
      </c>
      <c r="G947" s="92" t="s">
        <v>306</v>
      </c>
      <c r="H947" s="92">
        <v>16.95</v>
      </c>
      <c r="I947" s="77">
        <v>1</v>
      </c>
      <c r="J947" s="78"/>
      <c r="K947" s="80" t="s">
        <v>347</v>
      </c>
      <c r="L947" s="81" t="s">
        <v>261</v>
      </c>
      <c r="M947" s="81">
        <v>35.44</v>
      </c>
      <c r="N947" s="81">
        <v>35.44</v>
      </c>
      <c r="O947" s="81">
        <v>14.561</v>
      </c>
      <c r="P947" s="79">
        <v>1</v>
      </c>
      <c r="Q947" s="78"/>
      <c r="R947" s="117"/>
      <c r="S947" s="117"/>
      <c r="T947" s="33">
        <v>119</v>
      </c>
    </row>
    <row r="948" spans="1:20" x14ac:dyDescent="0.25">
      <c r="A948" s="20">
        <v>14</v>
      </c>
      <c r="B948" s="20" t="s">
        <v>28</v>
      </c>
      <c r="C948" s="20">
        <v>4</v>
      </c>
      <c r="D948" s="20" t="s">
        <v>172</v>
      </c>
      <c r="F948" s="80" t="s">
        <v>238</v>
      </c>
      <c r="G948" s="92" t="s">
        <v>317</v>
      </c>
      <c r="H948" s="92">
        <v>18.399999999999999</v>
      </c>
      <c r="I948" s="77">
        <v>1</v>
      </c>
      <c r="K948" s="80" t="s">
        <v>347</v>
      </c>
      <c r="L948" s="81" t="s">
        <v>273</v>
      </c>
      <c r="M948" s="81">
        <v>36.49</v>
      </c>
      <c r="N948" s="81">
        <v>36.49</v>
      </c>
      <c r="O948" s="81">
        <v>13.510999999999996</v>
      </c>
      <c r="P948" s="79">
        <v>1</v>
      </c>
      <c r="T948" s="33">
        <v>119</v>
      </c>
    </row>
    <row r="949" spans="1:20" x14ac:dyDescent="0.25">
      <c r="A949" s="20">
        <v>14</v>
      </c>
      <c r="B949" s="20" t="s">
        <v>28</v>
      </c>
      <c r="C949" s="20">
        <v>4</v>
      </c>
      <c r="D949" s="20" t="s">
        <v>172</v>
      </c>
      <c r="F949" s="80" t="s">
        <v>238</v>
      </c>
      <c r="G949" s="92" t="s">
        <v>328</v>
      </c>
      <c r="H949" s="92">
        <v>17.47</v>
      </c>
      <c r="I949" s="77">
        <v>1</v>
      </c>
      <c r="K949" s="80" t="s">
        <v>347</v>
      </c>
      <c r="L949" s="81" t="s">
        <v>284</v>
      </c>
      <c r="M949" s="81">
        <v>34.020000000000003</v>
      </c>
      <c r="N949" s="81">
        <v>34.020000000000003</v>
      </c>
      <c r="O949" s="81">
        <v>15.980999999999995</v>
      </c>
      <c r="P949" s="79">
        <v>1</v>
      </c>
      <c r="T949" s="33">
        <v>119</v>
      </c>
    </row>
    <row r="950" spans="1:20" x14ac:dyDescent="0.25">
      <c r="A950" s="20">
        <v>14</v>
      </c>
      <c r="B950" s="20" t="s">
        <v>28</v>
      </c>
      <c r="C950" s="20">
        <v>4</v>
      </c>
      <c r="D950" s="20" t="s">
        <v>172</v>
      </c>
      <c r="F950" s="91"/>
      <c r="G950" s="92"/>
      <c r="H950" s="92"/>
      <c r="K950" s="80" t="s">
        <v>347</v>
      </c>
      <c r="L950" s="81" t="s">
        <v>295</v>
      </c>
      <c r="M950" s="81">
        <v>34.03</v>
      </c>
      <c r="N950" s="81">
        <v>34.03</v>
      </c>
      <c r="O950" s="81">
        <v>15.970999999999997</v>
      </c>
      <c r="P950" s="79">
        <v>1</v>
      </c>
      <c r="T950" s="33">
        <v>119</v>
      </c>
    </row>
    <row r="951" spans="1:20" x14ac:dyDescent="0.25">
      <c r="A951" s="20">
        <v>14</v>
      </c>
      <c r="B951" s="20" t="s">
        <v>28</v>
      </c>
      <c r="C951" s="20">
        <v>4</v>
      </c>
      <c r="D951" s="20" t="s">
        <v>172</v>
      </c>
      <c r="F951" s="91"/>
      <c r="G951" s="92"/>
      <c r="H951" s="92"/>
      <c r="K951" s="80" t="s">
        <v>347</v>
      </c>
      <c r="L951" s="81" t="s">
        <v>306</v>
      </c>
      <c r="M951" s="81">
        <v>33.950000000000003</v>
      </c>
      <c r="N951" s="81">
        <v>33.950000000000003</v>
      </c>
      <c r="O951" s="81">
        <v>16.050999999999995</v>
      </c>
      <c r="P951" s="79">
        <v>1</v>
      </c>
      <c r="T951" s="33">
        <v>119</v>
      </c>
    </row>
    <row r="952" spans="1:20" x14ac:dyDescent="0.25">
      <c r="A952" s="20">
        <v>14</v>
      </c>
      <c r="B952" s="20" t="s">
        <v>28</v>
      </c>
      <c r="C952" s="20">
        <v>4</v>
      </c>
      <c r="D952" s="20" t="s">
        <v>172</v>
      </c>
      <c r="F952" s="91"/>
      <c r="G952" s="92"/>
      <c r="H952" s="92"/>
      <c r="K952" s="80" t="s">
        <v>347</v>
      </c>
      <c r="L952" s="81" t="s">
        <v>317</v>
      </c>
      <c r="M952" s="81">
        <v>34.159999999999997</v>
      </c>
      <c r="N952" s="81">
        <v>34.159999999999997</v>
      </c>
      <c r="O952" s="81">
        <v>15.841000000000001</v>
      </c>
      <c r="P952" s="79">
        <v>1</v>
      </c>
      <c r="T952" s="33">
        <v>119</v>
      </c>
    </row>
    <row r="953" spans="1:20" x14ac:dyDescent="0.25">
      <c r="A953" s="20">
        <v>14</v>
      </c>
      <c r="B953" s="20" t="s">
        <v>28</v>
      </c>
      <c r="C953" s="20">
        <v>4</v>
      </c>
      <c r="D953" s="20" t="s">
        <v>172</v>
      </c>
      <c r="F953" s="91"/>
      <c r="G953" s="92"/>
      <c r="H953" s="92"/>
      <c r="K953" s="80" t="s">
        <v>347</v>
      </c>
      <c r="L953" s="81" t="s">
        <v>328</v>
      </c>
      <c r="M953" s="81">
        <v>33.58</v>
      </c>
      <c r="N953" s="81">
        <v>33.58</v>
      </c>
      <c r="O953" s="81">
        <v>16.420999999999999</v>
      </c>
      <c r="P953" s="79">
        <v>1</v>
      </c>
      <c r="T953" s="33">
        <v>119</v>
      </c>
    </row>
    <row r="954" spans="1:20" x14ac:dyDescent="0.25">
      <c r="A954" s="20">
        <v>128</v>
      </c>
      <c r="B954" s="20" t="s">
        <v>48</v>
      </c>
      <c r="C954" s="20">
        <v>3</v>
      </c>
      <c r="D954" s="20" t="s">
        <v>173</v>
      </c>
      <c r="E954" s="33">
        <v>120</v>
      </c>
      <c r="F954" s="80" t="s">
        <v>238</v>
      </c>
      <c r="G954" s="92" t="s">
        <v>296</v>
      </c>
      <c r="H954" s="92">
        <v>28.49</v>
      </c>
      <c r="I954" s="77">
        <v>1</v>
      </c>
      <c r="J954" s="78">
        <v>0.75</v>
      </c>
      <c r="K954" s="80" t="s">
        <v>347</v>
      </c>
      <c r="L954" s="81" t="s">
        <v>250</v>
      </c>
      <c r="M954" s="81" t="s">
        <v>353</v>
      </c>
      <c r="N954" s="81">
        <v>50</v>
      </c>
      <c r="O954" s="81">
        <v>9.9999999999766942E-4</v>
      </c>
      <c r="P954" s="79">
        <v>0</v>
      </c>
      <c r="Q954" s="119">
        <v>0</v>
      </c>
      <c r="R954" s="120">
        <v>9.9999999999766942E-4</v>
      </c>
      <c r="S954" s="120" t="s">
        <v>353</v>
      </c>
      <c r="T954" s="33">
        <v>120</v>
      </c>
    </row>
    <row r="955" spans="1:20" x14ac:dyDescent="0.25">
      <c r="A955" s="20">
        <v>128</v>
      </c>
      <c r="B955" s="20" t="s">
        <v>48</v>
      </c>
      <c r="C955" s="20">
        <v>3</v>
      </c>
      <c r="D955" s="20" t="s">
        <v>173</v>
      </c>
      <c r="F955" s="80" t="s">
        <v>238</v>
      </c>
      <c r="G955" s="92" t="s">
        <v>307</v>
      </c>
      <c r="H955" s="92">
        <v>30.37</v>
      </c>
      <c r="I955" s="77">
        <v>0</v>
      </c>
      <c r="J955" s="78"/>
      <c r="K955" s="80" t="s">
        <v>347</v>
      </c>
      <c r="L955" s="81" t="s">
        <v>262</v>
      </c>
      <c r="M955" s="81" t="s">
        <v>353</v>
      </c>
      <c r="N955" s="81">
        <v>50</v>
      </c>
      <c r="O955" s="81">
        <v>9.9999999999766942E-4</v>
      </c>
      <c r="P955" s="79">
        <v>0</v>
      </c>
      <c r="Q955" s="78"/>
      <c r="R955" s="117"/>
      <c r="S955" s="117"/>
      <c r="T955" s="33">
        <v>120</v>
      </c>
    </row>
    <row r="956" spans="1:20" x14ac:dyDescent="0.25">
      <c r="A956" s="20">
        <v>128</v>
      </c>
      <c r="B956" s="20" t="s">
        <v>48</v>
      </c>
      <c r="C956" s="20">
        <v>3</v>
      </c>
      <c r="D956" s="20" t="s">
        <v>173</v>
      </c>
      <c r="F956" s="80" t="s">
        <v>238</v>
      </c>
      <c r="G956" s="92" t="s">
        <v>318</v>
      </c>
      <c r="H956" s="92">
        <v>28.57</v>
      </c>
      <c r="I956" s="77">
        <v>1</v>
      </c>
      <c r="K956" s="80" t="s">
        <v>347</v>
      </c>
      <c r="L956" s="81" t="s">
        <v>274</v>
      </c>
      <c r="M956" s="81" t="s">
        <v>353</v>
      </c>
      <c r="N956" s="81">
        <v>50</v>
      </c>
      <c r="O956" s="81">
        <v>9.9999999999766942E-4</v>
      </c>
      <c r="P956" s="79">
        <v>0</v>
      </c>
      <c r="T956" s="33">
        <v>120</v>
      </c>
    </row>
    <row r="957" spans="1:20" x14ac:dyDescent="0.25">
      <c r="A957" s="20">
        <v>128</v>
      </c>
      <c r="B957" s="20" t="s">
        <v>48</v>
      </c>
      <c r="C957" s="20">
        <v>3</v>
      </c>
      <c r="D957" s="20" t="s">
        <v>173</v>
      </c>
      <c r="F957" s="80" t="s">
        <v>238</v>
      </c>
      <c r="G957" s="92" t="s">
        <v>329</v>
      </c>
      <c r="H957" s="92">
        <v>29.98</v>
      </c>
      <c r="I957" s="77">
        <v>1</v>
      </c>
      <c r="K957" s="80" t="s">
        <v>347</v>
      </c>
      <c r="L957" s="81" t="s">
        <v>285</v>
      </c>
      <c r="M957" s="81" t="s">
        <v>353</v>
      </c>
      <c r="N957" s="81">
        <v>50</v>
      </c>
      <c r="O957" s="81">
        <v>9.9999999999766942E-4</v>
      </c>
      <c r="P957" s="79">
        <v>0</v>
      </c>
      <c r="T957" s="33">
        <v>120</v>
      </c>
    </row>
    <row r="958" spans="1:20" x14ac:dyDescent="0.25">
      <c r="A958" s="20">
        <v>128</v>
      </c>
      <c r="B958" s="20" t="s">
        <v>48</v>
      </c>
      <c r="C958" s="20">
        <v>3</v>
      </c>
      <c r="D958" s="20" t="s">
        <v>173</v>
      </c>
      <c r="F958" s="91"/>
      <c r="G958" s="92"/>
      <c r="H958" s="92"/>
      <c r="K958" s="80" t="s">
        <v>347</v>
      </c>
      <c r="L958" s="81" t="s">
        <v>296</v>
      </c>
      <c r="M958" s="81" t="s">
        <v>353</v>
      </c>
      <c r="N958" s="81">
        <v>50</v>
      </c>
      <c r="O958" s="81">
        <v>9.9999999999766942E-4</v>
      </c>
      <c r="P958" s="79">
        <v>0</v>
      </c>
      <c r="T958" s="33">
        <v>120</v>
      </c>
    </row>
    <row r="959" spans="1:20" x14ac:dyDescent="0.25">
      <c r="A959" s="20">
        <v>128</v>
      </c>
      <c r="B959" s="20" t="s">
        <v>48</v>
      </c>
      <c r="C959" s="20">
        <v>3</v>
      </c>
      <c r="D959" s="20" t="s">
        <v>173</v>
      </c>
      <c r="F959" s="91"/>
      <c r="G959" s="92"/>
      <c r="H959" s="92"/>
      <c r="K959" s="80" t="s">
        <v>347</v>
      </c>
      <c r="L959" s="81" t="s">
        <v>307</v>
      </c>
      <c r="M959" s="81" t="s">
        <v>353</v>
      </c>
      <c r="N959" s="81">
        <v>50</v>
      </c>
      <c r="O959" s="81">
        <v>9.9999999999766942E-4</v>
      </c>
      <c r="P959" s="79">
        <v>0</v>
      </c>
      <c r="T959" s="33">
        <v>120</v>
      </c>
    </row>
    <row r="960" spans="1:20" x14ac:dyDescent="0.25">
      <c r="A960" s="20">
        <v>128</v>
      </c>
      <c r="B960" s="20" t="s">
        <v>48</v>
      </c>
      <c r="C960" s="20">
        <v>3</v>
      </c>
      <c r="D960" s="20" t="s">
        <v>173</v>
      </c>
      <c r="F960" s="91"/>
      <c r="G960" s="92"/>
      <c r="H960" s="92"/>
      <c r="K960" s="80" t="s">
        <v>347</v>
      </c>
      <c r="L960" s="81" t="s">
        <v>318</v>
      </c>
      <c r="M960" s="81" t="s">
        <v>353</v>
      </c>
      <c r="N960" s="81">
        <v>50</v>
      </c>
      <c r="O960" s="81">
        <v>9.9999999999766942E-4</v>
      </c>
      <c r="P960" s="79">
        <v>0</v>
      </c>
      <c r="T960" s="33">
        <v>120</v>
      </c>
    </row>
    <row r="961" spans="1:20" x14ac:dyDescent="0.25">
      <c r="A961" s="20">
        <v>128</v>
      </c>
      <c r="B961" s="20" t="s">
        <v>48</v>
      </c>
      <c r="C961" s="20">
        <v>3</v>
      </c>
      <c r="D961" s="20" t="s">
        <v>173</v>
      </c>
      <c r="F961" s="91"/>
      <c r="G961" s="92"/>
      <c r="H961" s="92"/>
      <c r="K961" s="80" t="s">
        <v>347</v>
      </c>
      <c r="L961" s="81" t="s">
        <v>329</v>
      </c>
      <c r="M961" s="81" t="s">
        <v>353</v>
      </c>
      <c r="N961" s="81">
        <v>50</v>
      </c>
      <c r="O961" s="81">
        <v>9.9999999999766942E-4</v>
      </c>
      <c r="P961" s="79">
        <v>0</v>
      </c>
      <c r="T961" s="33">
        <v>120</v>
      </c>
    </row>
    <row r="962" spans="1:20" x14ac:dyDescent="0.25">
      <c r="A962" s="24">
        <v>3</v>
      </c>
      <c r="B962" s="99" t="s">
        <v>59</v>
      </c>
      <c r="C962" s="100">
        <v>3</v>
      </c>
      <c r="D962" s="99" t="s">
        <v>174</v>
      </c>
      <c r="E962" s="101">
        <v>121</v>
      </c>
      <c r="F962" s="80" t="s">
        <v>239</v>
      </c>
      <c r="G962" s="89" t="s">
        <v>241</v>
      </c>
      <c r="H962" s="81">
        <v>16.010000000000002</v>
      </c>
      <c r="I962" s="77">
        <v>1</v>
      </c>
      <c r="J962" s="78">
        <v>1</v>
      </c>
      <c r="K962" s="80" t="s">
        <v>348</v>
      </c>
      <c r="L962" s="81" t="s">
        <v>241</v>
      </c>
      <c r="M962" s="81">
        <v>35.04</v>
      </c>
      <c r="N962" s="81">
        <v>35.04</v>
      </c>
      <c r="O962" s="81">
        <v>14.960999999999999</v>
      </c>
      <c r="P962" s="79">
        <v>1</v>
      </c>
      <c r="Q962" s="119">
        <v>1</v>
      </c>
      <c r="R962" s="120">
        <v>15.282249999999998</v>
      </c>
      <c r="S962" s="120">
        <v>0.55098633150015652</v>
      </c>
      <c r="T962" s="101">
        <v>121</v>
      </c>
    </row>
    <row r="963" spans="1:20" x14ac:dyDescent="0.25">
      <c r="A963" s="20">
        <v>3</v>
      </c>
      <c r="B963" s="20" t="s">
        <v>59</v>
      </c>
      <c r="C963" s="20">
        <v>3</v>
      </c>
      <c r="D963" s="20" t="s">
        <v>174</v>
      </c>
      <c r="F963" s="80" t="s">
        <v>239</v>
      </c>
      <c r="G963" s="89" t="s">
        <v>253</v>
      </c>
      <c r="H963" s="81">
        <v>16.21</v>
      </c>
      <c r="I963" s="77">
        <v>1</v>
      </c>
      <c r="J963" s="78"/>
      <c r="K963" s="80" t="s">
        <v>348</v>
      </c>
      <c r="L963" s="81" t="s">
        <v>253</v>
      </c>
      <c r="M963" s="81">
        <v>34.65</v>
      </c>
      <c r="N963" s="81">
        <v>34.65</v>
      </c>
      <c r="O963" s="81">
        <v>15.350999999999999</v>
      </c>
      <c r="P963" s="79">
        <v>1</v>
      </c>
      <c r="Q963" s="78"/>
      <c r="R963" s="117"/>
      <c r="S963" s="117"/>
      <c r="T963" s="101">
        <v>121</v>
      </c>
    </row>
    <row r="964" spans="1:20" x14ac:dyDescent="0.25">
      <c r="A964" s="20">
        <v>3</v>
      </c>
      <c r="B964" s="20" t="s">
        <v>59</v>
      </c>
      <c r="C964" s="20">
        <v>3</v>
      </c>
      <c r="D964" s="20" t="s">
        <v>174</v>
      </c>
      <c r="F964" s="80" t="s">
        <v>239</v>
      </c>
      <c r="G964" s="89" t="s">
        <v>265</v>
      </c>
      <c r="H964" s="81">
        <v>15.8</v>
      </c>
      <c r="I964" s="77">
        <v>1</v>
      </c>
      <c r="K964" s="80" t="s">
        <v>348</v>
      </c>
      <c r="L964" s="81" t="s">
        <v>265</v>
      </c>
      <c r="M964" s="81">
        <v>34.76</v>
      </c>
      <c r="N964" s="81">
        <v>34.76</v>
      </c>
      <c r="O964" s="81">
        <v>15.241</v>
      </c>
      <c r="P964" s="79">
        <v>1</v>
      </c>
      <c r="T964" s="101">
        <v>121</v>
      </c>
    </row>
    <row r="965" spans="1:20" x14ac:dyDescent="0.25">
      <c r="A965" s="20">
        <v>3</v>
      </c>
      <c r="B965" s="20" t="s">
        <v>59</v>
      </c>
      <c r="C965" s="20">
        <v>3</v>
      </c>
      <c r="D965" s="20" t="s">
        <v>174</v>
      </c>
      <c r="F965" s="80" t="s">
        <v>239</v>
      </c>
      <c r="G965" s="89" t="s">
        <v>276</v>
      </c>
      <c r="H965" s="81">
        <v>16.16</v>
      </c>
      <c r="I965" s="77">
        <v>1</v>
      </c>
      <c r="K965" s="80" t="s">
        <v>348</v>
      </c>
      <c r="L965" s="81" t="s">
        <v>276</v>
      </c>
      <c r="M965" s="81">
        <v>35.28</v>
      </c>
      <c r="N965" s="81">
        <v>35.28</v>
      </c>
      <c r="O965" s="81">
        <v>14.720999999999997</v>
      </c>
      <c r="P965" s="79">
        <v>1</v>
      </c>
      <c r="T965" s="101">
        <v>121</v>
      </c>
    </row>
    <row r="966" spans="1:20" x14ac:dyDescent="0.25">
      <c r="A966" s="20">
        <v>3</v>
      </c>
      <c r="B966" s="20" t="s">
        <v>59</v>
      </c>
      <c r="C966" s="20">
        <v>3</v>
      </c>
      <c r="D966" s="20" t="s">
        <v>174</v>
      </c>
      <c r="F966" s="80"/>
      <c r="G966" s="89"/>
      <c r="H966" s="81"/>
      <c r="K966" s="80" t="s">
        <v>348</v>
      </c>
      <c r="L966" s="81" t="s">
        <v>287</v>
      </c>
      <c r="M966" s="81">
        <v>34.200000000000003</v>
      </c>
      <c r="N966" s="81">
        <v>34.200000000000003</v>
      </c>
      <c r="O966" s="81">
        <v>15.800999999999995</v>
      </c>
      <c r="P966" s="79">
        <v>1</v>
      </c>
      <c r="T966" s="101">
        <v>121</v>
      </c>
    </row>
    <row r="967" spans="1:20" x14ac:dyDescent="0.25">
      <c r="A967" s="20">
        <v>3</v>
      </c>
      <c r="B967" s="20" t="s">
        <v>59</v>
      </c>
      <c r="C967" s="20">
        <v>3</v>
      </c>
      <c r="D967" s="20" t="s">
        <v>174</v>
      </c>
      <c r="F967" s="80"/>
      <c r="G967" s="89"/>
      <c r="H967" s="81"/>
      <c r="K967" s="80" t="s">
        <v>348</v>
      </c>
      <c r="L967" s="81" t="s">
        <v>298</v>
      </c>
      <c r="M967" s="81">
        <v>34.1</v>
      </c>
      <c r="N967" s="81">
        <v>34.1</v>
      </c>
      <c r="O967" s="81">
        <v>15.900999999999996</v>
      </c>
      <c r="P967" s="79">
        <v>1</v>
      </c>
      <c r="T967" s="101">
        <v>121</v>
      </c>
    </row>
    <row r="968" spans="1:20" x14ac:dyDescent="0.25">
      <c r="A968" s="20">
        <v>3</v>
      </c>
      <c r="B968" s="20" t="s">
        <v>59</v>
      </c>
      <c r="C968" s="20">
        <v>3</v>
      </c>
      <c r="D968" s="20" t="s">
        <v>174</v>
      </c>
      <c r="F968" s="80"/>
      <c r="G968" s="92"/>
      <c r="H968" s="92"/>
      <c r="K968" s="80" t="s">
        <v>348</v>
      </c>
      <c r="L968" s="81" t="s">
        <v>309</v>
      </c>
      <c r="M968" s="81">
        <v>34.049999999999997</v>
      </c>
      <c r="N968" s="81">
        <v>34.049999999999997</v>
      </c>
      <c r="O968" s="81">
        <v>15.951000000000001</v>
      </c>
      <c r="P968" s="79">
        <v>1</v>
      </c>
      <c r="T968" s="101">
        <v>121</v>
      </c>
    </row>
    <row r="969" spans="1:20" x14ac:dyDescent="0.25">
      <c r="A969" s="20">
        <v>3</v>
      </c>
      <c r="B969" s="20" t="s">
        <v>59</v>
      </c>
      <c r="C969" s="20">
        <v>3</v>
      </c>
      <c r="D969" s="20" t="s">
        <v>174</v>
      </c>
      <c r="F969" s="80"/>
      <c r="G969" s="91"/>
      <c r="H969" s="91"/>
      <c r="K969" s="80" t="s">
        <v>348</v>
      </c>
      <c r="L969" s="81" t="s">
        <v>320</v>
      </c>
      <c r="M969" s="81">
        <v>35.67</v>
      </c>
      <c r="N969" s="81">
        <v>35.67</v>
      </c>
      <c r="O969" s="81">
        <v>14.330999999999996</v>
      </c>
      <c r="P969" s="79">
        <v>1</v>
      </c>
      <c r="T969" s="101">
        <v>121</v>
      </c>
    </row>
    <row r="970" spans="1:20" x14ac:dyDescent="0.25">
      <c r="A970" s="20">
        <v>98</v>
      </c>
      <c r="B970" s="20" t="s">
        <v>143</v>
      </c>
      <c r="C970" s="20">
        <v>3</v>
      </c>
      <c r="D970" s="20" t="s">
        <v>175</v>
      </c>
      <c r="E970" s="33">
        <v>122</v>
      </c>
      <c r="F970" s="80" t="s">
        <v>239</v>
      </c>
      <c r="G970" s="89" t="s">
        <v>242</v>
      </c>
      <c r="H970" s="81">
        <v>16.66</v>
      </c>
      <c r="I970" s="77">
        <v>1</v>
      </c>
      <c r="J970" s="78">
        <v>1</v>
      </c>
      <c r="K970" s="80" t="s">
        <v>348</v>
      </c>
      <c r="L970" s="81" t="s">
        <v>242</v>
      </c>
      <c r="M970" s="81">
        <v>31.58</v>
      </c>
      <c r="N970" s="81">
        <v>31.58</v>
      </c>
      <c r="O970" s="81">
        <v>18.420999999999999</v>
      </c>
      <c r="P970" s="79">
        <v>1</v>
      </c>
      <c r="Q970" s="119">
        <v>1</v>
      </c>
      <c r="R970" s="120">
        <v>18.730999999999998</v>
      </c>
      <c r="S970" s="120">
        <v>0.17937391114652027</v>
      </c>
      <c r="T970" s="33">
        <v>122</v>
      </c>
    </row>
    <row r="971" spans="1:20" x14ac:dyDescent="0.25">
      <c r="A971" s="20">
        <v>98</v>
      </c>
      <c r="B971" s="20" t="s">
        <v>143</v>
      </c>
      <c r="C971" s="20">
        <v>3</v>
      </c>
      <c r="D971" s="20" t="s">
        <v>175</v>
      </c>
      <c r="F971" s="80" t="s">
        <v>239</v>
      </c>
      <c r="G971" s="89" t="s">
        <v>254</v>
      </c>
      <c r="H971" s="81">
        <v>16.68</v>
      </c>
      <c r="I971" s="77">
        <v>1</v>
      </c>
      <c r="J971" s="78"/>
      <c r="K971" s="80" t="s">
        <v>348</v>
      </c>
      <c r="L971" s="81" t="s">
        <v>254</v>
      </c>
      <c r="M971" s="81">
        <v>31.11</v>
      </c>
      <c r="N971" s="81">
        <v>31.11</v>
      </c>
      <c r="O971" s="81">
        <v>18.890999999999998</v>
      </c>
      <c r="P971" s="79">
        <v>1</v>
      </c>
      <c r="Q971" s="78"/>
      <c r="R971" s="117"/>
      <c r="S971" s="117"/>
      <c r="T971" s="33">
        <v>122</v>
      </c>
    </row>
    <row r="972" spans="1:20" x14ac:dyDescent="0.25">
      <c r="A972" s="20">
        <v>98</v>
      </c>
      <c r="B972" s="20" t="s">
        <v>143</v>
      </c>
      <c r="C972" s="20">
        <v>3</v>
      </c>
      <c r="D972" s="20" t="s">
        <v>175</v>
      </c>
      <c r="F972" s="80" t="s">
        <v>239</v>
      </c>
      <c r="G972" s="89" t="s">
        <v>266</v>
      </c>
      <c r="H972" s="81">
        <v>16.84</v>
      </c>
      <c r="I972" s="77">
        <v>1</v>
      </c>
      <c r="K972" s="80" t="s">
        <v>348</v>
      </c>
      <c r="L972" s="81" t="s">
        <v>266</v>
      </c>
      <c r="M972" s="81">
        <v>31.1</v>
      </c>
      <c r="N972" s="81">
        <v>31.1</v>
      </c>
      <c r="O972" s="81">
        <v>18.900999999999996</v>
      </c>
      <c r="P972" s="79">
        <v>1</v>
      </c>
      <c r="T972" s="33">
        <v>122</v>
      </c>
    </row>
    <row r="973" spans="1:20" x14ac:dyDescent="0.25">
      <c r="A973" s="20">
        <v>98</v>
      </c>
      <c r="B973" s="20" t="s">
        <v>143</v>
      </c>
      <c r="C973" s="20">
        <v>3</v>
      </c>
      <c r="D973" s="20" t="s">
        <v>175</v>
      </c>
      <c r="F973" s="80" t="s">
        <v>239</v>
      </c>
      <c r="G973" s="89" t="s">
        <v>277</v>
      </c>
      <c r="H973" s="81">
        <v>16.920000000000002</v>
      </c>
      <c r="I973" s="77">
        <v>1</v>
      </c>
      <c r="K973" s="80" t="s">
        <v>348</v>
      </c>
      <c r="L973" s="81" t="s">
        <v>277</v>
      </c>
      <c r="M973" s="81">
        <v>31.24</v>
      </c>
      <c r="N973" s="81">
        <v>31.24</v>
      </c>
      <c r="O973" s="81">
        <v>18.760999999999999</v>
      </c>
      <c r="P973" s="79">
        <v>1</v>
      </c>
      <c r="T973" s="33">
        <v>122</v>
      </c>
    </row>
    <row r="974" spans="1:20" x14ac:dyDescent="0.25">
      <c r="A974" s="20">
        <v>98</v>
      </c>
      <c r="B974" s="20" t="s">
        <v>143</v>
      </c>
      <c r="C974" s="20">
        <v>3</v>
      </c>
      <c r="D974" s="20" t="s">
        <v>175</v>
      </c>
      <c r="F974" s="88"/>
      <c r="G974" s="89"/>
      <c r="H974" s="89"/>
      <c r="K974" s="80" t="s">
        <v>348</v>
      </c>
      <c r="L974" s="81" t="s">
        <v>288</v>
      </c>
      <c r="M974" s="81">
        <v>31.18</v>
      </c>
      <c r="N974" s="81">
        <v>31.18</v>
      </c>
      <c r="O974" s="81">
        <v>18.820999999999998</v>
      </c>
      <c r="P974" s="79">
        <v>1</v>
      </c>
      <c r="T974" s="33">
        <v>122</v>
      </c>
    </row>
    <row r="975" spans="1:20" x14ac:dyDescent="0.25">
      <c r="A975" s="20">
        <v>98</v>
      </c>
      <c r="B975" s="20" t="s">
        <v>143</v>
      </c>
      <c r="C975" s="20">
        <v>3</v>
      </c>
      <c r="D975" s="20" t="s">
        <v>175</v>
      </c>
      <c r="F975" s="88"/>
      <c r="G975" s="89"/>
      <c r="H975" s="89"/>
      <c r="K975" s="80" t="s">
        <v>348</v>
      </c>
      <c r="L975" s="81" t="s">
        <v>299</v>
      </c>
      <c r="M975" s="81">
        <v>31.16</v>
      </c>
      <c r="N975" s="81">
        <v>31.16</v>
      </c>
      <c r="O975" s="81">
        <v>18.840999999999998</v>
      </c>
      <c r="P975" s="79">
        <v>1</v>
      </c>
      <c r="T975" s="33">
        <v>122</v>
      </c>
    </row>
    <row r="976" spans="1:20" x14ac:dyDescent="0.25">
      <c r="A976" s="20">
        <v>98</v>
      </c>
      <c r="B976" s="20" t="s">
        <v>143</v>
      </c>
      <c r="C976" s="20">
        <v>3</v>
      </c>
      <c r="D976" s="20" t="s">
        <v>175</v>
      </c>
      <c r="F976" s="88"/>
      <c r="G976" s="89"/>
      <c r="H976" s="89"/>
      <c r="K976" s="80" t="s">
        <v>348</v>
      </c>
      <c r="L976" s="81" t="s">
        <v>310</v>
      </c>
      <c r="M976" s="81">
        <v>31.23</v>
      </c>
      <c r="N976" s="81">
        <v>31.23</v>
      </c>
      <c r="O976" s="81">
        <v>18.770999999999997</v>
      </c>
      <c r="P976" s="79">
        <v>1</v>
      </c>
      <c r="T976" s="33">
        <v>122</v>
      </c>
    </row>
    <row r="977" spans="1:20" x14ac:dyDescent="0.25">
      <c r="A977" s="20">
        <v>98</v>
      </c>
      <c r="B977" s="20" t="s">
        <v>143</v>
      </c>
      <c r="C977" s="20">
        <v>3</v>
      </c>
      <c r="D977" s="20" t="s">
        <v>175</v>
      </c>
      <c r="F977" s="88"/>
      <c r="G977" s="89"/>
      <c r="H977" s="89"/>
      <c r="K977" s="80" t="s">
        <v>348</v>
      </c>
      <c r="L977" s="81" t="s">
        <v>321</v>
      </c>
      <c r="M977" s="81">
        <v>31.56</v>
      </c>
      <c r="N977" s="81">
        <v>31.56</v>
      </c>
      <c r="O977" s="81">
        <v>18.440999999999999</v>
      </c>
      <c r="P977" s="79">
        <v>1</v>
      </c>
      <c r="T977" s="33">
        <v>122</v>
      </c>
    </row>
    <row r="978" spans="1:20" x14ac:dyDescent="0.25">
      <c r="A978" s="20">
        <v>49</v>
      </c>
      <c r="B978" s="20" t="s">
        <v>38</v>
      </c>
      <c r="C978" s="20">
        <v>4</v>
      </c>
      <c r="D978" s="20" t="s">
        <v>176</v>
      </c>
      <c r="E978" s="33">
        <v>123</v>
      </c>
      <c r="F978" s="80" t="s">
        <v>239</v>
      </c>
      <c r="G978" s="89" t="s">
        <v>243</v>
      </c>
      <c r="H978" s="81">
        <v>16.36</v>
      </c>
      <c r="I978" s="77">
        <v>1</v>
      </c>
      <c r="J978" s="78">
        <v>1</v>
      </c>
      <c r="K978" s="80" t="s">
        <v>348</v>
      </c>
      <c r="L978" s="81" t="s">
        <v>243</v>
      </c>
      <c r="M978" s="81">
        <v>32.729999999999997</v>
      </c>
      <c r="N978" s="81">
        <v>32.729999999999997</v>
      </c>
      <c r="O978" s="81">
        <v>17.271000000000001</v>
      </c>
      <c r="P978" s="79">
        <v>1</v>
      </c>
      <c r="Q978" s="119">
        <v>1</v>
      </c>
      <c r="R978" s="120">
        <v>17.118499999999997</v>
      </c>
      <c r="S978" s="120">
        <v>0.38123975396068072</v>
      </c>
      <c r="T978" s="33">
        <v>123</v>
      </c>
    </row>
    <row r="979" spans="1:20" x14ac:dyDescent="0.25">
      <c r="A979" s="20">
        <v>49</v>
      </c>
      <c r="B979" s="20" t="s">
        <v>38</v>
      </c>
      <c r="C979" s="20">
        <v>4</v>
      </c>
      <c r="D979" s="20" t="s">
        <v>176</v>
      </c>
      <c r="F979" s="80" t="s">
        <v>239</v>
      </c>
      <c r="G979" s="89" t="s">
        <v>255</v>
      </c>
      <c r="H979" s="81">
        <v>16.34</v>
      </c>
      <c r="I979" s="77">
        <v>1</v>
      </c>
      <c r="J979" s="78"/>
      <c r="K979" s="80" t="s">
        <v>348</v>
      </c>
      <c r="L979" s="81" t="s">
        <v>255</v>
      </c>
      <c r="M979" s="81">
        <v>33.299999999999997</v>
      </c>
      <c r="N979" s="81">
        <v>33.299999999999997</v>
      </c>
      <c r="O979" s="81">
        <v>16.701000000000001</v>
      </c>
      <c r="P979" s="79">
        <v>1</v>
      </c>
      <c r="Q979" s="78"/>
      <c r="R979" s="117"/>
      <c r="S979" s="117"/>
      <c r="T979" s="33">
        <v>123</v>
      </c>
    </row>
    <row r="980" spans="1:20" x14ac:dyDescent="0.25">
      <c r="A980" s="20">
        <v>49</v>
      </c>
      <c r="B980" s="20" t="s">
        <v>38</v>
      </c>
      <c r="C980" s="20">
        <v>4</v>
      </c>
      <c r="D980" s="20" t="s">
        <v>176</v>
      </c>
      <c r="F980" s="80" t="s">
        <v>239</v>
      </c>
      <c r="G980" s="89" t="s">
        <v>267</v>
      </c>
      <c r="H980" s="81">
        <v>16.29</v>
      </c>
      <c r="I980" s="77">
        <v>1</v>
      </c>
      <c r="K980" s="80" t="s">
        <v>348</v>
      </c>
      <c r="L980" s="81" t="s">
        <v>267</v>
      </c>
      <c r="M980" s="81">
        <v>32.11</v>
      </c>
      <c r="N980" s="81">
        <v>32.11</v>
      </c>
      <c r="O980" s="81">
        <v>17.890999999999998</v>
      </c>
      <c r="P980" s="79">
        <v>1</v>
      </c>
      <c r="T980" s="33">
        <v>123</v>
      </c>
    </row>
    <row r="981" spans="1:20" x14ac:dyDescent="0.25">
      <c r="A981" s="20">
        <v>49</v>
      </c>
      <c r="B981" s="20" t="s">
        <v>38</v>
      </c>
      <c r="C981" s="20">
        <v>4</v>
      </c>
      <c r="D981" s="20" t="s">
        <v>176</v>
      </c>
      <c r="F981" s="80" t="s">
        <v>239</v>
      </c>
      <c r="G981" s="89" t="s">
        <v>278</v>
      </c>
      <c r="H981" s="81">
        <v>16.41</v>
      </c>
      <c r="I981" s="77">
        <v>1</v>
      </c>
      <c r="K981" s="80" t="s">
        <v>348</v>
      </c>
      <c r="L981" s="81" t="s">
        <v>278</v>
      </c>
      <c r="M981" s="81">
        <v>32.86</v>
      </c>
      <c r="N981" s="81">
        <v>32.86</v>
      </c>
      <c r="O981" s="81">
        <v>17.140999999999998</v>
      </c>
      <c r="P981" s="79">
        <v>1</v>
      </c>
      <c r="T981" s="33">
        <v>123</v>
      </c>
    </row>
    <row r="982" spans="1:20" x14ac:dyDescent="0.25">
      <c r="A982" s="20">
        <v>49</v>
      </c>
      <c r="B982" s="20" t="s">
        <v>38</v>
      </c>
      <c r="C982" s="20">
        <v>4</v>
      </c>
      <c r="D982" s="20" t="s">
        <v>176</v>
      </c>
      <c r="F982" s="88"/>
      <c r="G982" s="89"/>
      <c r="H982" s="89"/>
      <c r="K982" s="80" t="s">
        <v>348</v>
      </c>
      <c r="L982" s="81" t="s">
        <v>289</v>
      </c>
      <c r="M982" s="81">
        <v>33.14</v>
      </c>
      <c r="N982" s="81">
        <v>33.14</v>
      </c>
      <c r="O982" s="81">
        <v>16.860999999999997</v>
      </c>
      <c r="P982" s="79">
        <v>1</v>
      </c>
      <c r="T982" s="33">
        <v>123</v>
      </c>
    </row>
    <row r="983" spans="1:20" x14ac:dyDescent="0.25">
      <c r="A983" s="20">
        <v>49</v>
      </c>
      <c r="B983" s="20" t="s">
        <v>38</v>
      </c>
      <c r="C983" s="20">
        <v>4</v>
      </c>
      <c r="D983" s="20" t="s">
        <v>176</v>
      </c>
      <c r="F983" s="88"/>
      <c r="G983" s="89"/>
      <c r="H983" s="89"/>
      <c r="K983" s="80" t="s">
        <v>348</v>
      </c>
      <c r="L983" s="81" t="s">
        <v>300</v>
      </c>
      <c r="M983" s="81">
        <v>32.65</v>
      </c>
      <c r="N983" s="81">
        <v>32.65</v>
      </c>
      <c r="O983" s="81">
        <v>17.350999999999999</v>
      </c>
      <c r="P983" s="79">
        <v>1</v>
      </c>
      <c r="T983" s="33">
        <v>123</v>
      </c>
    </row>
    <row r="984" spans="1:20" x14ac:dyDescent="0.25">
      <c r="A984" s="20">
        <v>49</v>
      </c>
      <c r="B984" s="20" t="s">
        <v>38</v>
      </c>
      <c r="C984" s="20">
        <v>4</v>
      </c>
      <c r="D984" s="20" t="s">
        <v>176</v>
      </c>
      <c r="F984" s="88"/>
      <c r="G984" s="89"/>
      <c r="H984" s="89"/>
      <c r="K984" s="80" t="s">
        <v>348</v>
      </c>
      <c r="L984" s="81" t="s">
        <v>311</v>
      </c>
      <c r="M984" s="81">
        <v>32.89</v>
      </c>
      <c r="N984" s="81">
        <v>32.89</v>
      </c>
      <c r="O984" s="81">
        <v>17.110999999999997</v>
      </c>
      <c r="P984" s="79">
        <v>1</v>
      </c>
      <c r="T984" s="33">
        <v>123</v>
      </c>
    </row>
    <row r="985" spans="1:20" x14ac:dyDescent="0.25">
      <c r="A985" s="20">
        <v>49</v>
      </c>
      <c r="B985" s="20" t="s">
        <v>38</v>
      </c>
      <c r="C985" s="20">
        <v>4</v>
      </c>
      <c r="D985" s="20" t="s">
        <v>176</v>
      </c>
      <c r="F985" s="80"/>
      <c r="G985" s="89"/>
      <c r="H985" s="89"/>
      <c r="K985" s="80" t="s">
        <v>348</v>
      </c>
      <c r="L985" s="81" t="s">
        <v>322</v>
      </c>
      <c r="M985" s="81">
        <v>33.380000000000003</v>
      </c>
      <c r="N985" s="81">
        <v>33.380000000000003</v>
      </c>
      <c r="O985" s="81">
        <v>16.620999999999995</v>
      </c>
      <c r="P985" s="79">
        <v>1</v>
      </c>
      <c r="T985" s="33">
        <v>123</v>
      </c>
    </row>
    <row r="986" spans="1:20" x14ac:dyDescent="0.25">
      <c r="A986" s="20">
        <v>56</v>
      </c>
      <c r="B986" s="20" t="s">
        <v>44</v>
      </c>
      <c r="C986" s="20">
        <v>1</v>
      </c>
      <c r="D986" s="20" t="s">
        <v>177</v>
      </c>
      <c r="E986" s="33">
        <v>124</v>
      </c>
      <c r="F986" s="80" t="s">
        <v>239</v>
      </c>
      <c r="G986" s="89" t="s">
        <v>244</v>
      </c>
      <c r="H986" s="81">
        <v>15.61</v>
      </c>
      <c r="I986" s="77">
        <v>1</v>
      </c>
      <c r="J986" s="78">
        <v>1</v>
      </c>
      <c r="K986" s="80" t="s">
        <v>348</v>
      </c>
      <c r="L986" s="81" t="s">
        <v>244</v>
      </c>
      <c r="M986" s="81">
        <v>31.99</v>
      </c>
      <c r="N986" s="81">
        <v>31.99</v>
      </c>
      <c r="O986" s="81">
        <v>18.010999999999999</v>
      </c>
      <c r="P986" s="79">
        <v>1</v>
      </c>
      <c r="Q986" s="119">
        <v>1</v>
      </c>
      <c r="R986" s="120">
        <v>18.020999999999997</v>
      </c>
      <c r="S986" s="120">
        <v>0.44704585894514237</v>
      </c>
      <c r="T986" s="33">
        <v>124</v>
      </c>
    </row>
    <row r="987" spans="1:20" x14ac:dyDescent="0.25">
      <c r="A987" s="20">
        <v>56</v>
      </c>
      <c r="B987" s="20" t="s">
        <v>44</v>
      </c>
      <c r="C987" s="20">
        <v>1</v>
      </c>
      <c r="D987" s="20" t="s">
        <v>177</v>
      </c>
      <c r="F987" s="80" t="s">
        <v>239</v>
      </c>
      <c r="G987" s="89" t="s">
        <v>256</v>
      </c>
      <c r="H987" s="81">
        <v>15.47</v>
      </c>
      <c r="I987" s="77">
        <v>1</v>
      </c>
      <c r="J987" s="78"/>
      <c r="K987" s="80" t="s">
        <v>348</v>
      </c>
      <c r="L987" s="81" t="s">
        <v>256</v>
      </c>
      <c r="M987" s="81">
        <v>31.82</v>
      </c>
      <c r="N987" s="81">
        <v>31.82</v>
      </c>
      <c r="O987" s="81">
        <v>18.180999999999997</v>
      </c>
      <c r="P987" s="79">
        <v>1</v>
      </c>
      <c r="Q987" s="78"/>
      <c r="R987" s="117"/>
      <c r="S987" s="117"/>
      <c r="T987" s="33">
        <v>124</v>
      </c>
    </row>
    <row r="988" spans="1:20" x14ac:dyDescent="0.25">
      <c r="A988" s="20">
        <v>56</v>
      </c>
      <c r="B988" s="20" t="s">
        <v>44</v>
      </c>
      <c r="C988" s="20">
        <v>1</v>
      </c>
      <c r="D988" s="20" t="s">
        <v>177</v>
      </c>
      <c r="F988" s="80" t="s">
        <v>239</v>
      </c>
      <c r="G988" s="89" t="s">
        <v>268</v>
      </c>
      <c r="H988" s="81">
        <v>15.51</v>
      </c>
      <c r="I988" s="77">
        <v>1</v>
      </c>
      <c r="K988" s="80" t="s">
        <v>348</v>
      </c>
      <c r="L988" s="81" t="s">
        <v>268</v>
      </c>
      <c r="M988" s="81">
        <v>31.22</v>
      </c>
      <c r="N988" s="81">
        <v>31.22</v>
      </c>
      <c r="O988" s="81">
        <v>18.780999999999999</v>
      </c>
      <c r="P988" s="79">
        <v>1</v>
      </c>
      <c r="T988" s="33">
        <v>124</v>
      </c>
    </row>
    <row r="989" spans="1:20" x14ac:dyDescent="0.25">
      <c r="A989" s="20">
        <v>56</v>
      </c>
      <c r="B989" s="20" t="s">
        <v>44</v>
      </c>
      <c r="C989" s="20">
        <v>1</v>
      </c>
      <c r="D989" s="20" t="s">
        <v>177</v>
      </c>
      <c r="F989" s="80" t="s">
        <v>239</v>
      </c>
      <c r="G989" s="89" t="s">
        <v>279</v>
      </c>
      <c r="H989" s="81">
        <v>15.78</v>
      </c>
      <c r="I989" s="77">
        <v>1</v>
      </c>
      <c r="K989" s="80" t="s">
        <v>348</v>
      </c>
      <c r="L989" s="81" t="s">
        <v>279</v>
      </c>
      <c r="M989" s="81">
        <v>32.549999999999997</v>
      </c>
      <c r="N989" s="81">
        <v>32.549999999999997</v>
      </c>
      <c r="O989" s="81">
        <v>17.451000000000001</v>
      </c>
      <c r="P989" s="79">
        <v>1</v>
      </c>
      <c r="T989" s="33">
        <v>124</v>
      </c>
    </row>
    <row r="990" spans="1:20" x14ac:dyDescent="0.25">
      <c r="A990" s="20">
        <v>56</v>
      </c>
      <c r="B990" s="20" t="s">
        <v>44</v>
      </c>
      <c r="C990" s="20">
        <v>1</v>
      </c>
      <c r="D990" s="20" t="s">
        <v>177</v>
      </c>
      <c r="F990" s="80"/>
      <c r="G990" s="89"/>
      <c r="H990" s="89"/>
      <c r="K990" s="80" t="s">
        <v>348</v>
      </c>
      <c r="L990" s="81" t="s">
        <v>290</v>
      </c>
      <c r="M990" s="81">
        <v>32.53</v>
      </c>
      <c r="N990" s="81">
        <v>32.53</v>
      </c>
      <c r="O990" s="81">
        <v>17.470999999999997</v>
      </c>
      <c r="P990" s="79">
        <v>1</v>
      </c>
      <c r="T990" s="33">
        <v>124</v>
      </c>
    </row>
    <row r="991" spans="1:20" x14ac:dyDescent="0.25">
      <c r="A991" s="20">
        <v>56</v>
      </c>
      <c r="B991" s="20" t="s">
        <v>44</v>
      </c>
      <c r="C991" s="20">
        <v>1</v>
      </c>
      <c r="D991" s="20" t="s">
        <v>177</v>
      </c>
      <c r="F991" s="80"/>
      <c r="G991" s="89"/>
      <c r="H991" s="89"/>
      <c r="K991" s="80" t="s">
        <v>348</v>
      </c>
      <c r="L991" s="81" t="s">
        <v>301</v>
      </c>
      <c r="M991" s="81">
        <v>32.380000000000003</v>
      </c>
      <c r="N991" s="81">
        <v>32.380000000000003</v>
      </c>
      <c r="O991" s="81">
        <v>17.620999999999995</v>
      </c>
      <c r="P991" s="79">
        <v>1</v>
      </c>
      <c r="T991" s="33">
        <v>124</v>
      </c>
    </row>
    <row r="992" spans="1:20" x14ac:dyDescent="0.25">
      <c r="A992" s="20">
        <v>56</v>
      </c>
      <c r="B992" s="20" t="s">
        <v>44</v>
      </c>
      <c r="C992" s="20">
        <v>1</v>
      </c>
      <c r="D992" s="20" t="s">
        <v>177</v>
      </c>
      <c r="F992" s="80"/>
      <c r="G992" s="89"/>
      <c r="H992" s="89"/>
      <c r="K992" s="80" t="s">
        <v>348</v>
      </c>
      <c r="L992" s="81" t="s">
        <v>312</v>
      </c>
      <c r="M992" s="81">
        <v>31.57</v>
      </c>
      <c r="N992" s="81">
        <v>31.57</v>
      </c>
      <c r="O992" s="81">
        <v>18.430999999999997</v>
      </c>
      <c r="P992" s="79">
        <v>1</v>
      </c>
      <c r="T992" s="33">
        <v>124</v>
      </c>
    </row>
    <row r="993" spans="1:20" x14ac:dyDescent="0.25">
      <c r="A993" s="20">
        <v>56</v>
      </c>
      <c r="B993" s="20" t="s">
        <v>44</v>
      </c>
      <c r="C993" s="20">
        <v>1</v>
      </c>
      <c r="D993" s="20" t="s">
        <v>177</v>
      </c>
      <c r="F993" s="80"/>
      <c r="G993" s="89"/>
      <c r="H993" s="89"/>
      <c r="K993" s="80" t="s">
        <v>348</v>
      </c>
      <c r="L993" s="81" t="s">
        <v>323</v>
      </c>
      <c r="M993" s="81">
        <v>31.78</v>
      </c>
      <c r="N993" s="81">
        <v>31.78</v>
      </c>
      <c r="O993" s="81">
        <v>18.220999999999997</v>
      </c>
      <c r="P993" s="79">
        <v>1</v>
      </c>
      <c r="T993" s="33">
        <v>124</v>
      </c>
    </row>
    <row r="994" spans="1:20" x14ac:dyDescent="0.25">
      <c r="A994" s="20">
        <v>46</v>
      </c>
      <c r="B994" s="20" t="s">
        <v>38</v>
      </c>
      <c r="C994" s="20">
        <v>1</v>
      </c>
      <c r="D994" s="20" t="s">
        <v>178</v>
      </c>
      <c r="E994" s="33">
        <v>125</v>
      </c>
      <c r="F994" s="80" t="s">
        <v>239</v>
      </c>
      <c r="G994" s="89" t="s">
        <v>245</v>
      </c>
      <c r="H994" s="81">
        <v>16.850000000000001</v>
      </c>
      <c r="I994" s="77">
        <v>1</v>
      </c>
      <c r="J994" s="78">
        <v>1</v>
      </c>
      <c r="K994" s="80" t="s">
        <v>348</v>
      </c>
      <c r="L994" s="81" t="s">
        <v>245</v>
      </c>
      <c r="M994" s="81">
        <v>32.979999999999997</v>
      </c>
      <c r="N994" s="81">
        <v>32.979999999999997</v>
      </c>
      <c r="O994" s="81">
        <v>17.021000000000001</v>
      </c>
      <c r="P994" s="79">
        <v>1</v>
      </c>
      <c r="Q994" s="119">
        <v>1</v>
      </c>
      <c r="R994" s="120">
        <v>17.127249999999997</v>
      </c>
      <c r="S994" s="120">
        <v>0.38629449581892794</v>
      </c>
      <c r="T994" s="33">
        <v>125</v>
      </c>
    </row>
    <row r="995" spans="1:20" x14ac:dyDescent="0.25">
      <c r="A995" s="20">
        <v>46</v>
      </c>
      <c r="B995" s="20" t="s">
        <v>38</v>
      </c>
      <c r="C995" s="20">
        <v>1</v>
      </c>
      <c r="D995" s="20" t="s">
        <v>178</v>
      </c>
      <c r="F995" s="80" t="s">
        <v>239</v>
      </c>
      <c r="G995" s="89" t="s">
        <v>257</v>
      </c>
      <c r="H995" s="81">
        <v>16.649999999999999</v>
      </c>
      <c r="I995" s="77">
        <v>1</v>
      </c>
      <c r="J995" s="78"/>
      <c r="K995" s="80" t="s">
        <v>348</v>
      </c>
      <c r="L995" s="81" t="s">
        <v>257</v>
      </c>
      <c r="M995" s="81">
        <v>32.770000000000003</v>
      </c>
      <c r="N995" s="81">
        <v>32.770000000000003</v>
      </c>
      <c r="O995" s="81">
        <v>17.230999999999995</v>
      </c>
      <c r="P995" s="79">
        <v>1</v>
      </c>
      <c r="Q995" s="78"/>
      <c r="R995" s="117"/>
      <c r="S995" s="117"/>
      <c r="T995" s="33">
        <v>125</v>
      </c>
    </row>
    <row r="996" spans="1:20" x14ac:dyDescent="0.25">
      <c r="A996" s="20">
        <v>46</v>
      </c>
      <c r="B996" s="20" t="s">
        <v>38</v>
      </c>
      <c r="C996" s="20">
        <v>1</v>
      </c>
      <c r="D996" s="20" t="s">
        <v>178</v>
      </c>
      <c r="F996" s="80" t="s">
        <v>239</v>
      </c>
      <c r="G996" s="89" t="s">
        <v>269</v>
      </c>
      <c r="H996" s="81">
        <v>16.739999999999998</v>
      </c>
      <c r="I996" s="77">
        <v>1</v>
      </c>
      <c r="K996" s="80" t="s">
        <v>348</v>
      </c>
      <c r="L996" s="81" t="s">
        <v>269</v>
      </c>
      <c r="M996" s="81">
        <v>32.36</v>
      </c>
      <c r="N996" s="81">
        <v>32.36</v>
      </c>
      <c r="O996" s="81">
        <v>17.640999999999998</v>
      </c>
      <c r="P996" s="79">
        <v>1</v>
      </c>
      <c r="T996" s="33">
        <v>125</v>
      </c>
    </row>
    <row r="997" spans="1:20" x14ac:dyDescent="0.25">
      <c r="A997" s="20">
        <v>46</v>
      </c>
      <c r="B997" s="20" t="s">
        <v>38</v>
      </c>
      <c r="C997" s="20">
        <v>1</v>
      </c>
      <c r="D997" s="20" t="s">
        <v>178</v>
      </c>
      <c r="F997" s="80" t="s">
        <v>239</v>
      </c>
      <c r="G997" s="89" t="s">
        <v>280</v>
      </c>
      <c r="H997" s="81">
        <v>16.850000000000001</v>
      </c>
      <c r="I997" s="77">
        <v>1</v>
      </c>
      <c r="K997" s="80" t="s">
        <v>348</v>
      </c>
      <c r="L997" s="81" t="s">
        <v>280</v>
      </c>
      <c r="M997" s="81">
        <v>33.39</v>
      </c>
      <c r="N997" s="81">
        <v>33.39</v>
      </c>
      <c r="O997" s="81">
        <v>16.610999999999997</v>
      </c>
      <c r="P997" s="79">
        <v>1</v>
      </c>
      <c r="T997" s="33">
        <v>125</v>
      </c>
    </row>
    <row r="998" spans="1:20" x14ac:dyDescent="0.25">
      <c r="A998" s="20">
        <v>46</v>
      </c>
      <c r="B998" s="20" t="s">
        <v>38</v>
      </c>
      <c r="C998" s="20">
        <v>1</v>
      </c>
      <c r="D998" s="20" t="s">
        <v>178</v>
      </c>
      <c r="F998" s="80"/>
      <c r="G998" s="89"/>
      <c r="H998" s="89"/>
      <c r="K998" s="80" t="s">
        <v>348</v>
      </c>
      <c r="L998" s="81" t="s">
        <v>291</v>
      </c>
      <c r="M998" s="81">
        <v>32.51</v>
      </c>
      <c r="N998" s="81">
        <v>32.51</v>
      </c>
      <c r="O998" s="81">
        <v>17.491</v>
      </c>
      <c r="P998" s="79">
        <v>1</v>
      </c>
      <c r="T998" s="33">
        <v>125</v>
      </c>
    </row>
    <row r="999" spans="1:20" x14ac:dyDescent="0.25">
      <c r="A999" s="20">
        <v>46</v>
      </c>
      <c r="B999" s="20" t="s">
        <v>38</v>
      </c>
      <c r="C999" s="20">
        <v>1</v>
      </c>
      <c r="D999" s="20" t="s">
        <v>178</v>
      </c>
      <c r="F999" s="80"/>
      <c r="G999" s="89"/>
      <c r="H999" s="89"/>
      <c r="K999" s="80" t="s">
        <v>348</v>
      </c>
      <c r="L999" s="81" t="s">
        <v>302</v>
      </c>
      <c r="M999" s="81">
        <v>32.69</v>
      </c>
      <c r="N999" s="81">
        <v>32.69</v>
      </c>
      <c r="O999" s="81">
        <v>17.311</v>
      </c>
      <c r="P999" s="79">
        <v>1</v>
      </c>
      <c r="T999" s="33">
        <v>125</v>
      </c>
    </row>
    <row r="1000" spans="1:20" x14ac:dyDescent="0.25">
      <c r="A1000" s="20">
        <v>46</v>
      </c>
      <c r="B1000" s="20" t="s">
        <v>38</v>
      </c>
      <c r="C1000" s="20">
        <v>1</v>
      </c>
      <c r="D1000" s="20" t="s">
        <v>178</v>
      </c>
      <c r="F1000" s="80"/>
      <c r="G1000" s="89"/>
      <c r="H1000" s="89"/>
      <c r="K1000" s="80" t="s">
        <v>348</v>
      </c>
      <c r="L1000" s="81" t="s">
        <v>313</v>
      </c>
      <c r="M1000" s="81">
        <v>32.74</v>
      </c>
      <c r="N1000" s="81">
        <v>32.74</v>
      </c>
      <c r="O1000" s="81">
        <v>17.260999999999996</v>
      </c>
      <c r="P1000" s="79">
        <v>1</v>
      </c>
      <c r="T1000" s="33">
        <v>125</v>
      </c>
    </row>
    <row r="1001" spans="1:20" x14ac:dyDescent="0.25">
      <c r="A1001" s="20">
        <v>46</v>
      </c>
      <c r="B1001" s="20" t="s">
        <v>38</v>
      </c>
      <c r="C1001" s="20">
        <v>1</v>
      </c>
      <c r="D1001" s="20" t="s">
        <v>178</v>
      </c>
      <c r="F1001" s="88"/>
      <c r="G1001" s="89"/>
      <c r="H1001" s="89"/>
      <c r="K1001" s="80" t="s">
        <v>348</v>
      </c>
      <c r="L1001" s="81" t="s">
        <v>324</v>
      </c>
      <c r="M1001" s="81">
        <v>33.549999999999997</v>
      </c>
      <c r="N1001" s="81">
        <v>33.549999999999997</v>
      </c>
      <c r="O1001" s="81">
        <v>16.451000000000001</v>
      </c>
      <c r="P1001" s="79">
        <v>1</v>
      </c>
      <c r="T1001" s="33">
        <v>125</v>
      </c>
    </row>
    <row r="1002" spans="1:20" x14ac:dyDescent="0.25">
      <c r="A1002" s="20">
        <v>115</v>
      </c>
      <c r="B1002" s="20" t="s">
        <v>72</v>
      </c>
      <c r="C1002" s="20">
        <v>5</v>
      </c>
      <c r="D1002" s="20" t="s">
        <v>179</v>
      </c>
      <c r="E1002" s="33">
        <v>126</v>
      </c>
      <c r="F1002" s="80" t="s">
        <v>239</v>
      </c>
      <c r="G1002" s="89" t="s">
        <v>246</v>
      </c>
      <c r="H1002" s="81">
        <v>16.899999999999999</v>
      </c>
      <c r="I1002" s="77">
        <v>1</v>
      </c>
      <c r="J1002" s="78">
        <v>1</v>
      </c>
      <c r="K1002" s="80" t="s">
        <v>348</v>
      </c>
      <c r="L1002" s="81" t="s">
        <v>246</v>
      </c>
      <c r="M1002" s="81">
        <v>30.28</v>
      </c>
      <c r="N1002" s="81">
        <v>30.28</v>
      </c>
      <c r="O1002" s="81">
        <v>19.720999999999997</v>
      </c>
      <c r="P1002" s="79">
        <v>1</v>
      </c>
      <c r="Q1002" s="119">
        <v>1</v>
      </c>
      <c r="R1002" s="120">
        <v>19.523499999999999</v>
      </c>
      <c r="S1002" s="120">
        <v>0.31499007920885302</v>
      </c>
      <c r="T1002" s="33">
        <v>126</v>
      </c>
    </row>
    <row r="1003" spans="1:20" x14ac:dyDescent="0.25">
      <c r="A1003" s="20">
        <v>115</v>
      </c>
      <c r="B1003" s="20" t="s">
        <v>72</v>
      </c>
      <c r="C1003" s="20">
        <v>5</v>
      </c>
      <c r="D1003" s="20" t="s">
        <v>179</v>
      </c>
      <c r="F1003" s="80" t="s">
        <v>239</v>
      </c>
      <c r="G1003" s="89" t="s">
        <v>258</v>
      </c>
      <c r="H1003" s="81">
        <v>17.05</v>
      </c>
      <c r="I1003" s="77">
        <v>1</v>
      </c>
      <c r="J1003" s="78"/>
      <c r="K1003" s="80" t="s">
        <v>348</v>
      </c>
      <c r="L1003" s="81" t="s">
        <v>258</v>
      </c>
      <c r="M1003" s="81">
        <v>30.51</v>
      </c>
      <c r="N1003" s="81">
        <v>30.51</v>
      </c>
      <c r="O1003" s="81">
        <v>19.490999999999996</v>
      </c>
      <c r="P1003" s="79">
        <v>1</v>
      </c>
      <c r="Q1003" s="78"/>
      <c r="R1003" s="117"/>
      <c r="S1003" s="117"/>
      <c r="T1003" s="33">
        <v>126</v>
      </c>
    </row>
    <row r="1004" spans="1:20" x14ac:dyDescent="0.25">
      <c r="A1004" s="20">
        <v>115</v>
      </c>
      <c r="B1004" s="20" t="s">
        <v>72</v>
      </c>
      <c r="C1004" s="20">
        <v>5</v>
      </c>
      <c r="D1004" s="20" t="s">
        <v>179</v>
      </c>
      <c r="F1004" s="80" t="s">
        <v>239</v>
      </c>
      <c r="G1004" s="89" t="s">
        <v>270</v>
      </c>
      <c r="H1004" s="81">
        <v>16.68</v>
      </c>
      <c r="I1004" s="77">
        <v>1</v>
      </c>
      <c r="K1004" s="80" t="s">
        <v>348</v>
      </c>
      <c r="L1004" s="81" t="s">
        <v>270</v>
      </c>
      <c r="M1004" s="81">
        <v>30.1</v>
      </c>
      <c r="N1004" s="81">
        <v>30.1</v>
      </c>
      <c r="O1004" s="81">
        <v>19.900999999999996</v>
      </c>
      <c r="P1004" s="79">
        <v>1</v>
      </c>
      <c r="T1004" s="33">
        <v>126</v>
      </c>
    </row>
    <row r="1005" spans="1:20" x14ac:dyDescent="0.25">
      <c r="A1005" s="20">
        <v>115</v>
      </c>
      <c r="B1005" s="20" t="s">
        <v>72</v>
      </c>
      <c r="C1005" s="20">
        <v>5</v>
      </c>
      <c r="D1005" s="20" t="s">
        <v>179</v>
      </c>
      <c r="F1005" s="80" t="s">
        <v>239</v>
      </c>
      <c r="G1005" s="89" t="s">
        <v>281</v>
      </c>
      <c r="H1005" s="81">
        <v>17</v>
      </c>
      <c r="I1005" s="77">
        <v>1</v>
      </c>
      <c r="K1005" s="80" t="s">
        <v>348</v>
      </c>
      <c r="L1005" s="81" t="s">
        <v>281</v>
      </c>
      <c r="M1005" s="81">
        <v>30.16</v>
      </c>
      <c r="N1005" s="81">
        <v>30.16</v>
      </c>
      <c r="O1005" s="81">
        <v>19.840999999999998</v>
      </c>
      <c r="P1005" s="79">
        <v>1</v>
      </c>
      <c r="T1005" s="33">
        <v>126</v>
      </c>
    </row>
    <row r="1006" spans="1:20" x14ac:dyDescent="0.25">
      <c r="A1006" s="20">
        <v>115</v>
      </c>
      <c r="B1006" s="20" t="s">
        <v>72</v>
      </c>
      <c r="C1006" s="20">
        <v>5</v>
      </c>
      <c r="D1006" s="20" t="s">
        <v>179</v>
      </c>
      <c r="F1006" s="88"/>
      <c r="G1006" s="91"/>
      <c r="H1006" s="91"/>
      <c r="K1006" s="80" t="s">
        <v>348</v>
      </c>
      <c r="L1006" s="81" t="s">
        <v>292</v>
      </c>
      <c r="M1006" s="81">
        <v>30.44</v>
      </c>
      <c r="N1006" s="81">
        <v>30.44</v>
      </c>
      <c r="O1006" s="81">
        <v>19.560999999999996</v>
      </c>
      <c r="P1006" s="79">
        <v>1</v>
      </c>
      <c r="T1006" s="33">
        <v>126</v>
      </c>
    </row>
    <row r="1007" spans="1:20" x14ac:dyDescent="0.25">
      <c r="A1007" s="20">
        <v>115</v>
      </c>
      <c r="B1007" s="20" t="s">
        <v>72</v>
      </c>
      <c r="C1007" s="20">
        <v>5</v>
      </c>
      <c r="D1007" s="20" t="s">
        <v>179</v>
      </c>
      <c r="F1007" s="88"/>
      <c r="G1007" s="91"/>
      <c r="H1007" s="91"/>
      <c r="K1007" s="80" t="s">
        <v>348</v>
      </c>
      <c r="L1007" s="81" t="s">
        <v>303</v>
      </c>
      <c r="M1007" s="81">
        <v>30.39</v>
      </c>
      <c r="N1007" s="81">
        <v>30.39</v>
      </c>
      <c r="O1007" s="81">
        <v>19.610999999999997</v>
      </c>
      <c r="P1007" s="79">
        <v>1</v>
      </c>
      <c r="T1007" s="33">
        <v>126</v>
      </c>
    </row>
    <row r="1008" spans="1:20" x14ac:dyDescent="0.25">
      <c r="A1008" s="20">
        <v>115</v>
      </c>
      <c r="B1008" s="20" t="s">
        <v>72</v>
      </c>
      <c r="C1008" s="20">
        <v>5</v>
      </c>
      <c r="D1008" s="20" t="s">
        <v>179</v>
      </c>
      <c r="F1008" s="88"/>
      <c r="G1008" s="91"/>
      <c r="H1008" s="91"/>
      <c r="K1008" s="80" t="s">
        <v>348</v>
      </c>
      <c r="L1008" s="81" t="s">
        <v>314</v>
      </c>
      <c r="M1008" s="81">
        <v>30.88</v>
      </c>
      <c r="N1008" s="81">
        <v>30.88</v>
      </c>
      <c r="O1008" s="81">
        <v>19.120999999999999</v>
      </c>
      <c r="P1008" s="79">
        <v>1</v>
      </c>
      <c r="T1008" s="33">
        <v>126</v>
      </c>
    </row>
    <row r="1009" spans="1:20" x14ac:dyDescent="0.25">
      <c r="A1009" s="20">
        <v>115</v>
      </c>
      <c r="B1009" s="20" t="s">
        <v>72</v>
      </c>
      <c r="C1009" s="20">
        <v>5</v>
      </c>
      <c r="D1009" s="20" t="s">
        <v>179</v>
      </c>
      <c r="F1009" s="88"/>
      <c r="G1009" s="91"/>
      <c r="H1009" s="91"/>
      <c r="K1009" s="80" t="s">
        <v>348</v>
      </c>
      <c r="L1009" s="81" t="s">
        <v>325</v>
      </c>
      <c r="M1009" s="81">
        <v>31.06</v>
      </c>
      <c r="N1009" s="81">
        <v>31.06</v>
      </c>
      <c r="O1009" s="81">
        <v>18.940999999999999</v>
      </c>
      <c r="P1009" s="79">
        <v>1</v>
      </c>
      <c r="T1009" s="33">
        <v>126</v>
      </c>
    </row>
    <row r="1010" spans="1:20" x14ac:dyDescent="0.25">
      <c r="A1010" s="20">
        <v>160</v>
      </c>
      <c r="B1010" s="20" t="s">
        <v>74</v>
      </c>
      <c r="C1010" s="20">
        <v>2</v>
      </c>
      <c r="D1010" s="20" t="s">
        <v>180</v>
      </c>
      <c r="E1010" s="33">
        <v>127</v>
      </c>
      <c r="F1010" s="80" t="s">
        <v>239</v>
      </c>
      <c r="G1010" s="89" t="s">
        <v>247</v>
      </c>
      <c r="H1010" s="81">
        <v>16.77</v>
      </c>
      <c r="I1010" s="77">
        <v>1</v>
      </c>
      <c r="J1010" s="78">
        <v>1</v>
      </c>
      <c r="K1010" s="80" t="s">
        <v>348</v>
      </c>
      <c r="L1010" s="81" t="s">
        <v>247</v>
      </c>
      <c r="M1010" s="81" t="s">
        <v>353</v>
      </c>
      <c r="N1010" s="81">
        <v>50</v>
      </c>
      <c r="O1010" s="81">
        <v>9.9999999999766942E-4</v>
      </c>
      <c r="P1010" s="79">
        <v>0</v>
      </c>
      <c r="Q1010" s="119">
        <v>0</v>
      </c>
      <c r="R1010" s="120">
        <v>9.9999999999766942E-4</v>
      </c>
      <c r="S1010" s="120" t="s">
        <v>353</v>
      </c>
      <c r="T1010" s="33">
        <v>127</v>
      </c>
    </row>
    <row r="1011" spans="1:20" x14ac:dyDescent="0.25">
      <c r="A1011" s="20">
        <v>160</v>
      </c>
      <c r="B1011" s="20" t="s">
        <v>74</v>
      </c>
      <c r="C1011" s="20">
        <v>2</v>
      </c>
      <c r="D1011" s="20" t="s">
        <v>180</v>
      </c>
      <c r="F1011" s="80" t="s">
        <v>239</v>
      </c>
      <c r="G1011" s="89" t="s">
        <v>259</v>
      </c>
      <c r="H1011" s="81">
        <v>17.05</v>
      </c>
      <c r="I1011" s="77">
        <v>1</v>
      </c>
      <c r="J1011" s="78"/>
      <c r="K1011" s="80" t="s">
        <v>348</v>
      </c>
      <c r="L1011" s="81" t="s">
        <v>259</v>
      </c>
      <c r="M1011" s="81" t="s">
        <v>353</v>
      </c>
      <c r="N1011" s="81">
        <v>50</v>
      </c>
      <c r="O1011" s="81">
        <v>9.9999999999766942E-4</v>
      </c>
      <c r="P1011" s="79">
        <v>0</v>
      </c>
      <c r="Q1011" s="78"/>
      <c r="R1011" s="117"/>
      <c r="S1011" s="117"/>
      <c r="T1011" s="33">
        <v>127</v>
      </c>
    </row>
    <row r="1012" spans="1:20" x14ac:dyDescent="0.25">
      <c r="A1012" s="20">
        <v>160</v>
      </c>
      <c r="B1012" s="20" t="s">
        <v>74</v>
      </c>
      <c r="C1012" s="20">
        <v>2</v>
      </c>
      <c r="D1012" s="20" t="s">
        <v>180</v>
      </c>
      <c r="F1012" s="80" t="s">
        <v>239</v>
      </c>
      <c r="G1012" s="89" t="s">
        <v>271</v>
      </c>
      <c r="H1012" s="81">
        <v>16.850000000000001</v>
      </c>
      <c r="I1012" s="77">
        <v>1</v>
      </c>
      <c r="K1012" s="80" t="s">
        <v>348</v>
      </c>
      <c r="L1012" s="81" t="s">
        <v>271</v>
      </c>
      <c r="M1012" s="81" t="s">
        <v>353</v>
      </c>
      <c r="N1012" s="81">
        <v>50</v>
      </c>
      <c r="O1012" s="81">
        <v>9.9999999999766942E-4</v>
      </c>
      <c r="P1012" s="79">
        <v>0</v>
      </c>
      <c r="T1012" s="33">
        <v>127</v>
      </c>
    </row>
    <row r="1013" spans="1:20" x14ac:dyDescent="0.25">
      <c r="A1013" s="20">
        <v>160</v>
      </c>
      <c r="B1013" s="20" t="s">
        <v>74</v>
      </c>
      <c r="C1013" s="20">
        <v>2</v>
      </c>
      <c r="D1013" s="20" t="s">
        <v>180</v>
      </c>
      <c r="F1013" s="80" t="s">
        <v>239</v>
      </c>
      <c r="G1013" s="89" t="s">
        <v>282</v>
      </c>
      <c r="H1013" s="81">
        <v>16.86</v>
      </c>
      <c r="I1013" s="77">
        <v>1</v>
      </c>
      <c r="K1013" s="80" t="s">
        <v>348</v>
      </c>
      <c r="L1013" s="81" t="s">
        <v>282</v>
      </c>
      <c r="M1013" s="81" t="s">
        <v>353</v>
      </c>
      <c r="N1013" s="81">
        <v>50</v>
      </c>
      <c r="O1013" s="81">
        <v>9.9999999999766942E-4</v>
      </c>
      <c r="P1013" s="79">
        <v>0</v>
      </c>
      <c r="T1013" s="33">
        <v>127</v>
      </c>
    </row>
    <row r="1014" spans="1:20" x14ac:dyDescent="0.25">
      <c r="A1014" s="20">
        <v>160</v>
      </c>
      <c r="B1014" s="20" t="s">
        <v>74</v>
      </c>
      <c r="C1014" s="20">
        <v>2</v>
      </c>
      <c r="D1014" s="20" t="s">
        <v>180</v>
      </c>
      <c r="F1014" s="88"/>
      <c r="G1014" s="91"/>
      <c r="H1014" s="91"/>
      <c r="K1014" s="80" t="s">
        <v>348</v>
      </c>
      <c r="L1014" s="81" t="s">
        <v>293</v>
      </c>
      <c r="M1014" s="81" t="s">
        <v>353</v>
      </c>
      <c r="N1014" s="81">
        <v>50</v>
      </c>
      <c r="O1014" s="81">
        <v>9.9999999999766942E-4</v>
      </c>
      <c r="P1014" s="79">
        <v>0</v>
      </c>
      <c r="T1014" s="33">
        <v>127</v>
      </c>
    </row>
    <row r="1015" spans="1:20" x14ac:dyDescent="0.25">
      <c r="A1015" s="20">
        <v>160</v>
      </c>
      <c r="B1015" s="20" t="s">
        <v>74</v>
      </c>
      <c r="C1015" s="20">
        <v>2</v>
      </c>
      <c r="D1015" s="20" t="s">
        <v>180</v>
      </c>
      <c r="F1015" s="88"/>
      <c r="G1015" s="91"/>
      <c r="H1015" s="91"/>
      <c r="K1015" s="80" t="s">
        <v>348</v>
      </c>
      <c r="L1015" s="81" t="s">
        <v>304</v>
      </c>
      <c r="M1015" s="81" t="s">
        <v>353</v>
      </c>
      <c r="N1015" s="81">
        <v>50</v>
      </c>
      <c r="O1015" s="81">
        <v>9.9999999999766942E-4</v>
      </c>
      <c r="P1015" s="79">
        <v>0</v>
      </c>
      <c r="T1015" s="33">
        <v>127</v>
      </c>
    </row>
    <row r="1016" spans="1:20" x14ac:dyDescent="0.25">
      <c r="A1016" s="20">
        <v>160</v>
      </c>
      <c r="B1016" s="20" t="s">
        <v>74</v>
      </c>
      <c r="C1016" s="20">
        <v>2</v>
      </c>
      <c r="D1016" s="20" t="s">
        <v>180</v>
      </c>
      <c r="F1016" s="88"/>
      <c r="G1016" s="91"/>
      <c r="H1016" s="91"/>
      <c r="K1016" s="80" t="s">
        <v>348</v>
      </c>
      <c r="L1016" s="81" t="s">
        <v>315</v>
      </c>
      <c r="M1016" s="81" t="s">
        <v>353</v>
      </c>
      <c r="N1016" s="81">
        <v>50</v>
      </c>
      <c r="O1016" s="81">
        <v>9.9999999999766942E-4</v>
      </c>
      <c r="P1016" s="79">
        <v>0</v>
      </c>
      <c r="T1016" s="33">
        <v>127</v>
      </c>
    </row>
    <row r="1017" spans="1:20" x14ac:dyDescent="0.25">
      <c r="A1017" s="20">
        <v>160</v>
      </c>
      <c r="B1017" s="20" t="s">
        <v>74</v>
      </c>
      <c r="C1017" s="20">
        <v>2</v>
      </c>
      <c r="D1017" s="20" t="s">
        <v>180</v>
      </c>
      <c r="F1017" s="88"/>
      <c r="G1017" s="91"/>
      <c r="H1017" s="91"/>
      <c r="K1017" s="80" t="s">
        <v>348</v>
      </c>
      <c r="L1017" s="81" t="s">
        <v>326</v>
      </c>
      <c r="M1017" s="81" t="s">
        <v>353</v>
      </c>
      <c r="N1017" s="81">
        <v>50</v>
      </c>
      <c r="O1017" s="81">
        <v>9.9999999999766942E-4</v>
      </c>
      <c r="P1017" s="79">
        <v>0</v>
      </c>
      <c r="T1017" s="33">
        <v>127</v>
      </c>
    </row>
    <row r="1018" spans="1:20" x14ac:dyDescent="0.25">
      <c r="A1018" s="20">
        <v>60</v>
      </c>
      <c r="B1018" s="20" t="s">
        <v>44</v>
      </c>
      <c r="C1018" s="20">
        <v>5</v>
      </c>
      <c r="D1018" s="20" t="s">
        <v>181</v>
      </c>
      <c r="E1018" s="33">
        <v>128</v>
      </c>
      <c r="F1018" s="80" t="s">
        <v>239</v>
      </c>
      <c r="G1018" s="89" t="s">
        <v>248</v>
      </c>
      <c r="H1018" s="81">
        <v>17.36</v>
      </c>
      <c r="I1018" s="77">
        <v>1</v>
      </c>
      <c r="J1018" s="78">
        <v>1</v>
      </c>
      <c r="K1018" s="80" t="s">
        <v>348</v>
      </c>
      <c r="L1018" s="81" t="s">
        <v>248</v>
      </c>
      <c r="M1018" s="81">
        <v>32.97</v>
      </c>
      <c r="N1018" s="81">
        <v>32.97</v>
      </c>
      <c r="O1018" s="81">
        <v>17.030999999999999</v>
      </c>
      <c r="P1018" s="79">
        <v>1</v>
      </c>
      <c r="Q1018" s="119">
        <v>1</v>
      </c>
      <c r="R1018" s="120">
        <v>16.603499999999997</v>
      </c>
      <c r="S1018" s="120">
        <v>0.33629414208397912</v>
      </c>
      <c r="T1018" s="33">
        <v>128</v>
      </c>
    </row>
    <row r="1019" spans="1:20" x14ac:dyDescent="0.25">
      <c r="A1019" s="20">
        <v>60</v>
      </c>
      <c r="B1019" s="20" t="s">
        <v>44</v>
      </c>
      <c r="C1019" s="20">
        <v>5</v>
      </c>
      <c r="D1019" s="20" t="s">
        <v>181</v>
      </c>
      <c r="F1019" s="80" t="s">
        <v>239</v>
      </c>
      <c r="G1019" s="89" t="s">
        <v>260</v>
      </c>
      <c r="H1019" s="81">
        <v>17.18</v>
      </c>
      <c r="I1019" s="77">
        <v>1</v>
      </c>
      <c r="J1019" s="78"/>
      <c r="K1019" s="80" t="s">
        <v>348</v>
      </c>
      <c r="L1019" s="81" t="s">
        <v>260</v>
      </c>
      <c r="M1019" s="81">
        <v>33.340000000000003</v>
      </c>
      <c r="N1019" s="81">
        <v>33.340000000000003</v>
      </c>
      <c r="O1019" s="81">
        <v>16.660999999999994</v>
      </c>
      <c r="P1019" s="79">
        <v>1</v>
      </c>
      <c r="Q1019" s="78"/>
      <c r="R1019" s="117"/>
      <c r="S1019" s="117"/>
      <c r="T1019" s="33">
        <v>128</v>
      </c>
    </row>
    <row r="1020" spans="1:20" x14ac:dyDescent="0.25">
      <c r="A1020" s="20">
        <v>60</v>
      </c>
      <c r="B1020" s="20" t="s">
        <v>44</v>
      </c>
      <c r="C1020" s="20">
        <v>5</v>
      </c>
      <c r="D1020" s="20" t="s">
        <v>181</v>
      </c>
      <c r="F1020" s="80" t="s">
        <v>239</v>
      </c>
      <c r="G1020" s="89" t="s">
        <v>272</v>
      </c>
      <c r="H1020" s="81">
        <v>17.34</v>
      </c>
      <c r="I1020" s="77">
        <v>1</v>
      </c>
      <c r="K1020" s="80" t="s">
        <v>348</v>
      </c>
      <c r="L1020" s="81" t="s">
        <v>272</v>
      </c>
      <c r="M1020" s="81">
        <v>33.53</v>
      </c>
      <c r="N1020" s="81">
        <v>33.53</v>
      </c>
      <c r="O1020" s="81">
        <v>16.470999999999997</v>
      </c>
      <c r="P1020" s="79">
        <v>1</v>
      </c>
      <c r="T1020" s="33">
        <v>128</v>
      </c>
    </row>
    <row r="1021" spans="1:20" x14ac:dyDescent="0.25">
      <c r="A1021" s="20">
        <v>60</v>
      </c>
      <c r="B1021" s="20" t="s">
        <v>44</v>
      </c>
      <c r="C1021" s="20">
        <v>5</v>
      </c>
      <c r="D1021" s="20" t="s">
        <v>181</v>
      </c>
      <c r="F1021" s="80" t="s">
        <v>239</v>
      </c>
      <c r="G1021" s="89" t="s">
        <v>283</v>
      </c>
      <c r="H1021" s="81">
        <v>17.309999999999999</v>
      </c>
      <c r="I1021" s="77">
        <v>1</v>
      </c>
      <c r="K1021" s="80" t="s">
        <v>348</v>
      </c>
      <c r="L1021" s="81" t="s">
        <v>283</v>
      </c>
      <c r="M1021" s="81">
        <v>33</v>
      </c>
      <c r="N1021" s="81">
        <v>33</v>
      </c>
      <c r="O1021" s="81">
        <v>17.000999999999998</v>
      </c>
      <c r="P1021" s="79">
        <v>1</v>
      </c>
      <c r="T1021" s="33">
        <v>128</v>
      </c>
    </row>
    <row r="1022" spans="1:20" x14ac:dyDescent="0.25">
      <c r="A1022" s="20">
        <v>60</v>
      </c>
      <c r="B1022" s="20" t="s">
        <v>44</v>
      </c>
      <c r="C1022" s="20">
        <v>5</v>
      </c>
      <c r="D1022" s="20" t="s">
        <v>181</v>
      </c>
      <c r="F1022" s="88"/>
      <c r="G1022" s="91"/>
      <c r="H1022" s="91"/>
      <c r="K1022" s="80" t="s">
        <v>348</v>
      </c>
      <c r="L1022" s="81" t="s">
        <v>294</v>
      </c>
      <c r="M1022" s="81">
        <v>33.17</v>
      </c>
      <c r="N1022" s="81">
        <v>33.17</v>
      </c>
      <c r="O1022" s="81">
        <v>16.830999999999996</v>
      </c>
      <c r="P1022" s="79">
        <v>1</v>
      </c>
      <c r="T1022" s="33">
        <v>128</v>
      </c>
    </row>
    <row r="1023" spans="1:20" x14ac:dyDescent="0.25">
      <c r="A1023" s="20">
        <v>60</v>
      </c>
      <c r="B1023" s="20" t="s">
        <v>44</v>
      </c>
      <c r="C1023" s="20">
        <v>5</v>
      </c>
      <c r="D1023" s="20" t="s">
        <v>181</v>
      </c>
      <c r="F1023" s="88"/>
      <c r="G1023" s="91"/>
      <c r="H1023" s="91"/>
      <c r="K1023" s="80" t="s">
        <v>348</v>
      </c>
      <c r="L1023" s="81" t="s">
        <v>305</v>
      </c>
      <c r="M1023" s="81">
        <v>33.479999999999997</v>
      </c>
      <c r="N1023" s="81">
        <v>33.479999999999997</v>
      </c>
      <c r="O1023" s="81">
        <v>16.521000000000001</v>
      </c>
      <c r="P1023" s="79">
        <v>1</v>
      </c>
      <c r="T1023" s="33">
        <v>128</v>
      </c>
    </row>
    <row r="1024" spans="1:20" x14ac:dyDescent="0.25">
      <c r="A1024" s="20">
        <v>60</v>
      </c>
      <c r="B1024" s="20" t="s">
        <v>44</v>
      </c>
      <c r="C1024" s="20">
        <v>5</v>
      </c>
      <c r="D1024" s="20" t="s">
        <v>181</v>
      </c>
      <c r="F1024" s="88"/>
      <c r="G1024" s="91"/>
      <c r="H1024" s="91"/>
      <c r="K1024" s="80" t="s">
        <v>348</v>
      </c>
      <c r="L1024" s="81" t="s">
        <v>316</v>
      </c>
      <c r="M1024" s="81">
        <v>33.64</v>
      </c>
      <c r="N1024" s="81">
        <v>33.64</v>
      </c>
      <c r="O1024" s="81">
        <v>16.360999999999997</v>
      </c>
      <c r="P1024" s="79">
        <v>1</v>
      </c>
      <c r="T1024" s="33">
        <v>128</v>
      </c>
    </row>
    <row r="1025" spans="1:20" x14ac:dyDescent="0.25">
      <c r="A1025" s="20">
        <v>60</v>
      </c>
      <c r="B1025" s="20" t="s">
        <v>44</v>
      </c>
      <c r="C1025" s="20">
        <v>5</v>
      </c>
      <c r="D1025" s="20" t="s">
        <v>181</v>
      </c>
      <c r="F1025" s="88"/>
      <c r="G1025" s="91"/>
      <c r="H1025" s="91"/>
      <c r="K1025" s="80" t="s">
        <v>348</v>
      </c>
      <c r="L1025" s="81" t="s">
        <v>327</v>
      </c>
      <c r="M1025" s="81">
        <v>34.049999999999997</v>
      </c>
      <c r="N1025" s="81">
        <v>34.049999999999997</v>
      </c>
      <c r="O1025" s="81">
        <v>15.951000000000001</v>
      </c>
      <c r="P1025" s="79">
        <v>1</v>
      </c>
      <c r="T1025" s="33">
        <v>128</v>
      </c>
    </row>
    <row r="1026" spans="1:20" x14ac:dyDescent="0.25">
      <c r="A1026" s="24">
        <v>142</v>
      </c>
      <c r="B1026" s="100" t="s">
        <v>74</v>
      </c>
      <c r="C1026" s="100">
        <v>2</v>
      </c>
      <c r="D1026" s="100" t="s">
        <v>182</v>
      </c>
      <c r="E1026" s="101">
        <v>129</v>
      </c>
      <c r="F1026" s="80" t="s">
        <v>239</v>
      </c>
      <c r="G1026" s="89" t="s">
        <v>249</v>
      </c>
      <c r="H1026" s="81">
        <v>16.420000000000002</v>
      </c>
      <c r="I1026" s="77">
        <v>1</v>
      </c>
      <c r="J1026" s="78">
        <v>1</v>
      </c>
      <c r="K1026" s="80" t="s">
        <v>348</v>
      </c>
      <c r="L1026" s="81" t="s">
        <v>249</v>
      </c>
      <c r="M1026" s="81" t="s">
        <v>353</v>
      </c>
      <c r="N1026" s="81">
        <v>50</v>
      </c>
      <c r="O1026" s="81">
        <v>9.9999999999766942E-4</v>
      </c>
      <c r="P1026" s="79">
        <v>0</v>
      </c>
      <c r="Q1026" s="119">
        <v>0</v>
      </c>
      <c r="R1026" s="120">
        <v>9.9999999999766942E-4</v>
      </c>
      <c r="S1026" s="120" t="s">
        <v>353</v>
      </c>
      <c r="T1026" s="101">
        <v>129</v>
      </c>
    </row>
    <row r="1027" spans="1:20" x14ac:dyDescent="0.25">
      <c r="A1027" s="20">
        <v>142</v>
      </c>
      <c r="B1027" s="20" t="s">
        <v>74</v>
      </c>
      <c r="C1027" s="20">
        <v>2</v>
      </c>
      <c r="D1027" s="20" t="s">
        <v>182</v>
      </c>
      <c r="F1027" s="80" t="s">
        <v>239</v>
      </c>
      <c r="G1027" s="89" t="s">
        <v>261</v>
      </c>
      <c r="H1027" s="81">
        <v>16.239999999999998</v>
      </c>
      <c r="I1027" s="77">
        <v>1</v>
      </c>
      <c r="J1027" s="78"/>
      <c r="K1027" s="80" t="s">
        <v>348</v>
      </c>
      <c r="L1027" s="81" t="s">
        <v>261</v>
      </c>
      <c r="M1027" s="81" t="s">
        <v>353</v>
      </c>
      <c r="N1027" s="81">
        <v>50</v>
      </c>
      <c r="O1027" s="81">
        <v>9.9999999999766942E-4</v>
      </c>
      <c r="P1027" s="79">
        <v>0</v>
      </c>
      <c r="Q1027" s="78"/>
      <c r="R1027" s="117"/>
      <c r="S1027" s="117"/>
      <c r="T1027" s="101">
        <v>129</v>
      </c>
    </row>
    <row r="1028" spans="1:20" x14ac:dyDescent="0.25">
      <c r="A1028" s="20">
        <v>142</v>
      </c>
      <c r="B1028" s="20" t="s">
        <v>74</v>
      </c>
      <c r="C1028" s="20">
        <v>2</v>
      </c>
      <c r="D1028" s="20" t="s">
        <v>182</v>
      </c>
      <c r="F1028" s="80" t="s">
        <v>239</v>
      </c>
      <c r="G1028" s="89" t="s">
        <v>273</v>
      </c>
      <c r="H1028" s="81">
        <v>16.399999999999999</v>
      </c>
      <c r="I1028" s="77">
        <v>1</v>
      </c>
      <c r="K1028" s="80" t="s">
        <v>348</v>
      </c>
      <c r="L1028" s="81" t="s">
        <v>273</v>
      </c>
      <c r="M1028" s="81" t="s">
        <v>353</v>
      </c>
      <c r="N1028" s="81">
        <v>50</v>
      </c>
      <c r="O1028" s="81">
        <v>9.9999999999766942E-4</v>
      </c>
      <c r="P1028" s="79">
        <v>0</v>
      </c>
      <c r="T1028" s="101">
        <v>129</v>
      </c>
    </row>
    <row r="1029" spans="1:20" x14ac:dyDescent="0.25">
      <c r="A1029" s="20">
        <v>142</v>
      </c>
      <c r="B1029" s="20" t="s">
        <v>74</v>
      </c>
      <c r="C1029" s="20">
        <v>2</v>
      </c>
      <c r="D1029" s="20" t="s">
        <v>182</v>
      </c>
      <c r="F1029" s="80" t="s">
        <v>239</v>
      </c>
      <c r="G1029" s="89" t="s">
        <v>284</v>
      </c>
      <c r="H1029" s="81">
        <v>16.13</v>
      </c>
      <c r="I1029" s="77">
        <v>1</v>
      </c>
      <c r="K1029" s="80" t="s">
        <v>348</v>
      </c>
      <c r="L1029" s="81" t="s">
        <v>284</v>
      </c>
      <c r="M1029" s="81" t="s">
        <v>353</v>
      </c>
      <c r="N1029" s="81">
        <v>50</v>
      </c>
      <c r="O1029" s="81">
        <v>9.9999999999766942E-4</v>
      </c>
      <c r="P1029" s="79">
        <v>0</v>
      </c>
      <c r="T1029" s="101">
        <v>129</v>
      </c>
    </row>
    <row r="1030" spans="1:20" x14ac:dyDescent="0.25">
      <c r="A1030" s="20">
        <v>142</v>
      </c>
      <c r="B1030" s="20" t="s">
        <v>74</v>
      </c>
      <c r="C1030" s="20">
        <v>2</v>
      </c>
      <c r="D1030" s="20" t="s">
        <v>182</v>
      </c>
      <c r="F1030" s="88"/>
      <c r="G1030" s="91"/>
      <c r="H1030" s="91"/>
      <c r="K1030" s="80" t="s">
        <v>348</v>
      </c>
      <c r="L1030" s="81" t="s">
        <v>295</v>
      </c>
      <c r="M1030" s="81" t="s">
        <v>353</v>
      </c>
      <c r="N1030" s="81">
        <v>50</v>
      </c>
      <c r="O1030" s="81">
        <v>9.9999999999766942E-4</v>
      </c>
      <c r="P1030" s="79">
        <v>0</v>
      </c>
      <c r="T1030" s="101">
        <v>129</v>
      </c>
    </row>
    <row r="1031" spans="1:20" x14ac:dyDescent="0.25">
      <c r="A1031" s="20">
        <v>142</v>
      </c>
      <c r="B1031" s="20" t="s">
        <v>74</v>
      </c>
      <c r="C1031" s="20">
        <v>2</v>
      </c>
      <c r="D1031" s="20" t="s">
        <v>182</v>
      </c>
      <c r="F1031" s="88"/>
      <c r="G1031" s="91"/>
      <c r="H1031" s="91"/>
      <c r="K1031" s="80" t="s">
        <v>348</v>
      </c>
      <c r="L1031" s="81" t="s">
        <v>306</v>
      </c>
      <c r="M1031" s="81" t="s">
        <v>353</v>
      </c>
      <c r="N1031" s="81">
        <v>50</v>
      </c>
      <c r="O1031" s="81">
        <v>9.9999999999766942E-4</v>
      </c>
      <c r="P1031" s="79">
        <v>0</v>
      </c>
      <c r="T1031" s="101">
        <v>129</v>
      </c>
    </row>
    <row r="1032" spans="1:20" x14ac:dyDescent="0.25">
      <c r="A1032" s="20">
        <v>142</v>
      </c>
      <c r="B1032" s="20" t="s">
        <v>74</v>
      </c>
      <c r="C1032" s="20">
        <v>2</v>
      </c>
      <c r="D1032" s="20" t="s">
        <v>182</v>
      </c>
      <c r="F1032" s="88"/>
      <c r="G1032" s="91"/>
      <c r="H1032" s="91"/>
      <c r="K1032" s="80" t="s">
        <v>348</v>
      </c>
      <c r="L1032" s="81" t="s">
        <v>317</v>
      </c>
      <c r="M1032" s="81" t="s">
        <v>353</v>
      </c>
      <c r="N1032" s="81">
        <v>50</v>
      </c>
      <c r="O1032" s="81">
        <v>9.9999999999766942E-4</v>
      </c>
      <c r="P1032" s="79">
        <v>0</v>
      </c>
      <c r="T1032" s="101">
        <v>129</v>
      </c>
    </row>
    <row r="1033" spans="1:20" x14ac:dyDescent="0.25">
      <c r="A1033" s="20">
        <v>142</v>
      </c>
      <c r="B1033" s="20" t="s">
        <v>74</v>
      </c>
      <c r="C1033" s="20">
        <v>2</v>
      </c>
      <c r="D1033" s="20" t="s">
        <v>182</v>
      </c>
      <c r="F1033" s="88"/>
      <c r="G1033" s="91"/>
      <c r="H1033" s="91"/>
      <c r="K1033" s="80" t="s">
        <v>348</v>
      </c>
      <c r="L1033" s="81" t="s">
        <v>328</v>
      </c>
      <c r="M1033" s="81" t="s">
        <v>353</v>
      </c>
      <c r="N1033" s="81">
        <v>50</v>
      </c>
      <c r="O1033" s="81">
        <v>9.9999999999766942E-4</v>
      </c>
      <c r="P1033" s="79">
        <v>0</v>
      </c>
      <c r="T1033" s="101">
        <v>129</v>
      </c>
    </row>
    <row r="1034" spans="1:20" x14ac:dyDescent="0.25">
      <c r="A1034" s="20">
        <v>15</v>
      </c>
      <c r="B1034" s="20" t="s">
        <v>28</v>
      </c>
      <c r="C1034" s="20">
        <v>5</v>
      </c>
      <c r="D1034" s="20" t="s">
        <v>183</v>
      </c>
      <c r="E1034" s="33">
        <v>130</v>
      </c>
      <c r="F1034" s="80" t="s">
        <v>239</v>
      </c>
      <c r="G1034" s="89" t="s">
        <v>250</v>
      </c>
      <c r="H1034" s="81">
        <v>16.36</v>
      </c>
      <c r="I1034" s="77">
        <v>1</v>
      </c>
      <c r="J1034" s="78">
        <v>1</v>
      </c>
      <c r="K1034" s="80" t="s">
        <v>348</v>
      </c>
      <c r="L1034" s="81" t="s">
        <v>250</v>
      </c>
      <c r="M1034" s="81">
        <v>37.69</v>
      </c>
      <c r="N1034" s="81">
        <v>37.69</v>
      </c>
      <c r="O1034" s="81">
        <v>12.311</v>
      </c>
      <c r="P1034" s="79">
        <v>1</v>
      </c>
      <c r="Q1034" s="119">
        <v>0.75</v>
      </c>
      <c r="R1034" s="120">
        <v>8.7684999999999977</v>
      </c>
      <c r="S1034" s="120">
        <v>1.1298524977476774</v>
      </c>
      <c r="T1034" s="33">
        <v>130</v>
      </c>
    </row>
    <row r="1035" spans="1:20" x14ac:dyDescent="0.25">
      <c r="A1035" s="20">
        <v>15</v>
      </c>
      <c r="B1035" s="20" t="s">
        <v>28</v>
      </c>
      <c r="C1035" s="20">
        <v>5</v>
      </c>
      <c r="D1035" s="20" t="s">
        <v>183</v>
      </c>
      <c r="F1035" s="80" t="s">
        <v>239</v>
      </c>
      <c r="G1035" s="89" t="s">
        <v>262</v>
      </c>
      <c r="H1035" s="81">
        <v>16.38</v>
      </c>
      <c r="I1035" s="77">
        <v>1</v>
      </c>
      <c r="J1035" s="78"/>
      <c r="K1035" s="80" t="s">
        <v>348</v>
      </c>
      <c r="L1035" s="81" t="s">
        <v>262</v>
      </c>
      <c r="M1035" s="81" t="s">
        <v>353</v>
      </c>
      <c r="N1035" s="81">
        <v>50</v>
      </c>
      <c r="O1035" s="81">
        <v>9.9999999999766942E-4</v>
      </c>
      <c r="P1035" s="79">
        <v>0</v>
      </c>
      <c r="Q1035" s="78"/>
      <c r="R1035" s="117"/>
      <c r="S1035" s="117"/>
      <c r="T1035" s="33">
        <v>130</v>
      </c>
    </row>
    <row r="1036" spans="1:20" x14ac:dyDescent="0.25">
      <c r="A1036" s="20">
        <v>15</v>
      </c>
      <c r="B1036" s="20" t="s">
        <v>28</v>
      </c>
      <c r="C1036" s="20">
        <v>5</v>
      </c>
      <c r="D1036" s="20" t="s">
        <v>183</v>
      </c>
      <c r="F1036" s="80" t="s">
        <v>239</v>
      </c>
      <c r="G1036" s="89" t="s">
        <v>274</v>
      </c>
      <c r="H1036" s="81">
        <v>16.38</v>
      </c>
      <c r="I1036" s="77">
        <v>1</v>
      </c>
      <c r="K1036" s="80" t="s">
        <v>348</v>
      </c>
      <c r="L1036" s="81" t="s">
        <v>274</v>
      </c>
      <c r="M1036" s="81">
        <v>39.71</v>
      </c>
      <c r="N1036" s="81">
        <v>39.71</v>
      </c>
      <c r="O1036" s="81">
        <v>10.290999999999997</v>
      </c>
      <c r="P1036" s="79">
        <v>1</v>
      </c>
      <c r="T1036" s="33">
        <v>130</v>
      </c>
    </row>
    <row r="1037" spans="1:20" x14ac:dyDescent="0.25">
      <c r="A1037" s="20">
        <v>15</v>
      </c>
      <c r="B1037" s="20" t="s">
        <v>28</v>
      </c>
      <c r="C1037" s="20">
        <v>5</v>
      </c>
      <c r="D1037" s="20" t="s">
        <v>183</v>
      </c>
      <c r="F1037" s="80" t="s">
        <v>239</v>
      </c>
      <c r="G1037" s="89" t="s">
        <v>285</v>
      </c>
      <c r="H1037" s="81">
        <v>16.489999999999998</v>
      </c>
      <c r="I1037" s="77">
        <v>1</v>
      </c>
      <c r="K1037" s="80" t="s">
        <v>348</v>
      </c>
      <c r="L1037" s="81" t="s">
        <v>285</v>
      </c>
      <c r="M1037" s="81">
        <v>37.61</v>
      </c>
      <c r="N1037" s="81">
        <v>37.61</v>
      </c>
      <c r="O1037" s="81">
        <v>12.390999999999998</v>
      </c>
      <c r="P1037" s="79">
        <v>1</v>
      </c>
      <c r="T1037" s="33">
        <v>130</v>
      </c>
    </row>
    <row r="1038" spans="1:20" x14ac:dyDescent="0.25">
      <c r="A1038" s="20">
        <v>15</v>
      </c>
      <c r="B1038" s="20" t="s">
        <v>28</v>
      </c>
      <c r="C1038" s="20">
        <v>5</v>
      </c>
      <c r="D1038" s="20" t="s">
        <v>183</v>
      </c>
      <c r="F1038" s="88"/>
      <c r="G1038" s="91"/>
      <c r="H1038" s="91"/>
      <c r="K1038" s="80" t="s">
        <v>348</v>
      </c>
      <c r="L1038" s="81" t="s">
        <v>296</v>
      </c>
      <c r="M1038" s="81">
        <v>36.6</v>
      </c>
      <c r="N1038" s="81">
        <v>36.6</v>
      </c>
      <c r="O1038" s="81">
        <v>13.400999999999996</v>
      </c>
      <c r="P1038" s="79">
        <v>1</v>
      </c>
      <c r="T1038" s="33">
        <v>130</v>
      </c>
    </row>
    <row r="1039" spans="1:20" x14ac:dyDescent="0.25">
      <c r="A1039" s="20">
        <v>15</v>
      </c>
      <c r="B1039" s="20" t="s">
        <v>28</v>
      </c>
      <c r="C1039" s="20">
        <v>5</v>
      </c>
      <c r="D1039" s="20" t="s">
        <v>183</v>
      </c>
      <c r="F1039" s="88"/>
      <c r="G1039" s="91"/>
      <c r="H1039" s="91"/>
      <c r="K1039" s="80" t="s">
        <v>348</v>
      </c>
      <c r="L1039" s="81" t="s">
        <v>307</v>
      </c>
      <c r="M1039" s="81">
        <v>38.590000000000003</v>
      </c>
      <c r="N1039" s="81">
        <v>38.590000000000003</v>
      </c>
      <c r="O1039" s="81">
        <v>11.410999999999994</v>
      </c>
      <c r="P1039" s="79">
        <v>1</v>
      </c>
      <c r="T1039" s="33">
        <v>130</v>
      </c>
    </row>
    <row r="1040" spans="1:20" x14ac:dyDescent="0.25">
      <c r="A1040" s="20">
        <v>15</v>
      </c>
      <c r="B1040" s="20" t="s">
        <v>28</v>
      </c>
      <c r="C1040" s="20">
        <v>5</v>
      </c>
      <c r="D1040" s="20" t="s">
        <v>183</v>
      </c>
      <c r="F1040" s="88"/>
      <c r="G1040" s="91"/>
      <c r="H1040" s="91"/>
      <c r="K1040" s="80" t="s">
        <v>348</v>
      </c>
      <c r="L1040" s="81" t="s">
        <v>318</v>
      </c>
      <c r="M1040" s="81" t="s">
        <v>353</v>
      </c>
      <c r="N1040" s="81">
        <v>50</v>
      </c>
      <c r="O1040" s="81">
        <v>9.9999999999766942E-4</v>
      </c>
      <c r="P1040" s="79">
        <v>0</v>
      </c>
      <c r="T1040" s="33">
        <v>130</v>
      </c>
    </row>
    <row r="1041" spans="1:20" x14ac:dyDescent="0.25">
      <c r="A1041" s="20">
        <v>15</v>
      </c>
      <c r="B1041" s="20" t="s">
        <v>28</v>
      </c>
      <c r="C1041" s="20">
        <v>5</v>
      </c>
      <c r="D1041" s="20" t="s">
        <v>183</v>
      </c>
      <c r="F1041" s="88"/>
      <c r="G1041" s="91"/>
      <c r="H1041" s="91"/>
      <c r="K1041" s="80" t="s">
        <v>348</v>
      </c>
      <c r="L1041" s="81" t="s">
        <v>329</v>
      </c>
      <c r="M1041" s="81">
        <v>39.659999999999997</v>
      </c>
      <c r="N1041" s="81">
        <v>39.659999999999997</v>
      </c>
      <c r="O1041" s="81">
        <v>10.341000000000001</v>
      </c>
      <c r="P1041" s="79">
        <v>1</v>
      </c>
      <c r="T1041" s="33">
        <v>130</v>
      </c>
    </row>
    <row r="1042" spans="1:20" x14ac:dyDescent="0.25">
      <c r="A1042" s="20">
        <v>79</v>
      </c>
      <c r="B1042" s="20" t="s">
        <v>105</v>
      </c>
      <c r="C1042" s="20">
        <v>4</v>
      </c>
      <c r="D1042" s="20" t="s">
        <v>184</v>
      </c>
      <c r="E1042" s="33">
        <v>131</v>
      </c>
      <c r="F1042" s="80" t="s">
        <v>239</v>
      </c>
      <c r="G1042" s="89" t="s">
        <v>287</v>
      </c>
      <c r="H1042" s="81">
        <v>15.29</v>
      </c>
      <c r="I1042" s="77">
        <v>1</v>
      </c>
      <c r="J1042" s="78">
        <v>1</v>
      </c>
      <c r="K1042" s="80" t="s">
        <v>349</v>
      </c>
      <c r="L1042" s="113" t="s">
        <v>241</v>
      </c>
      <c r="M1042" s="113">
        <v>30.25</v>
      </c>
      <c r="N1042" s="113">
        <v>30.25</v>
      </c>
      <c r="O1042" s="81">
        <v>19.750999999999998</v>
      </c>
      <c r="P1042" s="79">
        <v>1</v>
      </c>
      <c r="Q1042" s="119">
        <v>1</v>
      </c>
      <c r="R1042" s="120">
        <v>19.667249999999999</v>
      </c>
      <c r="S1042" s="120">
        <v>0.36462095044031712</v>
      </c>
      <c r="T1042" s="33">
        <v>131</v>
      </c>
    </row>
    <row r="1043" spans="1:20" x14ac:dyDescent="0.25">
      <c r="A1043" s="20">
        <v>79</v>
      </c>
      <c r="B1043" s="20" t="s">
        <v>105</v>
      </c>
      <c r="C1043" s="20">
        <v>4</v>
      </c>
      <c r="D1043" s="20" t="s">
        <v>184</v>
      </c>
      <c r="F1043" s="80" t="s">
        <v>239</v>
      </c>
      <c r="G1043" s="89" t="s">
        <v>298</v>
      </c>
      <c r="H1043" s="81">
        <v>15.33</v>
      </c>
      <c r="I1043" s="77">
        <v>1</v>
      </c>
      <c r="J1043" s="78"/>
      <c r="K1043" s="80" t="s">
        <v>349</v>
      </c>
      <c r="L1043" s="113" t="s">
        <v>253</v>
      </c>
      <c r="M1043" s="113">
        <v>30.12</v>
      </c>
      <c r="N1043" s="113">
        <v>30.12</v>
      </c>
      <c r="O1043" s="81">
        <v>19.880999999999997</v>
      </c>
      <c r="P1043" s="79">
        <v>1</v>
      </c>
      <c r="Q1043" s="78"/>
      <c r="R1043" s="117"/>
      <c r="S1043" s="117"/>
      <c r="T1043" s="33">
        <v>131</v>
      </c>
    </row>
    <row r="1044" spans="1:20" x14ac:dyDescent="0.25">
      <c r="A1044" s="20">
        <v>79</v>
      </c>
      <c r="B1044" s="20" t="s">
        <v>105</v>
      </c>
      <c r="C1044" s="20">
        <v>4</v>
      </c>
      <c r="D1044" s="20" t="s">
        <v>184</v>
      </c>
      <c r="F1044" s="80" t="s">
        <v>239</v>
      </c>
      <c r="G1044" s="89" t="s">
        <v>309</v>
      </c>
      <c r="H1044" s="81">
        <v>15.65</v>
      </c>
      <c r="I1044" s="77">
        <v>1</v>
      </c>
      <c r="K1044" s="80" t="s">
        <v>349</v>
      </c>
      <c r="L1044" s="113" t="s">
        <v>265</v>
      </c>
      <c r="M1044" s="113">
        <v>30.23</v>
      </c>
      <c r="N1044" s="113">
        <v>30.23</v>
      </c>
      <c r="O1044" s="81">
        <v>19.770999999999997</v>
      </c>
      <c r="P1044" s="79">
        <v>1</v>
      </c>
      <c r="T1044" s="33">
        <v>131</v>
      </c>
    </row>
    <row r="1045" spans="1:20" x14ac:dyDescent="0.25">
      <c r="A1045" s="20">
        <v>79</v>
      </c>
      <c r="B1045" s="20" t="s">
        <v>105</v>
      </c>
      <c r="C1045" s="20">
        <v>4</v>
      </c>
      <c r="D1045" s="20" t="s">
        <v>184</v>
      </c>
      <c r="F1045" s="80" t="s">
        <v>239</v>
      </c>
      <c r="G1045" s="89" t="s">
        <v>320</v>
      </c>
      <c r="H1045" s="81">
        <v>15.68</v>
      </c>
      <c r="I1045" s="77">
        <v>1</v>
      </c>
      <c r="K1045" s="80" t="s">
        <v>349</v>
      </c>
      <c r="L1045" s="113" t="s">
        <v>276</v>
      </c>
      <c r="M1045" s="113">
        <v>30.91</v>
      </c>
      <c r="N1045" s="113">
        <v>30.91</v>
      </c>
      <c r="O1045" s="81">
        <v>19.090999999999998</v>
      </c>
      <c r="P1045" s="79">
        <v>1</v>
      </c>
      <c r="T1045" s="33">
        <v>131</v>
      </c>
    </row>
    <row r="1046" spans="1:20" x14ac:dyDescent="0.25">
      <c r="A1046" s="20">
        <v>79</v>
      </c>
      <c r="B1046" s="20" t="s">
        <v>105</v>
      </c>
      <c r="C1046" s="20">
        <v>4</v>
      </c>
      <c r="D1046" s="20" t="s">
        <v>184</v>
      </c>
      <c r="F1046" s="88"/>
      <c r="G1046" s="91"/>
      <c r="H1046" s="91"/>
      <c r="K1046" s="80" t="s">
        <v>349</v>
      </c>
      <c r="L1046" s="113" t="s">
        <v>287</v>
      </c>
      <c r="M1046" s="113">
        <v>29.82</v>
      </c>
      <c r="N1046" s="113">
        <v>29.82</v>
      </c>
      <c r="O1046" s="81">
        <v>20.180999999999997</v>
      </c>
      <c r="P1046" s="79">
        <v>1</v>
      </c>
      <c r="T1046" s="33">
        <v>131</v>
      </c>
    </row>
    <row r="1047" spans="1:20" x14ac:dyDescent="0.25">
      <c r="A1047" s="20">
        <v>79</v>
      </c>
      <c r="B1047" s="20" t="s">
        <v>105</v>
      </c>
      <c r="C1047" s="20">
        <v>4</v>
      </c>
      <c r="D1047" s="20" t="s">
        <v>184</v>
      </c>
      <c r="F1047" s="88"/>
      <c r="G1047" s="91"/>
      <c r="H1047" s="91"/>
      <c r="K1047" s="80" t="s">
        <v>349</v>
      </c>
      <c r="L1047" s="113" t="s">
        <v>298</v>
      </c>
      <c r="M1047" s="113">
        <v>30.22</v>
      </c>
      <c r="N1047" s="113">
        <v>30.22</v>
      </c>
      <c r="O1047" s="81">
        <v>19.780999999999999</v>
      </c>
      <c r="P1047" s="79">
        <v>1</v>
      </c>
      <c r="T1047" s="33">
        <v>131</v>
      </c>
    </row>
    <row r="1048" spans="1:20" x14ac:dyDescent="0.25">
      <c r="A1048" s="20">
        <v>79</v>
      </c>
      <c r="B1048" s="20" t="s">
        <v>105</v>
      </c>
      <c r="C1048" s="20">
        <v>4</v>
      </c>
      <c r="D1048" s="20" t="s">
        <v>184</v>
      </c>
      <c r="F1048" s="88"/>
      <c r="G1048" s="91"/>
      <c r="H1048" s="91"/>
      <c r="K1048" s="80" t="s">
        <v>349</v>
      </c>
      <c r="L1048" s="113" t="s">
        <v>309</v>
      </c>
      <c r="M1048" s="113">
        <v>30.18</v>
      </c>
      <c r="N1048" s="113">
        <v>30.18</v>
      </c>
      <c r="O1048" s="81">
        <v>19.820999999999998</v>
      </c>
      <c r="P1048" s="79">
        <v>1</v>
      </c>
      <c r="T1048" s="33">
        <v>131</v>
      </c>
    </row>
    <row r="1049" spans="1:20" x14ac:dyDescent="0.25">
      <c r="A1049" s="20">
        <v>79</v>
      </c>
      <c r="B1049" s="20" t="s">
        <v>105</v>
      </c>
      <c r="C1049" s="20">
        <v>4</v>
      </c>
      <c r="D1049" s="20" t="s">
        <v>184</v>
      </c>
      <c r="F1049" s="88"/>
      <c r="G1049" s="91"/>
      <c r="H1049" s="91"/>
      <c r="K1049" s="80" t="s">
        <v>349</v>
      </c>
      <c r="L1049" s="113" t="s">
        <v>320</v>
      </c>
      <c r="M1049" s="113">
        <v>30.94</v>
      </c>
      <c r="N1049" s="113">
        <v>30.94</v>
      </c>
      <c r="O1049" s="81">
        <v>19.060999999999996</v>
      </c>
      <c r="P1049" s="79">
        <v>1</v>
      </c>
      <c r="T1049" s="33">
        <v>131</v>
      </c>
    </row>
    <row r="1050" spans="1:20" x14ac:dyDescent="0.25">
      <c r="A1050" s="20">
        <v>143</v>
      </c>
      <c r="B1050" s="20" t="s">
        <v>74</v>
      </c>
      <c r="C1050" s="20">
        <v>3</v>
      </c>
      <c r="D1050" s="20" t="s">
        <v>185</v>
      </c>
      <c r="E1050" s="33">
        <v>132</v>
      </c>
      <c r="F1050" s="80" t="s">
        <v>239</v>
      </c>
      <c r="G1050" s="89" t="s">
        <v>288</v>
      </c>
      <c r="H1050" s="81">
        <v>18.329999999999998</v>
      </c>
      <c r="I1050" s="77">
        <v>1</v>
      </c>
      <c r="J1050" s="78">
        <v>1</v>
      </c>
      <c r="K1050" s="80" t="s">
        <v>349</v>
      </c>
      <c r="L1050" s="113" t="s">
        <v>242</v>
      </c>
      <c r="M1050" s="113" t="s">
        <v>353</v>
      </c>
      <c r="N1050" s="113">
        <v>50</v>
      </c>
      <c r="O1050" s="81">
        <v>9.9999999999766942E-4</v>
      </c>
      <c r="P1050" s="79">
        <v>0</v>
      </c>
      <c r="Q1050" s="119">
        <v>0.125</v>
      </c>
      <c r="R1050" s="120">
        <v>1.400999999999998</v>
      </c>
      <c r="S1050" s="120">
        <v>0</v>
      </c>
      <c r="T1050" s="33">
        <v>132</v>
      </c>
    </row>
    <row r="1051" spans="1:20" x14ac:dyDescent="0.25">
      <c r="A1051" s="20">
        <v>143</v>
      </c>
      <c r="B1051" s="20" t="s">
        <v>74</v>
      </c>
      <c r="C1051" s="20">
        <v>3</v>
      </c>
      <c r="D1051" s="20" t="s">
        <v>185</v>
      </c>
      <c r="F1051" s="80" t="s">
        <v>239</v>
      </c>
      <c r="G1051" s="89" t="s">
        <v>299</v>
      </c>
      <c r="H1051" s="81">
        <v>17.649999999999999</v>
      </c>
      <c r="I1051" s="77">
        <v>1</v>
      </c>
      <c r="J1051" s="78"/>
      <c r="K1051" s="80" t="s">
        <v>349</v>
      </c>
      <c r="L1051" s="113" t="s">
        <v>254</v>
      </c>
      <c r="M1051" s="113">
        <v>38.799999999999997</v>
      </c>
      <c r="N1051" s="113">
        <v>38.799999999999997</v>
      </c>
      <c r="O1051" s="81">
        <v>11.201000000000001</v>
      </c>
      <c r="P1051" s="79">
        <v>1</v>
      </c>
      <c r="Q1051" s="78"/>
      <c r="R1051" s="117"/>
      <c r="S1051" s="117"/>
      <c r="T1051" s="33">
        <v>132</v>
      </c>
    </row>
    <row r="1052" spans="1:20" x14ac:dyDescent="0.25">
      <c r="A1052" s="20">
        <v>143</v>
      </c>
      <c r="B1052" s="20" t="s">
        <v>74</v>
      </c>
      <c r="C1052" s="20">
        <v>3</v>
      </c>
      <c r="D1052" s="20" t="s">
        <v>185</v>
      </c>
      <c r="F1052" s="80" t="s">
        <v>239</v>
      </c>
      <c r="G1052" s="89" t="s">
        <v>310</v>
      </c>
      <c r="H1052" s="81">
        <v>17.7</v>
      </c>
      <c r="I1052" s="77">
        <v>1</v>
      </c>
      <c r="K1052" s="80" t="s">
        <v>349</v>
      </c>
      <c r="L1052" s="113" t="s">
        <v>266</v>
      </c>
      <c r="M1052" s="113" t="s">
        <v>353</v>
      </c>
      <c r="N1052" s="113">
        <v>50</v>
      </c>
      <c r="O1052" s="81">
        <v>9.9999999999766942E-4</v>
      </c>
      <c r="P1052" s="79">
        <v>0</v>
      </c>
      <c r="T1052" s="33">
        <v>132</v>
      </c>
    </row>
    <row r="1053" spans="1:20" x14ac:dyDescent="0.25">
      <c r="A1053" s="20">
        <v>143</v>
      </c>
      <c r="B1053" s="20" t="s">
        <v>74</v>
      </c>
      <c r="C1053" s="20">
        <v>3</v>
      </c>
      <c r="D1053" s="20" t="s">
        <v>185</v>
      </c>
      <c r="F1053" s="80" t="s">
        <v>239</v>
      </c>
      <c r="G1053" s="89" t="s">
        <v>321</v>
      </c>
      <c r="H1053" s="81">
        <v>17.850000000000001</v>
      </c>
      <c r="I1053" s="77">
        <v>1</v>
      </c>
      <c r="K1053" s="80" t="s">
        <v>349</v>
      </c>
      <c r="L1053" s="113" t="s">
        <v>277</v>
      </c>
      <c r="M1053" s="113" t="s">
        <v>353</v>
      </c>
      <c r="N1053" s="113">
        <v>50</v>
      </c>
      <c r="O1053" s="81">
        <v>9.9999999999766942E-4</v>
      </c>
      <c r="P1053" s="79">
        <v>0</v>
      </c>
      <c r="T1053" s="33">
        <v>132</v>
      </c>
    </row>
    <row r="1054" spans="1:20" x14ac:dyDescent="0.25">
      <c r="A1054" s="20">
        <v>143</v>
      </c>
      <c r="B1054" s="20" t="s">
        <v>74</v>
      </c>
      <c r="C1054" s="20">
        <v>3</v>
      </c>
      <c r="D1054" s="20" t="s">
        <v>185</v>
      </c>
      <c r="F1054" s="88"/>
      <c r="G1054" s="91"/>
      <c r="H1054" s="91"/>
      <c r="K1054" s="80" t="s">
        <v>349</v>
      </c>
      <c r="L1054" s="113" t="s">
        <v>288</v>
      </c>
      <c r="M1054" s="113" t="s">
        <v>353</v>
      </c>
      <c r="N1054" s="113">
        <v>50</v>
      </c>
      <c r="O1054" s="81">
        <v>9.9999999999766942E-4</v>
      </c>
      <c r="P1054" s="79">
        <v>0</v>
      </c>
      <c r="T1054" s="33">
        <v>132</v>
      </c>
    </row>
    <row r="1055" spans="1:20" x14ac:dyDescent="0.25">
      <c r="A1055" s="20">
        <v>143</v>
      </c>
      <c r="B1055" s="20" t="s">
        <v>74</v>
      </c>
      <c r="C1055" s="20">
        <v>3</v>
      </c>
      <c r="D1055" s="20" t="s">
        <v>185</v>
      </c>
      <c r="F1055" s="88"/>
      <c r="G1055" s="91"/>
      <c r="H1055" s="91"/>
      <c r="K1055" s="80" t="s">
        <v>349</v>
      </c>
      <c r="L1055" s="113" t="s">
        <v>299</v>
      </c>
      <c r="M1055" s="113" t="s">
        <v>353</v>
      </c>
      <c r="N1055" s="113">
        <v>50</v>
      </c>
      <c r="O1055" s="81">
        <v>9.9999999999766942E-4</v>
      </c>
      <c r="P1055" s="79">
        <v>0</v>
      </c>
      <c r="T1055" s="33">
        <v>132</v>
      </c>
    </row>
    <row r="1056" spans="1:20" x14ac:dyDescent="0.25">
      <c r="A1056" s="20">
        <v>143</v>
      </c>
      <c r="B1056" s="20" t="s">
        <v>74</v>
      </c>
      <c r="C1056" s="20">
        <v>3</v>
      </c>
      <c r="D1056" s="20" t="s">
        <v>185</v>
      </c>
      <c r="F1056" s="91"/>
      <c r="G1056" s="91"/>
      <c r="H1056" s="91"/>
      <c r="K1056" s="80" t="s">
        <v>349</v>
      </c>
      <c r="L1056" s="113" t="s">
        <v>310</v>
      </c>
      <c r="M1056" s="113" t="s">
        <v>353</v>
      </c>
      <c r="N1056" s="113">
        <v>50</v>
      </c>
      <c r="O1056" s="81">
        <v>9.9999999999766942E-4</v>
      </c>
      <c r="P1056" s="79">
        <v>0</v>
      </c>
      <c r="T1056" s="33">
        <v>132</v>
      </c>
    </row>
    <row r="1057" spans="1:20" x14ac:dyDescent="0.25">
      <c r="A1057" s="20">
        <v>143</v>
      </c>
      <c r="B1057" s="20" t="s">
        <v>74</v>
      </c>
      <c r="C1057" s="20">
        <v>3</v>
      </c>
      <c r="D1057" s="20" t="s">
        <v>185</v>
      </c>
      <c r="F1057" s="91"/>
      <c r="G1057" s="91"/>
      <c r="H1057" s="91"/>
      <c r="K1057" s="80" t="s">
        <v>349</v>
      </c>
      <c r="L1057" s="113" t="s">
        <v>321</v>
      </c>
      <c r="M1057" s="113" t="s">
        <v>353</v>
      </c>
      <c r="N1057" s="113">
        <v>50</v>
      </c>
      <c r="O1057" s="81">
        <v>9.9999999999766942E-4</v>
      </c>
      <c r="P1057" s="79">
        <v>0</v>
      </c>
      <c r="T1057" s="33">
        <v>132</v>
      </c>
    </row>
    <row r="1058" spans="1:20" x14ac:dyDescent="0.25">
      <c r="A1058" s="20">
        <v>21</v>
      </c>
      <c r="B1058" s="20" t="s">
        <v>55</v>
      </c>
      <c r="C1058" s="20">
        <v>1</v>
      </c>
      <c r="D1058" s="20" t="s">
        <v>186</v>
      </c>
      <c r="E1058" s="33">
        <v>133</v>
      </c>
      <c r="F1058" s="89" t="s">
        <v>239</v>
      </c>
      <c r="G1058" s="89" t="s">
        <v>289</v>
      </c>
      <c r="H1058" s="81">
        <v>15.87</v>
      </c>
      <c r="I1058" s="77">
        <v>1</v>
      </c>
      <c r="J1058" s="78">
        <v>1</v>
      </c>
      <c r="K1058" s="80" t="s">
        <v>349</v>
      </c>
      <c r="L1058" s="113" t="s">
        <v>243</v>
      </c>
      <c r="M1058" s="113">
        <v>34.54</v>
      </c>
      <c r="N1058" s="113">
        <v>34.54</v>
      </c>
      <c r="O1058" s="81">
        <v>15.460999999999999</v>
      </c>
      <c r="P1058" s="79">
        <v>1</v>
      </c>
      <c r="Q1058" s="119">
        <v>1</v>
      </c>
      <c r="R1058" s="120">
        <v>14.995999999999997</v>
      </c>
      <c r="S1058" s="120">
        <v>0.58655775504207597</v>
      </c>
      <c r="T1058" s="33">
        <v>133</v>
      </c>
    </row>
    <row r="1059" spans="1:20" x14ac:dyDescent="0.25">
      <c r="A1059" s="20">
        <v>21</v>
      </c>
      <c r="B1059" s="20" t="s">
        <v>55</v>
      </c>
      <c r="C1059" s="20">
        <v>1</v>
      </c>
      <c r="D1059" s="20" t="s">
        <v>186</v>
      </c>
      <c r="F1059" s="89" t="s">
        <v>239</v>
      </c>
      <c r="G1059" s="89" t="s">
        <v>300</v>
      </c>
      <c r="H1059" s="81">
        <v>15.86</v>
      </c>
      <c r="I1059" s="77">
        <v>1</v>
      </c>
      <c r="J1059" s="78"/>
      <c r="K1059" s="80" t="s">
        <v>349</v>
      </c>
      <c r="L1059" s="113" t="s">
        <v>255</v>
      </c>
      <c r="M1059" s="113">
        <v>34.799999999999997</v>
      </c>
      <c r="N1059" s="113">
        <v>34.799999999999997</v>
      </c>
      <c r="O1059" s="81">
        <v>15.201000000000001</v>
      </c>
      <c r="P1059" s="79">
        <v>1</v>
      </c>
      <c r="Q1059" s="78"/>
      <c r="R1059" s="117"/>
      <c r="S1059" s="117"/>
      <c r="T1059" s="33">
        <v>133</v>
      </c>
    </row>
    <row r="1060" spans="1:20" x14ac:dyDescent="0.25">
      <c r="A1060" s="20">
        <v>21</v>
      </c>
      <c r="B1060" s="20" t="s">
        <v>55</v>
      </c>
      <c r="C1060" s="20">
        <v>1</v>
      </c>
      <c r="D1060" s="20" t="s">
        <v>186</v>
      </c>
      <c r="F1060" s="89" t="s">
        <v>239</v>
      </c>
      <c r="G1060" s="89" t="s">
        <v>311</v>
      </c>
      <c r="H1060" s="81">
        <v>16.02</v>
      </c>
      <c r="I1060" s="77">
        <v>1</v>
      </c>
      <c r="K1060" s="80" t="s">
        <v>349</v>
      </c>
      <c r="L1060" s="113" t="s">
        <v>267</v>
      </c>
      <c r="M1060" s="113">
        <v>34.479999999999997</v>
      </c>
      <c r="N1060" s="113">
        <v>34.479999999999997</v>
      </c>
      <c r="O1060" s="81">
        <v>15.521000000000001</v>
      </c>
      <c r="P1060" s="79">
        <v>1</v>
      </c>
      <c r="T1060" s="33">
        <v>133</v>
      </c>
    </row>
    <row r="1061" spans="1:20" x14ac:dyDescent="0.25">
      <c r="A1061" s="20">
        <v>21</v>
      </c>
      <c r="B1061" s="20" t="s">
        <v>55</v>
      </c>
      <c r="C1061" s="20">
        <v>1</v>
      </c>
      <c r="D1061" s="20" t="s">
        <v>186</v>
      </c>
      <c r="F1061" s="89" t="s">
        <v>239</v>
      </c>
      <c r="G1061" s="89" t="s">
        <v>322</v>
      </c>
      <c r="H1061" s="81">
        <v>15.94</v>
      </c>
      <c r="I1061" s="77">
        <v>1</v>
      </c>
      <c r="K1061" s="80" t="s">
        <v>349</v>
      </c>
      <c r="L1061" s="113" t="s">
        <v>278</v>
      </c>
      <c r="M1061" s="113">
        <v>35.03</v>
      </c>
      <c r="N1061" s="113">
        <v>35.03</v>
      </c>
      <c r="O1061" s="81">
        <v>14.970999999999997</v>
      </c>
      <c r="P1061" s="79">
        <v>1</v>
      </c>
      <c r="T1061" s="33">
        <v>133</v>
      </c>
    </row>
    <row r="1062" spans="1:20" x14ac:dyDescent="0.25">
      <c r="A1062" s="20">
        <v>21</v>
      </c>
      <c r="B1062" s="20" t="s">
        <v>55</v>
      </c>
      <c r="C1062" s="20">
        <v>1</v>
      </c>
      <c r="D1062" s="20" t="s">
        <v>186</v>
      </c>
      <c r="F1062" s="92"/>
      <c r="G1062" s="91"/>
      <c r="H1062" s="91"/>
      <c r="K1062" s="80" t="s">
        <v>349</v>
      </c>
      <c r="L1062" s="113" t="s">
        <v>289</v>
      </c>
      <c r="M1062" s="113">
        <v>34.4</v>
      </c>
      <c r="N1062" s="113">
        <v>34.4</v>
      </c>
      <c r="O1062" s="81">
        <v>15.600999999999999</v>
      </c>
      <c r="P1062" s="79">
        <v>1</v>
      </c>
      <c r="T1062" s="33">
        <v>133</v>
      </c>
    </row>
    <row r="1063" spans="1:20" x14ac:dyDescent="0.25">
      <c r="A1063" s="20">
        <v>21</v>
      </c>
      <c r="B1063" s="20" t="s">
        <v>55</v>
      </c>
      <c r="C1063" s="20">
        <v>1</v>
      </c>
      <c r="D1063" s="20" t="s">
        <v>186</v>
      </c>
      <c r="F1063" s="88"/>
      <c r="G1063" s="91"/>
      <c r="H1063" s="91"/>
      <c r="K1063" s="80" t="s">
        <v>349</v>
      </c>
      <c r="L1063" s="113" t="s">
        <v>300</v>
      </c>
      <c r="M1063" s="113">
        <v>35.83</v>
      </c>
      <c r="N1063" s="113">
        <v>35.83</v>
      </c>
      <c r="O1063" s="81">
        <v>14.170999999999999</v>
      </c>
      <c r="P1063" s="79">
        <v>1</v>
      </c>
      <c r="T1063" s="33">
        <v>133</v>
      </c>
    </row>
    <row r="1064" spans="1:20" x14ac:dyDescent="0.25">
      <c r="A1064" s="20">
        <v>21</v>
      </c>
      <c r="B1064" s="20" t="s">
        <v>55</v>
      </c>
      <c r="C1064" s="20">
        <v>1</v>
      </c>
      <c r="D1064" s="20" t="s">
        <v>186</v>
      </c>
      <c r="F1064" s="88"/>
      <c r="G1064" s="91"/>
      <c r="H1064" s="91"/>
      <c r="K1064" s="80" t="s">
        <v>349</v>
      </c>
      <c r="L1064" s="113" t="s">
        <v>311</v>
      </c>
      <c r="M1064" s="113">
        <v>36.08</v>
      </c>
      <c r="N1064" s="113">
        <v>36.08</v>
      </c>
      <c r="O1064" s="81">
        <v>13.920999999999999</v>
      </c>
      <c r="P1064" s="79">
        <v>1</v>
      </c>
      <c r="T1064" s="33">
        <v>133</v>
      </c>
    </row>
    <row r="1065" spans="1:20" x14ac:dyDescent="0.25">
      <c r="A1065" s="20">
        <v>21</v>
      </c>
      <c r="B1065" s="20" t="s">
        <v>55</v>
      </c>
      <c r="C1065" s="20">
        <v>1</v>
      </c>
      <c r="D1065" s="20" t="s">
        <v>186</v>
      </c>
      <c r="F1065" s="88"/>
      <c r="G1065" s="91"/>
      <c r="H1065" s="91"/>
      <c r="K1065" s="80" t="s">
        <v>349</v>
      </c>
      <c r="L1065" s="113" t="s">
        <v>322</v>
      </c>
      <c r="M1065" s="113">
        <v>34.880000000000003</v>
      </c>
      <c r="N1065" s="113">
        <v>34.880000000000003</v>
      </c>
      <c r="O1065" s="81">
        <v>15.120999999999995</v>
      </c>
      <c r="P1065" s="79">
        <v>1</v>
      </c>
      <c r="T1065" s="33">
        <v>133</v>
      </c>
    </row>
    <row r="1066" spans="1:20" x14ac:dyDescent="0.25">
      <c r="A1066" s="20">
        <v>150</v>
      </c>
      <c r="B1066" s="20" t="s">
        <v>74</v>
      </c>
      <c r="C1066" s="20">
        <v>1</v>
      </c>
      <c r="D1066" s="20" t="s">
        <v>187</v>
      </c>
      <c r="E1066" s="33">
        <v>134</v>
      </c>
      <c r="F1066" s="80" t="s">
        <v>239</v>
      </c>
      <c r="G1066" s="89" t="s">
        <v>290</v>
      </c>
      <c r="H1066" s="81">
        <v>16.559999999999999</v>
      </c>
      <c r="I1066" s="77">
        <v>1</v>
      </c>
      <c r="J1066" s="78">
        <v>1</v>
      </c>
      <c r="K1066" s="80" t="s">
        <v>349</v>
      </c>
      <c r="L1066" s="113" t="s">
        <v>244</v>
      </c>
      <c r="M1066" s="113" t="s">
        <v>353</v>
      </c>
      <c r="N1066" s="113">
        <v>50</v>
      </c>
      <c r="O1066" s="81">
        <v>9.9999999999766942E-4</v>
      </c>
      <c r="P1066" s="79">
        <v>0</v>
      </c>
      <c r="Q1066" s="119">
        <v>0</v>
      </c>
      <c r="R1066" s="120">
        <v>9.9999999999766942E-4</v>
      </c>
      <c r="S1066" s="120" t="s">
        <v>353</v>
      </c>
      <c r="T1066" s="33">
        <v>134</v>
      </c>
    </row>
    <row r="1067" spans="1:20" x14ac:dyDescent="0.25">
      <c r="A1067" s="20">
        <v>150</v>
      </c>
      <c r="B1067" s="20" t="s">
        <v>74</v>
      </c>
      <c r="C1067" s="20">
        <v>1</v>
      </c>
      <c r="D1067" s="20" t="s">
        <v>187</v>
      </c>
      <c r="F1067" s="80" t="s">
        <v>239</v>
      </c>
      <c r="G1067" s="89" t="s">
        <v>301</v>
      </c>
      <c r="H1067" s="81">
        <v>16.809999999999999</v>
      </c>
      <c r="I1067" s="77">
        <v>1</v>
      </c>
      <c r="J1067" s="78"/>
      <c r="K1067" s="80" t="s">
        <v>349</v>
      </c>
      <c r="L1067" s="113" t="s">
        <v>256</v>
      </c>
      <c r="M1067" s="113" t="s">
        <v>353</v>
      </c>
      <c r="N1067" s="113">
        <v>50</v>
      </c>
      <c r="O1067" s="81">
        <v>9.9999999999766942E-4</v>
      </c>
      <c r="P1067" s="79">
        <v>0</v>
      </c>
      <c r="Q1067" s="78"/>
      <c r="R1067" s="117"/>
      <c r="S1067" s="117"/>
      <c r="T1067" s="33">
        <v>134</v>
      </c>
    </row>
    <row r="1068" spans="1:20" x14ac:dyDescent="0.25">
      <c r="A1068" s="20">
        <v>150</v>
      </c>
      <c r="B1068" s="20" t="s">
        <v>74</v>
      </c>
      <c r="C1068" s="20">
        <v>1</v>
      </c>
      <c r="D1068" s="20" t="s">
        <v>187</v>
      </c>
      <c r="F1068" s="80" t="s">
        <v>239</v>
      </c>
      <c r="G1068" s="89" t="s">
        <v>312</v>
      </c>
      <c r="H1068" s="81">
        <v>16.739999999999998</v>
      </c>
      <c r="I1068" s="77">
        <v>1</v>
      </c>
      <c r="K1068" s="80" t="s">
        <v>349</v>
      </c>
      <c r="L1068" s="113" t="s">
        <v>268</v>
      </c>
      <c r="M1068" s="113" t="s">
        <v>353</v>
      </c>
      <c r="N1068" s="113">
        <v>50</v>
      </c>
      <c r="O1068" s="81">
        <v>9.9999999999766942E-4</v>
      </c>
      <c r="P1068" s="79">
        <v>0</v>
      </c>
      <c r="T1068" s="33">
        <v>134</v>
      </c>
    </row>
    <row r="1069" spans="1:20" x14ac:dyDescent="0.25">
      <c r="A1069" s="20">
        <v>150</v>
      </c>
      <c r="B1069" s="20" t="s">
        <v>74</v>
      </c>
      <c r="C1069" s="20">
        <v>1</v>
      </c>
      <c r="D1069" s="20" t="s">
        <v>187</v>
      </c>
      <c r="F1069" s="80" t="s">
        <v>239</v>
      </c>
      <c r="G1069" s="89" t="s">
        <v>323</v>
      </c>
      <c r="H1069" s="81">
        <v>16.920000000000002</v>
      </c>
      <c r="I1069" s="77">
        <v>1</v>
      </c>
      <c r="K1069" s="80" t="s">
        <v>349</v>
      </c>
      <c r="L1069" s="113" t="s">
        <v>279</v>
      </c>
      <c r="M1069" s="113" t="s">
        <v>353</v>
      </c>
      <c r="N1069" s="113">
        <v>50</v>
      </c>
      <c r="O1069" s="81">
        <v>9.9999999999766942E-4</v>
      </c>
      <c r="P1069" s="79">
        <v>0</v>
      </c>
      <c r="T1069" s="33">
        <v>134</v>
      </c>
    </row>
    <row r="1070" spans="1:20" x14ac:dyDescent="0.25">
      <c r="A1070" s="20">
        <v>150</v>
      </c>
      <c r="B1070" s="20" t="s">
        <v>74</v>
      </c>
      <c r="C1070" s="20">
        <v>1</v>
      </c>
      <c r="D1070" s="20" t="s">
        <v>187</v>
      </c>
      <c r="F1070" s="88"/>
      <c r="G1070" s="91"/>
      <c r="H1070" s="91"/>
      <c r="K1070" s="80" t="s">
        <v>349</v>
      </c>
      <c r="L1070" s="113" t="s">
        <v>290</v>
      </c>
      <c r="M1070" s="113" t="s">
        <v>353</v>
      </c>
      <c r="N1070" s="113">
        <v>50</v>
      </c>
      <c r="O1070" s="81">
        <v>9.9999999999766942E-4</v>
      </c>
      <c r="P1070" s="79">
        <v>0</v>
      </c>
      <c r="T1070" s="33">
        <v>134</v>
      </c>
    </row>
    <row r="1071" spans="1:20" x14ac:dyDescent="0.25">
      <c r="A1071" s="20">
        <v>150</v>
      </c>
      <c r="B1071" s="20" t="s">
        <v>74</v>
      </c>
      <c r="C1071" s="20">
        <v>1</v>
      </c>
      <c r="D1071" s="20" t="s">
        <v>187</v>
      </c>
      <c r="F1071" s="88"/>
      <c r="G1071" s="91"/>
      <c r="H1071" s="91"/>
      <c r="K1071" s="80" t="s">
        <v>349</v>
      </c>
      <c r="L1071" s="113" t="s">
        <v>301</v>
      </c>
      <c r="M1071" s="113" t="s">
        <v>353</v>
      </c>
      <c r="N1071" s="113">
        <v>50</v>
      </c>
      <c r="O1071" s="81">
        <v>9.9999999999766942E-4</v>
      </c>
      <c r="P1071" s="79">
        <v>0</v>
      </c>
      <c r="T1071" s="33">
        <v>134</v>
      </c>
    </row>
    <row r="1072" spans="1:20" x14ac:dyDescent="0.25">
      <c r="A1072" s="20">
        <v>150</v>
      </c>
      <c r="B1072" s="20" t="s">
        <v>74</v>
      </c>
      <c r="C1072" s="20">
        <v>1</v>
      </c>
      <c r="D1072" s="20" t="s">
        <v>187</v>
      </c>
      <c r="F1072" s="88"/>
      <c r="G1072" s="91"/>
      <c r="H1072" s="91"/>
      <c r="K1072" s="80" t="s">
        <v>349</v>
      </c>
      <c r="L1072" s="113" t="s">
        <v>312</v>
      </c>
      <c r="M1072" s="113" t="s">
        <v>353</v>
      </c>
      <c r="N1072" s="113">
        <v>50</v>
      </c>
      <c r="O1072" s="81">
        <v>9.9999999999766942E-4</v>
      </c>
      <c r="P1072" s="79">
        <v>0</v>
      </c>
      <c r="T1072" s="33">
        <v>134</v>
      </c>
    </row>
    <row r="1073" spans="1:20" x14ac:dyDescent="0.25">
      <c r="A1073" s="20">
        <v>150</v>
      </c>
      <c r="B1073" s="20" t="s">
        <v>74</v>
      </c>
      <c r="C1073" s="20">
        <v>1</v>
      </c>
      <c r="D1073" s="20" t="s">
        <v>187</v>
      </c>
      <c r="F1073" s="88"/>
      <c r="G1073" s="91"/>
      <c r="H1073" s="91"/>
      <c r="K1073" s="80" t="s">
        <v>349</v>
      </c>
      <c r="L1073" s="113" t="s">
        <v>323</v>
      </c>
      <c r="M1073" s="113" t="s">
        <v>353</v>
      </c>
      <c r="N1073" s="113">
        <v>50</v>
      </c>
      <c r="O1073" s="81">
        <v>9.9999999999766942E-4</v>
      </c>
      <c r="P1073" s="79">
        <v>0</v>
      </c>
      <c r="T1073" s="33">
        <v>134</v>
      </c>
    </row>
    <row r="1074" spans="1:20" x14ac:dyDescent="0.25">
      <c r="A1074" s="20">
        <v>135</v>
      </c>
      <c r="B1074" s="20" t="s">
        <v>131</v>
      </c>
      <c r="C1074" s="20">
        <v>5</v>
      </c>
      <c r="D1074" s="20" t="s">
        <v>188</v>
      </c>
      <c r="E1074" s="33">
        <v>135</v>
      </c>
      <c r="F1074" s="80" t="s">
        <v>239</v>
      </c>
      <c r="G1074" s="89" t="s">
        <v>291</v>
      </c>
      <c r="H1074" s="81">
        <v>16.350000000000001</v>
      </c>
      <c r="I1074" s="77">
        <v>1</v>
      </c>
      <c r="J1074" s="78">
        <v>1</v>
      </c>
      <c r="K1074" s="80" t="s">
        <v>349</v>
      </c>
      <c r="L1074" s="113" t="s">
        <v>245</v>
      </c>
      <c r="M1074" s="113">
        <v>30.52</v>
      </c>
      <c r="N1074" s="113">
        <v>30.52</v>
      </c>
      <c r="O1074" s="81">
        <v>19.480999999999998</v>
      </c>
      <c r="P1074" s="79">
        <v>1</v>
      </c>
      <c r="Q1074" s="119">
        <v>1</v>
      </c>
      <c r="R1074" s="120">
        <v>19.550999999999995</v>
      </c>
      <c r="S1074" s="120">
        <v>0.27531799795872419</v>
      </c>
      <c r="T1074" s="33">
        <v>135</v>
      </c>
    </row>
    <row r="1075" spans="1:20" x14ac:dyDescent="0.25">
      <c r="A1075" s="20">
        <v>135</v>
      </c>
      <c r="B1075" s="20" t="s">
        <v>131</v>
      </c>
      <c r="C1075" s="20">
        <v>5</v>
      </c>
      <c r="D1075" s="20" t="s">
        <v>188</v>
      </c>
      <c r="F1075" s="80" t="s">
        <v>239</v>
      </c>
      <c r="G1075" s="89" t="s">
        <v>302</v>
      </c>
      <c r="H1075" s="81">
        <v>16.41</v>
      </c>
      <c r="I1075" s="77">
        <v>1</v>
      </c>
      <c r="J1075" s="78"/>
      <c r="K1075" s="80" t="s">
        <v>349</v>
      </c>
      <c r="L1075" s="113" t="s">
        <v>257</v>
      </c>
      <c r="M1075" s="113">
        <v>30.45</v>
      </c>
      <c r="N1075" s="113">
        <v>30.45</v>
      </c>
      <c r="O1075" s="81">
        <v>19.550999999999998</v>
      </c>
      <c r="P1075" s="79">
        <v>1</v>
      </c>
      <c r="Q1075" s="78"/>
      <c r="R1075" s="117"/>
      <c r="S1075" s="117"/>
      <c r="T1075" s="33">
        <v>135</v>
      </c>
    </row>
    <row r="1076" spans="1:20" x14ac:dyDescent="0.25">
      <c r="A1076" s="20">
        <v>135</v>
      </c>
      <c r="B1076" s="20" t="s">
        <v>131</v>
      </c>
      <c r="C1076" s="20">
        <v>5</v>
      </c>
      <c r="D1076" s="20" t="s">
        <v>188</v>
      </c>
      <c r="F1076" s="80" t="s">
        <v>239</v>
      </c>
      <c r="G1076" s="89" t="s">
        <v>313</v>
      </c>
      <c r="H1076" s="81">
        <v>16.600000000000001</v>
      </c>
      <c r="I1076" s="77">
        <v>1</v>
      </c>
      <c r="K1076" s="80" t="s">
        <v>349</v>
      </c>
      <c r="L1076" s="113" t="s">
        <v>269</v>
      </c>
      <c r="M1076" s="113">
        <v>30.14</v>
      </c>
      <c r="N1076" s="113">
        <v>30.14</v>
      </c>
      <c r="O1076" s="81">
        <v>19.860999999999997</v>
      </c>
      <c r="P1076" s="79">
        <v>1</v>
      </c>
      <c r="T1076" s="33">
        <v>135</v>
      </c>
    </row>
    <row r="1077" spans="1:20" x14ac:dyDescent="0.25">
      <c r="A1077" s="20">
        <v>135</v>
      </c>
      <c r="B1077" s="20" t="s">
        <v>131</v>
      </c>
      <c r="C1077" s="20">
        <v>5</v>
      </c>
      <c r="D1077" s="20" t="s">
        <v>188</v>
      </c>
      <c r="F1077" s="80" t="s">
        <v>239</v>
      </c>
      <c r="G1077" s="89" t="s">
        <v>324</v>
      </c>
      <c r="H1077" s="81">
        <v>17.059999999999999</v>
      </c>
      <c r="I1077" s="77">
        <v>1</v>
      </c>
      <c r="K1077" s="80" t="s">
        <v>349</v>
      </c>
      <c r="L1077" s="113" t="s">
        <v>280</v>
      </c>
      <c r="M1077" s="113">
        <v>30.71</v>
      </c>
      <c r="N1077" s="113">
        <v>30.71</v>
      </c>
      <c r="O1077" s="81">
        <v>19.290999999999997</v>
      </c>
      <c r="P1077" s="79">
        <v>1</v>
      </c>
      <c r="T1077" s="33">
        <v>135</v>
      </c>
    </row>
    <row r="1078" spans="1:20" x14ac:dyDescent="0.25">
      <c r="A1078" s="20">
        <v>135</v>
      </c>
      <c r="B1078" s="20" t="s">
        <v>131</v>
      </c>
      <c r="C1078" s="20">
        <v>5</v>
      </c>
      <c r="D1078" s="20" t="s">
        <v>188</v>
      </c>
      <c r="F1078" s="88"/>
      <c r="G1078" s="91"/>
      <c r="H1078" s="91"/>
      <c r="K1078" s="80" t="s">
        <v>349</v>
      </c>
      <c r="L1078" s="113" t="s">
        <v>291</v>
      </c>
      <c r="M1078" s="113">
        <v>30.17</v>
      </c>
      <c r="N1078" s="113">
        <v>30.17</v>
      </c>
      <c r="O1078" s="81">
        <v>19.830999999999996</v>
      </c>
      <c r="P1078" s="79">
        <v>1</v>
      </c>
      <c r="T1078" s="33">
        <v>135</v>
      </c>
    </row>
    <row r="1079" spans="1:20" x14ac:dyDescent="0.25">
      <c r="A1079" s="20">
        <v>135</v>
      </c>
      <c r="B1079" s="20" t="s">
        <v>131</v>
      </c>
      <c r="C1079" s="20">
        <v>5</v>
      </c>
      <c r="D1079" s="20" t="s">
        <v>188</v>
      </c>
      <c r="F1079" s="88"/>
      <c r="G1079" s="91"/>
      <c r="H1079" s="91"/>
      <c r="K1079" s="80" t="s">
        <v>349</v>
      </c>
      <c r="L1079" s="113" t="s">
        <v>302</v>
      </c>
      <c r="M1079" s="113">
        <v>30.32</v>
      </c>
      <c r="N1079" s="113">
        <v>30.32</v>
      </c>
      <c r="O1079" s="81">
        <v>19.680999999999997</v>
      </c>
      <c r="P1079" s="79">
        <v>1</v>
      </c>
      <c r="T1079" s="33">
        <v>135</v>
      </c>
    </row>
    <row r="1080" spans="1:20" x14ac:dyDescent="0.25">
      <c r="A1080" s="20">
        <v>135</v>
      </c>
      <c r="B1080" s="20" t="s">
        <v>131</v>
      </c>
      <c r="C1080" s="20">
        <v>5</v>
      </c>
      <c r="D1080" s="20" t="s">
        <v>188</v>
      </c>
      <c r="F1080" s="88"/>
      <c r="G1080" s="91"/>
      <c r="H1080" s="91"/>
      <c r="K1080" s="80" t="s">
        <v>349</v>
      </c>
      <c r="L1080" s="113" t="s">
        <v>313</v>
      </c>
      <c r="M1080" s="113">
        <v>30.28</v>
      </c>
      <c r="N1080" s="113">
        <v>30.28</v>
      </c>
      <c r="O1080" s="81">
        <v>19.720999999999997</v>
      </c>
      <c r="P1080" s="79">
        <v>1</v>
      </c>
      <c r="T1080" s="33">
        <v>135</v>
      </c>
    </row>
    <row r="1081" spans="1:20" x14ac:dyDescent="0.25">
      <c r="A1081" s="20">
        <v>135</v>
      </c>
      <c r="B1081" s="20" t="s">
        <v>131</v>
      </c>
      <c r="C1081" s="20">
        <v>5</v>
      </c>
      <c r="D1081" s="20" t="s">
        <v>188</v>
      </c>
      <c r="F1081" s="88"/>
      <c r="G1081" s="91"/>
      <c r="H1081" s="91"/>
      <c r="K1081" s="80" t="s">
        <v>349</v>
      </c>
      <c r="L1081" s="113" t="s">
        <v>324</v>
      </c>
      <c r="M1081" s="113">
        <v>31.01</v>
      </c>
      <c r="N1081" s="113">
        <v>31.01</v>
      </c>
      <c r="O1081" s="81">
        <v>18.990999999999996</v>
      </c>
      <c r="P1081" s="79">
        <v>1</v>
      </c>
      <c r="T1081" s="33">
        <v>135</v>
      </c>
    </row>
    <row r="1082" spans="1:20" x14ac:dyDescent="0.25">
      <c r="A1082" s="20">
        <v>107</v>
      </c>
      <c r="B1082" s="20" t="s">
        <v>30</v>
      </c>
      <c r="C1082" s="20">
        <v>2</v>
      </c>
      <c r="D1082" s="20" t="s">
        <v>189</v>
      </c>
      <c r="E1082" s="33">
        <v>136</v>
      </c>
      <c r="F1082" s="80" t="s">
        <v>239</v>
      </c>
      <c r="G1082" s="89" t="s">
        <v>292</v>
      </c>
      <c r="H1082" s="81">
        <v>16.760000000000002</v>
      </c>
      <c r="I1082" s="77">
        <v>1</v>
      </c>
      <c r="J1082" s="78">
        <v>1</v>
      </c>
      <c r="K1082" s="80" t="s">
        <v>349</v>
      </c>
      <c r="L1082" s="113" t="s">
        <v>246</v>
      </c>
      <c r="M1082" s="113">
        <v>30.01</v>
      </c>
      <c r="N1082" s="113">
        <v>30.01</v>
      </c>
      <c r="O1082" s="81">
        <v>19.990999999999996</v>
      </c>
      <c r="P1082" s="79">
        <v>1</v>
      </c>
      <c r="Q1082" s="119">
        <v>1</v>
      </c>
      <c r="R1082" s="120">
        <v>19.973499999999994</v>
      </c>
      <c r="S1082" s="120">
        <v>0.14939461168328688</v>
      </c>
      <c r="T1082" s="33">
        <v>136</v>
      </c>
    </row>
    <row r="1083" spans="1:20" x14ac:dyDescent="0.25">
      <c r="A1083" s="20">
        <v>107</v>
      </c>
      <c r="B1083" s="20" t="s">
        <v>30</v>
      </c>
      <c r="C1083" s="20">
        <v>2</v>
      </c>
      <c r="D1083" s="20" t="s">
        <v>189</v>
      </c>
      <c r="F1083" s="80" t="s">
        <v>239</v>
      </c>
      <c r="G1083" s="89" t="s">
        <v>303</v>
      </c>
      <c r="H1083" s="81">
        <v>17.02</v>
      </c>
      <c r="I1083" s="77">
        <v>1</v>
      </c>
      <c r="J1083" s="78"/>
      <c r="K1083" s="80" t="s">
        <v>349</v>
      </c>
      <c r="L1083" s="113" t="s">
        <v>258</v>
      </c>
      <c r="M1083" s="113">
        <v>29.84</v>
      </c>
      <c r="N1083" s="113">
        <v>29.84</v>
      </c>
      <c r="O1083" s="81">
        <v>20.160999999999998</v>
      </c>
      <c r="P1083" s="79">
        <v>1</v>
      </c>
      <c r="Q1083" s="78"/>
      <c r="R1083" s="117"/>
      <c r="S1083" s="117"/>
      <c r="T1083" s="33">
        <v>136</v>
      </c>
    </row>
    <row r="1084" spans="1:20" x14ac:dyDescent="0.25">
      <c r="A1084" s="20">
        <v>107</v>
      </c>
      <c r="B1084" s="20" t="s">
        <v>30</v>
      </c>
      <c r="C1084" s="20">
        <v>2</v>
      </c>
      <c r="D1084" s="20" t="s">
        <v>189</v>
      </c>
      <c r="F1084" s="80" t="s">
        <v>239</v>
      </c>
      <c r="G1084" s="89" t="s">
        <v>314</v>
      </c>
      <c r="H1084" s="81">
        <v>17.18</v>
      </c>
      <c r="I1084" s="77">
        <v>1</v>
      </c>
      <c r="K1084" s="80" t="s">
        <v>349</v>
      </c>
      <c r="L1084" s="113" t="s">
        <v>270</v>
      </c>
      <c r="M1084" s="113">
        <v>29.93</v>
      </c>
      <c r="N1084" s="113">
        <v>29.93</v>
      </c>
      <c r="O1084" s="81">
        <v>20.070999999999998</v>
      </c>
      <c r="P1084" s="79">
        <v>1</v>
      </c>
      <c r="T1084" s="33">
        <v>136</v>
      </c>
    </row>
    <row r="1085" spans="1:20" x14ac:dyDescent="0.25">
      <c r="A1085" s="20">
        <v>107</v>
      </c>
      <c r="B1085" s="20" t="s">
        <v>30</v>
      </c>
      <c r="C1085" s="20">
        <v>2</v>
      </c>
      <c r="D1085" s="20" t="s">
        <v>189</v>
      </c>
      <c r="F1085" s="80" t="s">
        <v>239</v>
      </c>
      <c r="G1085" s="89" t="s">
        <v>325</v>
      </c>
      <c r="H1085" s="81">
        <v>17.28</v>
      </c>
      <c r="I1085" s="77">
        <v>1</v>
      </c>
      <c r="K1085" s="80" t="s">
        <v>349</v>
      </c>
      <c r="L1085" s="113" t="s">
        <v>281</v>
      </c>
      <c r="M1085" s="113">
        <v>29.89</v>
      </c>
      <c r="N1085" s="113">
        <v>29.89</v>
      </c>
      <c r="O1085" s="81">
        <v>20.110999999999997</v>
      </c>
      <c r="P1085" s="79">
        <v>1</v>
      </c>
      <c r="T1085" s="33">
        <v>136</v>
      </c>
    </row>
    <row r="1086" spans="1:20" x14ac:dyDescent="0.25">
      <c r="A1086" s="20">
        <v>107</v>
      </c>
      <c r="B1086" s="20" t="s">
        <v>30</v>
      </c>
      <c r="C1086" s="20">
        <v>2</v>
      </c>
      <c r="D1086" s="20" t="s">
        <v>189</v>
      </c>
      <c r="F1086" s="88"/>
      <c r="G1086" s="91"/>
      <c r="H1086" s="91"/>
      <c r="K1086" s="80" t="s">
        <v>349</v>
      </c>
      <c r="L1086" s="113" t="s">
        <v>292</v>
      </c>
      <c r="M1086" s="113">
        <v>30.03</v>
      </c>
      <c r="N1086" s="113">
        <v>30.03</v>
      </c>
      <c r="O1086" s="81">
        <v>19.970999999999997</v>
      </c>
      <c r="P1086" s="79">
        <v>1</v>
      </c>
      <c r="T1086" s="33">
        <v>136</v>
      </c>
    </row>
    <row r="1087" spans="1:20" x14ac:dyDescent="0.25">
      <c r="A1087" s="20">
        <v>107</v>
      </c>
      <c r="B1087" s="20" t="s">
        <v>30</v>
      </c>
      <c r="C1087" s="20">
        <v>2</v>
      </c>
      <c r="D1087" s="20" t="s">
        <v>189</v>
      </c>
      <c r="F1087" s="91"/>
      <c r="G1087" s="91"/>
      <c r="H1087" s="91"/>
      <c r="K1087" s="80" t="s">
        <v>349</v>
      </c>
      <c r="L1087" s="113" t="s">
        <v>303</v>
      </c>
      <c r="M1087" s="113">
        <v>30.13</v>
      </c>
      <c r="N1087" s="113">
        <v>30.13</v>
      </c>
      <c r="O1087" s="81">
        <v>19.870999999999999</v>
      </c>
      <c r="P1087" s="79">
        <v>1</v>
      </c>
      <c r="T1087" s="33">
        <v>136</v>
      </c>
    </row>
    <row r="1088" spans="1:20" x14ac:dyDescent="0.25">
      <c r="A1088" s="20">
        <v>107</v>
      </c>
      <c r="B1088" s="20" t="s">
        <v>30</v>
      </c>
      <c r="C1088" s="20">
        <v>2</v>
      </c>
      <c r="D1088" s="20" t="s">
        <v>189</v>
      </c>
      <c r="F1088" s="92"/>
      <c r="G1088" s="92"/>
      <c r="H1088" s="92"/>
      <c r="K1088" s="80" t="s">
        <v>349</v>
      </c>
      <c r="L1088" s="113" t="s">
        <v>314</v>
      </c>
      <c r="M1088" s="113">
        <v>30.04</v>
      </c>
      <c r="N1088" s="113">
        <v>30.04</v>
      </c>
      <c r="O1088" s="81">
        <v>19.960999999999999</v>
      </c>
      <c r="P1088" s="79">
        <v>1</v>
      </c>
      <c r="T1088" s="33">
        <v>136</v>
      </c>
    </row>
    <row r="1089" spans="1:20" x14ac:dyDescent="0.25">
      <c r="A1089" s="20">
        <v>107</v>
      </c>
      <c r="B1089" s="20" t="s">
        <v>30</v>
      </c>
      <c r="C1089" s="20">
        <v>2</v>
      </c>
      <c r="D1089" s="20" t="s">
        <v>189</v>
      </c>
      <c r="F1089" s="92"/>
      <c r="G1089" s="92"/>
      <c r="H1089" s="92"/>
      <c r="K1089" s="80" t="s">
        <v>349</v>
      </c>
      <c r="L1089" s="113" t="s">
        <v>325</v>
      </c>
      <c r="M1089" s="113">
        <v>30.35</v>
      </c>
      <c r="N1089" s="113">
        <v>30.35</v>
      </c>
      <c r="O1089" s="81">
        <v>19.650999999999996</v>
      </c>
      <c r="P1089" s="79">
        <v>1</v>
      </c>
      <c r="T1089" s="33">
        <v>136</v>
      </c>
    </row>
    <row r="1090" spans="1:20" x14ac:dyDescent="0.25">
      <c r="A1090" s="24">
        <v>77</v>
      </c>
      <c r="B1090" s="99" t="s">
        <v>105</v>
      </c>
      <c r="C1090" s="100">
        <v>2</v>
      </c>
      <c r="D1090" s="99" t="s">
        <v>190</v>
      </c>
      <c r="E1090" s="101">
        <v>137</v>
      </c>
      <c r="F1090" s="89" t="s">
        <v>239</v>
      </c>
      <c r="G1090" s="89" t="s">
        <v>293</v>
      </c>
      <c r="H1090" s="81">
        <v>15.79</v>
      </c>
      <c r="I1090" s="77">
        <v>1</v>
      </c>
      <c r="J1090" s="78">
        <v>1</v>
      </c>
      <c r="K1090" s="80" t="s">
        <v>349</v>
      </c>
      <c r="L1090" s="113" t="s">
        <v>247</v>
      </c>
      <c r="M1090" s="113">
        <v>30.68</v>
      </c>
      <c r="N1090" s="113">
        <v>30.68</v>
      </c>
      <c r="O1090" s="81">
        <v>19.320999999999998</v>
      </c>
      <c r="P1090" s="79">
        <v>1</v>
      </c>
      <c r="Q1090" s="119">
        <v>1</v>
      </c>
      <c r="R1090" s="120">
        <v>19.168499999999998</v>
      </c>
      <c r="S1090" s="120">
        <v>0.28212364310706051</v>
      </c>
      <c r="T1090" s="101">
        <v>137</v>
      </c>
    </row>
    <row r="1091" spans="1:20" x14ac:dyDescent="0.25">
      <c r="A1091" s="20">
        <v>77</v>
      </c>
      <c r="B1091" s="20" t="s">
        <v>105</v>
      </c>
      <c r="C1091" s="20">
        <v>2</v>
      </c>
      <c r="D1091" s="20" t="s">
        <v>190</v>
      </c>
      <c r="F1091" s="89" t="s">
        <v>239</v>
      </c>
      <c r="G1091" s="89" t="s">
        <v>304</v>
      </c>
      <c r="H1091" s="81">
        <v>15.73</v>
      </c>
      <c r="I1091" s="77">
        <v>1</v>
      </c>
      <c r="J1091" s="78"/>
      <c r="K1091" s="80" t="s">
        <v>349</v>
      </c>
      <c r="L1091" s="113" t="s">
        <v>259</v>
      </c>
      <c r="M1091" s="113">
        <v>30.63</v>
      </c>
      <c r="N1091" s="113">
        <v>30.63</v>
      </c>
      <c r="O1091" s="81">
        <v>19.370999999999999</v>
      </c>
      <c r="P1091" s="79">
        <v>1</v>
      </c>
      <c r="Q1091" s="78"/>
      <c r="R1091" s="117"/>
      <c r="S1091" s="117"/>
      <c r="T1091" s="101">
        <v>137</v>
      </c>
    </row>
    <row r="1092" spans="1:20" x14ac:dyDescent="0.25">
      <c r="A1092" s="20">
        <v>77</v>
      </c>
      <c r="B1092" s="20" t="s">
        <v>105</v>
      </c>
      <c r="C1092" s="20">
        <v>2</v>
      </c>
      <c r="D1092" s="20" t="s">
        <v>190</v>
      </c>
      <c r="F1092" s="89" t="s">
        <v>239</v>
      </c>
      <c r="G1092" s="89" t="s">
        <v>315</v>
      </c>
      <c r="H1092" s="81">
        <v>16.239999999999998</v>
      </c>
      <c r="I1092" s="77">
        <v>1</v>
      </c>
      <c r="K1092" s="80" t="s">
        <v>349</v>
      </c>
      <c r="L1092" s="113" t="s">
        <v>271</v>
      </c>
      <c r="M1092" s="113">
        <v>30.48</v>
      </c>
      <c r="N1092" s="113">
        <v>30.48</v>
      </c>
      <c r="O1092" s="81">
        <v>19.520999999999997</v>
      </c>
      <c r="P1092" s="79">
        <v>1</v>
      </c>
      <c r="T1092" s="101">
        <v>137</v>
      </c>
    </row>
    <row r="1093" spans="1:20" x14ac:dyDescent="0.25">
      <c r="A1093" s="20">
        <v>77</v>
      </c>
      <c r="B1093" s="20" t="s">
        <v>105</v>
      </c>
      <c r="C1093" s="20">
        <v>2</v>
      </c>
      <c r="D1093" s="20" t="s">
        <v>190</v>
      </c>
      <c r="F1093" s="89" t="s">
        <v>239</v>
      </c>
      <c r="G1093" s="89" t="s">
        <v>326</v>
      </c>
      <c r="H1093" s="81">
        <v>16.11</v>
      </c>
      <c r="I1093" s="77">
        <v>1</v>
      </c>
      <c r="K1093" s="80" t="s">
        <v>349</v>
      </c>
      <c r="L1093" s="113" t="s">
        <v>282</v>
      </c>
      <c r="M1093" s="113">
        <v>30.69</v>
      </c>
      <c r="N1093" s="113">
        <v>30.69</v>
      </c>
      <c r="O1093" s="81">
        <v>19.310999999999996</v>
      </c>
      <c r="P1093" s="79">
        <v>1</v>
      </c>
      <c r="T1093" s="101">
        <v>137</v>
      </c>
    </row>
    <row r="1094" spans="1:20" x14ac:dyDescent="0.25">
      <c r="A1094" s="20">
        <v>77</v>
      </c>
      <c r="B1094" s="20" t="s">
        <v>105</v>
      </c>
      <c r="C1094" s="20">
        <v>2</v>
      </c>
      <c r="D1094" s="20" t="s">
        <v>190</v>
      </c>
      <c r="F1094" s="92"/>
      <c r="G1094" s="92"/>
      <c r="H1094" s="92"/>
      <c r="K1094" s="80" t="s">
        <v>349</v>
      </c>
      <c r="L1094" s="113" t="s">
        <v>293</v>
      </c>
      <c r="M1094" s="113">
        <v>30.77</v>
      </c>
      <c r="N1094" s="113">
        <v>30.77</v>
      </c>
      <c r="O1094" s="81">
        <v>19.230999999999998</v>
      </c>
      <c r="P1094" s="79">
        <v>1</v>
      </c>
      <c r="T1094" s="101">
        <v>137</v>
      </c>
    </row>
    <row r="1095" spans="1:20" x14ac:dyDescent="0.25">
      <c r="A1095" s="20">
        <v>77</v>
      </c>
      <c r="B1095" s="20" t="s">
        <v>105</v>
      </c>
      <c r="C1095" s="20">
        <v>2</v>
      </c>
      <c r="D1095" s="20" t="s">
        <v>190</v>
      </c>
      <c r="F1095" s="92"/>
      <c r="G1095" s="92"/>
      <c r="H1095" s="92"/>
      <c r="K1095" s="80" t="s">
        <v>349</v>
      </c>
      <c r="L1095" s="113" t="s">
        <v>304</v>
      </c>
      <c r="M1095" s="113">
        <v>30.84</v>
      </c>
      <c r="N1095" s="113">
        <v>30.84</v>
      </c>
      <c r="O1095" s="81">
        <v>19.160999999999998</v>
      </c>
      <c r="P1095" s="79">
        <v>1</v>
      </c>
      <c r="T1095" s="101">
        <v>137</v>
      </c>
    </row>
    <row r="1096" spans="1:20" x14ac:dyDescent="0.25">
      <c r="A1096" s="20">
        <v>77</v>
      </c>
      <c r="B1096" s="20" t="s">
        <v>105</v>
      </c>
      <c r="C1096" s="20">
        <v>2</v>
      </c>
      <c r="D1096" s="20" t="s">
        <v>190</v>
      </c>
      <c r="F1096" s="92"/>
      <c r="G1096" s="92"/>
      <c r="H1096" s="92"/>
      <c r="K1096" s="80" t="s">
        <v>349</v>
      </c>
      <c r="L1096" s="113" t="s">
        <v>315</v>
      </c>
      <c r="M1096" s="113">
        <v>31.2</v>
      </c>
      <c r="N1096" s="113">
        <v>31.2</v>
      </c>
      <c r="O1096" s="81">
        <v>18.800999999999998</v>
      </c>
      <c r="P1096" s="79">
        <v>1</v>
      </c>
      <c r="T1096" s="101">
        <v>137</v>
      </c>
    </row>
    <row r="1097" spans="1:20" x14ac:dyDescent="0.25">
      <c r="A1097" s="20">
        <v>77</v>
      </c>
      <c r="B1097" s="20" t="s">
        <v>105</v>
      </c>
      <c r="C1097" s="20">
        <v>2</v>
      </c>
      <c r="D1097" s="20" t="s">
        <v>190</v>
      </c>
      <c r="F1097" s="92"/>
      <c r="G1097" s="92"/>
      <c r="H1097" s="92"/>
      <c r="K1097" s="80" t="s">
        <v>349</v>
      </c>
      <c r="L1097" s="113" t="s">
        <v>326</v>
      </c>
      <c r="M1097" s="113">
        <v>31.37</v>
      </c>
      <c r="N1097" s="113">
        <v>31.37</v>
      </c>
      <c r="O1097" s="81">
        <v>18.630999999999997</v>
      </c>
      <c r="P1097" s="79">
        <v>1</v>
      </c>
      <c r="T1097" s="101">
        <v>137</v>
      </c>
    </row>
    <row r="1098" spans="1:20" x14ac:dyDescent="0.25">
      <c r="A1098" s="20">
        <v>41</v>
      </c>
      <c r="B1098" s="20" t="s">
        <v>87</v>
      </c>
      <c r="C1098" s="20">
        <v>1</v>
      </c>
      <c r="D1098" s="20" t="s">
        <v>191</v>
      </c>
      <c r="E1098" s="33">
        <v>138</v>
      </c>
      <c r="F1098" s="89" t="s">
        <v>239</v>
      </c>
      <c r="G1098" s="89" t="s">
        <v>294</v>
      </c>
      <c r="H1098" s="81">
        <v>16.11</v>
      </c>
      <c r="I1098" s="77">
        <v>1</v>
      </c>
      <c r="J1098" s="78">
        <v>1</v>
      </c>
      <c r="K1098" s="80" t="s">
        <v>349</v>
      </c>
      <c r="L1098" s="113" t="s">
        <v>248</v>
      </c>
      <c r="M1098" s="113">
        <v>33.590000000000003</v>
      </c>
      <c r="N1098" s="113">
        <v>33.590000000000003</v>
      </c>
      <c r="O1098" s="81">
        <v>16.410999999999994</v>
      </c>
      <c r="P1098" s="79">
        <v>1</v>
      </c>
      <c r="Q1098" s="119">
        <v>1</v>
      </c>
      <c r="R1098" s="120">
        <v>15.869749999999998</v>
      </c>
      <c r="S1098" s="120">
        <v>0.31142565324648475</v>
      </c>
      <c r="T1098" s="33">
        <v>138</v>
      </c>
    </row>
    <row r="1099" spans="1:20" x14ac:dyDescent="0.25">
      <c r="A1099" s="20">
        <v>41</v>
      </c>
      <c r="B1099" s="20" t="s">
        <v>87</v>
      </c>
      <c r="C1099" s="20">
        <v>1</v>
      </c>
      <c r="D1099" s="20" t="s">
        <v>191</v>
      </c>
      <c r="F1099" s="89" t="s">
        <v>239</v>
      </c>
      <c r="G1099" s="89" t="s">
        <v>305</v>
      </c>
      <c r="H1099" s="81">
        <v>16.36</v>
      </c>
      <c r="I1099" s="77">
        <v>1</v>
      </c>
      <c r="J1099" s="78"/>
      <c r="K1099" s="80" t="s">
        <v>349</v>
      </c>
      <c r="L1099" s="113" t="s">
        <v>260</v>
      </c>
      <c r="M1099" s="113">
        <v>33.979999999999997</v>
      </c>
      <c r="N1099" s="113">
        <v>33.979999999999997</v>
      </c>
      <c r="O1099" s="81">
        <v>16.021000000000001</v>
      </c>
      <c r="P1099" s="79">
        <v>1</v>
      </c>
      <c r="Q1099" s="78"/>
      <c r="R1099" s="117"/>
      <c r="S1099" s="117"/>
      <c r="T1099" s="33">
        <v>138</v>
      </c>
    </row>
    <row r="1100" spans="1:20" x14ac:dyDescent="0.25">
      <c r="A1100" s="20">
        <v>41</v>
      </c>
      <c r="B1100" s="20" t="s">
        <v>87</v>
      </c>
      <c r="C1100" s="20">
        <v>1</v>
      </c>
      <c r="D1100" s="20" t="s">
        <v>191</v>
      </c>
      <c r="F1100" s="89" t="s">
        <v>239</v>
      </c>
      <c r="G1100" s="89" t="s">
        <v>316</v>
      </c>
      <c r="H1100" s="81">
        <v>16.55</v>
      </c>
      <c r="I1100" s="77">
        <v>1</v>
      </c>
      <c r="K1100" s="80" t="s">
        <v>349</v>
      </c>
      <c r="L1100" s="113" t="s">
        <v>272</v>
      </c>
      <c r="M1100" s="113">
        <v>34.630000000000003</v>
      </c>
      <c r="N1100" s="113">
        <v>34.630000000000003</v>
      </c>
      <c r="O1100" s="81">
        <v>15.370999999999995</v>
      </c>
      <c r="P1100" s="79">
        <v>1</v>
      </c>
      <c r="T1100" s="33">
        <v>138</v>
      </c>
    </row>
    <row r="1101" spans="1:20" x14ac:dyDescent="0.25">
      <c r="A1101" s="20">
        <v>41</v>
      </c>
      <c r="B1101" s="20" t="s">
        <v>87</v>
      </c>
      <c r="C1101" s="20">
        <v>1</v>
      </c>
      <c r="D1101" s="20" t="s">
        <v>191</v>
      </c>
      <c r="F1101" s="89" t="s">
        <v>239</v>
      </c>
      <c r="G1101" s="89" t="s">
        <v>327</v>
      </c>
      <c r="H1101" s="81">
        <v>16.88</v>
      </c>
      <c r="I1101" s="77">
        <v>1</v>
      </c>
      <c r="K1101" s="80" t="s">
        <v>349</v>
      </c>
      <c r="L1101" s="113" t="s">
        <v>283</v>
      </c>
      <c r="M1101" s="113">
        <v>34.049999999999997</v>
      </c>
      <c r="N1101" s="113">
        <v>34.049999999999997</v>
      </c>
      <c r="O1101" s="81">
        <v>15.951000000000001</v>
      </c>
      <c r="P1101" s="79">
        <v>1</v>
      </c>
      <c r="T1101" s="33">
        <v>138</v>
      </c>
    </row>
    <row r="1102" spans="1:20" x14ac:dyDescent="0.25">
      <c r="A1102" s="20">
        <v>41</v>
      </c>
      <c r="B1102" s="20" t="s">
        <v>87</v>
      </c>
      <c r="C1102" s="20">
        <v>1</v>
      </c>
      <c r="D1102" s="20" t="s">
        <v>191</v>
      </c>
      <c r="F1102" s="91"/>
      <c r="G1102" s="92"/>
      <c r="H1102" s="92"/>
      <c r="K1102" s="80" t="s">
        <v>349</v>
      </c>
      <c r="L1102" s="113" t="s">
        <v>294</v>
      </c>
      <c r="M1102" s="113">
        <v>34.18</v>
      </c>
      <c r="N1102" s="113">
        <v>34.18</v>
      </c>
      <c r="O1102" s="81">
        <v>15.820999999999998</v>
      </c>
      <c r="P1102" s="79">
        <v>1</v>
      </c>
      <c r="T1102" s="33">
        <v>138</v>
      </c>
    </row>
    <row r="1103" spans="1:20" x14ac:dyDescent="0.25">
      <c r="A1103" s="20">
        <v>41</v>
      </c>
      <c r="B1103" s="20" t="s">
        <v>87</v>
      </c>
      <c r="C1103" s="20">
        <v>1</v>
      </c>
      <c r="D1103" s="20" t="s">
        <v>191</v>
      </c>
      <c r="F1103" s="91"/>
      <c r="G1103" s="92"/>
      <c r="H1103" s="92"/>
      <c r="K1103" s="80" t="s">
        <v>349</v>
      </c>
      <c r="L1103" s="113" t="s">
        <v>305</v>
      </c>
      <c r="M1103" s="113">
        <v>33.97</v>
      </c>
      <c r="N1103" s="113">
        <v>33.97</v>
      </c>
      <c r="O1103" s="81">
        <v>16.030999999999999</v>
      </c>
      <c r="P1103" s="79">
        <v>1</v>
      </c>
      <c r="T1103" s="33">
        <v>138</v>
      </c>
    </row>
    <row r="1104" spans="1:20" x14ac:dyDescent="0.25">
      <c r="A1104" s="20">
        <v>41</v>
      </c>
      <c r="B1104" s="20" t="s">
        <v>87</v>
      </c>
      <c r="C1104" s="20">
        <v>1</v>
      </c>
      <c r="D1104" s="20" t="s">
        <v>191</v>
      </c>
      <c r="F1104" s="91"/>
      <c r="G1104" s="92"/>
      <c r="H1104" s="92"/>
      <c r="K1104" s="80" t="s">
        <v>349</v>
      </c>
      <c r="L1104" s="113" t="s">
        <v>316</v>
      </c>
      <c r="M1104" s="113">
        <v>34.549999999999997</v>
      </c>
      <c r="N1104" s="113">
        <v>34.549999999999997</v>
      </c>
      <c r="O1104" s="81">
        <v>15.451000000000001</v>
      </c>
      <c r="P1104" s="79">
        <v>1</v>
      </c>
      <c r="T1104" s="33">
        <v>138</v>
      </c>
    </row>
    <row r="1105" spans="1:20" x14ac:dyDescent="0.25">
      <c r="A1105" s="20">
        <v>41</v>
      </c>
      <c r="B1105" s="20" t="s">
        <v>87</v>
      </c>
      <c r="C1105" s="20">
        <v>1</v>
      </c>
      <c r="D1105" s="20" t="s">
        <v>191</v>
      </c>
      <c r="F1105" s="91"/>
      <c r="G1105" s="92"/>
      <c r="H1105" s="92"/>
      <c r="K1105" s="80" t="s">
        <v>349</v>
      </c>
      <c r="L1105" s="113" t="s">
        <v>327</v>
      </c>
      <c r="M1105" s="113">
        <v>34.1</v>
      </c>
      <c r="N1105" s="113">
        <v>34.1</v>
      </c>
      <c r="O1105" s="81">
        <v>15.900999999999996</v>
      </c>
      <c r="P1105" s="79">
        <v>1</v>
      </c>
      <c r="T1105" s="33">
        <v>138</v>
      </c>
    </row>
    <row r="1106" spans="1:20" x14ac:dyDescent="0.25">
      <c r="A1106" s="20">
        <v>124</v>
      </c>
      <c r="B1106" s="20" t="s">
        <v>34</v>
      </c>
      <c r="C1106" s="20">
        <v>4</v>
      </c>
      <c r="D1106" s="20" t="s">
        <v>192</v>
      </c>
      <c r="E1106" s="33">
        <v>139</v>
      </c>
      <c r="F1106" s="89" t="s">
        <v>239</v>
      </c>
      <c r="G1106" s="89" t="s">
        <v>295</v>
      </c>
      <c r="H1106" s="81">
        <v>16.46</v>
      </c>
      <c r="I1106" s="77">
        <v>1</v>
      </c>
      <c r="J1106" s="78">
        <v>1</v>
      </c>
      <c r="K1106" s="80" t="s">
        <v>349</v>
      </c>
      <c r="L1106" s="113" t="s">
        <v>249</v>
      </c>
      <c r="M1106" s="113">
        <v>29.66</v>
      </c>
      <c r="N1106" s="113">
        <v>29.66</v>
      </c>
      <c r="O1106" s="81">
        <v>20.340999999999998</v>
      </c>
      <c r="P1106" s="79">
        <v>1</v>
      </c>
      <c r="Q1106" s="119">
        <v>1</v>
      </c>
      <c r="R1106" s="120">
        <v>20.79975</v>
      </c>
      <c r="S1106" s="120">
        <v>0.42633430251388377</v>
      </c>
      <c r="T1106" s="33">
        <v>139</v>
      </c>
    </row>
    <row r="1107" spans="1:20" x14ac:dyDescent="0.25">
      <c r="A1107" s="20">
        <v>124</v>
      </c>
      <c r="B1107" s="20" t="s">
        <v>34</v>
      </c>
      <c r="C1107" s="20">
        <v>4</v>
      </c>
      <c r="D1107" s="20" t="s">
        <v>192</v>
      </c>
      <c r="F1107" s="89" t="s">
        <v>239</v>
      </c>
      <c r="G1107" s="89" t="s">
        <v>306</v>
      </c>
      <c r="H1107" s="81">
        <v>16.62</v>
      </c>
      <c r="I1107" s="77">
        <v>1</v>
      </c>
      <c r="J1107" s="78"/>
      <c r="K1107" s="80" t="s">
        <v>349</v>
      </c>
      <c r="L1107" s="113" t="s">
        <v>261</v>
      </c>
      <c r="M1107" s="113">
        <v>29.05</v>
      </c>
      <c r="N1107" s="113">
        <v>29.05</v>
      </c>
      <c r="O1107" s="81">
        <v>20.950999999999997</v>
      </c>
      <c r="P1107" s="79">
        <v>1</v>
      </c>
      <c r="Q1107" s="78"/>
      <c r="R1107" s="117"/>
      <c r="S1107" s="117"/>
      <c r="T1107" s="33">
        <v>139</v>
      </c>
    </row>
    <row r="1108" spans="1:20" x14ac:dyDescent="0.25">
      <c r="A1108" s="20">
        <v>124</v>
      </c>
      <c r="B1108" s="20" t="s">
        <v>34</v>
      </c>
      <c r="C1108" s="20">
        <v>4</v>
      </c>
      <c r="D1108" s="20" t="s">
        <v>192</v>
      </c>
      <c r="F1108" s="89" t="s">
        <v>239</v>
      </c>
      <c r="G1108" s="89" t="s">
        <v>317</v>
      </c>
      <c r="H1108" s="81">
        <v>16.61</v>
      </c>
      <c r="I1108" s="77">
        <v>1</v>
      </c>
      <c r="K1108" s="80" t="s">
        <v>349</v>
      </c>
      <c r="L1108" s="113" t="s">
        <v>273</v>
      </c>
      <c r="M1108" s="113">
        <v>29</v>
      </c>
      <c r="N1108" s="113">
        <v>29</v>
      </c>
      <c r="O1108" s="81">
        <v>21.000999999999998</v>
      </c>
      <c r="P1108" s="79">
        <v>1</v>
      </c>
      <c r="T1108" s="33">
        <v>139</v>
      </c>
    </row>
    <row r="1109" spans="1:20" x14ac:dyDescent="0.25">
      <c r="A1109" s="20">
        <v>124</v>
      </c>
      <c r="B1109" s="20" t="s">
        <v>34</v>
      </c>
      <c r="C1109" s="20">
        <v>4</v>
      </c>
      <c r="D1109" s="20" t="s">
        <v>192</v>
      </c>
      <c r="F1109" s="89" t="s">
        <v>239</v>
      </c>
      <c r="G1109" s="89" t="s">
        <v>328</v>
      </c>
      <c r="H1109" s="81">
        <v>17.3</v>
      </c>
      <c r="I1109" s="77">
        <v>1</v>
      </c>
      <c r="K1109" s="80" t="s">
        <v>349</v>
      </c>
      <c r="L1109" s="113" t="s">
        <v>284</v>
      </c>
      <c r="M1109" s="113">
        <v>29.39</v>
      </c>
      <c r="N1109" s="113">
        <v>29.39</v>
      </c>
      <c r="O1109" s="81">
        <v>20.610999999999997</v>
      </c>
      <c r="P1109" s="79">
        <v>1</v>
      </c>
      <c r="T1109" s="33">
        <v>139</v>
      </c>
    </row>
    <row r="1110" spans="1:20" x14ac:dyDescent="0.25">
      <c r="A1110" s="20">
        <v>124</v>
      </c>
      <c r="B1110" s="20" t="s">
        <v>34</v>
      </c>
      <c r="C1110" s="20">
        <v>4</v>
      </c>
      <c r="D1110" s="20" t="s">
        <v>192</v>
      </c>
      <c r="F1110" s="91"/>
      <c r="G1110" s="92"/>
      <c r="H1110" s="92"/>
      <c r="K1110" s="80" t="s">
        <v>349</v>
      </c>
      <c r="L1110" s="113" t="s">
        <v>295</v>
      </c>
      <c r="M1110" s="113">
        <v>28.75</v>
      </c>
      <c r="N1110" s="113">
        <v>28.75</v>
      </c>
      <c r="O1110" s="81">
        <v>21.250999999999998</v>
      </c>
      <c r="P1110" s="79">
        <v>1</v>
      </c>
      <c r="T1110" s="33">
        <v>139</v>
      </c>
    </row>
    <row r="1111" spans="1:20" x14ac:dyDescent="0.25">
      <c r="A1111" s="20">
        <v>124</v>
      </c>
      <c r="B1111" s="20" t="s">
        <v>34</v>
      </c>
      <c r="C1111" s="20">
        <v>4</v>
      </c>
      <c r="D1111" s="20" t="s">
        <v>192</v>
      </c>
      <c r="F1111" s="91"/>
      <c r="G1111" s="92"/>
      <c r="H1111" s="92"/>
      <c r="K1111" s="80" t="s">
        <v>349</v>
      </c>
      <c r="L1111" s="113" t="s">
        <v>306</v>
      </c>
      <c r="M1111" s="113">
        <v>28.71</v>
      </c>
      <c r="N1111" s="113">
        <v>28.71</v>
      </c>
      <c r="O1111" s="81">
        <v>21.290999999999997</v>
      </c>
      <c r="P1111" s="79">
        <v>1</v>
      </c>
      <c r="T1111" s="33">
        <v>139</v>
      </c>
    </row>
    <row r="1112" spans="1:20" x14ac:dyDescent="0.25">
      <c r="A1112" s="20">
        <v>124</v>
      </c>
      <c r="B1112" s="20" t="s">
        <v>34</v>
      </c>
      <c r="C1112" s="20">
        <v>4</v>
      </c>
      <c r="D1112" s="20" t="s">
        <v>192</v>
      </c>
      <c r="F1112" s="91"/>
      <c r="G1112" s="92"/>
      <c r="H1112" s="92"/>
      <c r="K1112" s="80" t="s">
        <v>349</v>
      </c>
      <c r="L1112" s="113" t="s">
        <v>317</v>
      </c>
      <c r="M1112" s="113">
        <v>29.03</v>
      </c>
      <c r="N1112" s="113">
        <v>29.03</v>
      </c>
      <c r="O1112" s="81">
        <v>20.970999999999997</v>
      </c>
      <c r="P1112" s="79">
        <v>1</v>
      </c>
      <c r="T1112" s="33">
        <v>139</v>
      </c>
    </row>
    <row r="1113" spans="1:20" x14ac:dyDescent="0.25">
      <c r="A1113" s="20">
        <v>124</v>
      </c>
      <c r="B1113" s="20" t="s">
        <v>34</v>
      </c>
      <c r="C1113" s="20">
        <v>4</v>
      </c>
      <c r="D1113" s="20" t="s">
        <v>192</v>
      </c>
      <c r="F1113" s="91"/>
      <c r="G1113" s="92"/>
      <c r="H1113" s="92"/>
      <c r="K1113" s="80" t="s">
        <v>349</v>
      </c>
      <c r="L1113" s="113" t="s">
        <v>328</v>
      </c>
      <c r="M1113" s="113">
        <v>30.02</v>
      </c>
      <c r="N1113" s="113">
        <v>30.02</v>
      </c>
      <c r="O1113" s="81">
        <v>19.980999999999998</v>
      </c>
      <c r="P1113" s="79">
        <v>1</v>
      </c>
      <c r="T1113" s="33">
        <v>139</v>
      </c>
    </row>
    <row r="1114" spans="1:20" x14ac:dyDescent="0.25">
      <c r="A1114" s="20">
        <v>89</v>
      </c>
      <c r="B1114" s="20" t="s">
        <v>64</v>
      </c>
      <c r="C1114" s="20">
        <v>4</v>
      </c>
      <c r="D1114" s="20" t="s">
        <v>193</v>
      </c>
      <c r="E1114" s="33">
        <v>140</v>
      </c>
      <c r="F1114" s="89" t="s">
        <v>239</v>
      </c>
      <c r="G1114" s="89" t="s">
        <v>296</v>
      </c>
      <c r="H1114" s="81">
        <v>16.079999999999998</v>
      </c>
      <c r="I1114" s="77">
        <v>1</v>
      </c>
      <c r="J1114" s="78">
        <v>1</v>
      </c>
      <c r="K1114" s="80" t="s">
        <v>349</v>
      </c>
      <c r="L1114" s="113" t="s">
        <v>250</v>
      </c>
      <c r="M1114" s="113">
        <v>32.72</v>
      </c>
      <c r="N1114" s="113">
        <v>32.72</v>
      </c>
      <c r="O1114" s="81">
        <v>17.280999999999999</v>
      </c>
      <c r="P1114" s="79">
        <v>1</v>
      </c>
      <c r="Q1114" s="119">
        <v>1</v>
      </c>
      <c r="R1114" s="120">
        <v>17.550999999999998</v>
      </c>
      <c r="S1114" s="120">
        <v>0.25308101469687466</v>
      </c>
      <c r="T1114" s="33">
        <v>140</v>
      </c>
    </row>
    <row r="1115" spans="1:20" x14ac:dyDescent="0.25">
      <c r="A1115" s="20">
        <v>89</v>
      </c>
      <c r="B1115" s="20" t="s">
        <v>64</v>
      </c>
      <c r="C1115" s="20">
        <v>4</v>
      </c>
      <c r="D1115" s="20" t="s">
        <v>193</v>
      </c>
      <c r="F1115" s="89" t="s">
        <v>239</v>
      </c>
      <c r="G1115" s="89" t="s">
        <v>307</v>
      </c>
      <c r="H1115" s="81">
        <v>16.190000000000001</v>
      </c>
      <c r="I1115" s="77">
        <v>1</v>
      </c>
      <c r="J1115" s="78"/>
      <c r="K1115" s="80" t="s">
        <v>349</v>
      </c>
      <c r="L1115" s="113" t="s">
        <v>262</v>
      </c>
      <c r="M1115" s="113">
        <v>32.29</v>
      </c>
      <c r="N1115" s="113">
        <v>32.29</v>
      </c>
      <c r="O1115" s="81">
        <v>17.710999999999999</v>
      </c>
      <c r="P1115" s="79">
        <v>1</v>
      </c>
      <c r="Q1115" s="78"/>
      <c r="R1115" s="117"/>
      <c r="S1115" s="117"/>
      <c r="T1115" s="33">
        <v>140</v>
      </c>
    </row>
    <row r="1116" spans="1:20" x14ac:dyDescent="0.25">
      <c r="A1116" s="20">
        <v>89</v>
      </c>
      <c r="B1116" s="20" t="s">
        <v>64</v>
      </c>
      <c r="C1116" s="20">
        <v>4</v>
      </c>
      <c r="D1116" s="20" t="s">
        <v>193</v>
      </c>
      <c r="F1116" s="89" t="s">
        <v>239</v>
      </c>
      <c r="G1116" s="89" t="s">
        <v>318</v>
      </c>
      <c r="H1116" s="81">
        <v>16.23</v>
      </c>
      <c r="I1116" s="77">
        <v>1</v>
      </c>
      <c r="K1116" s="80" t="s">
        <v>349</v>
      </c>
      <c r="L1116" s="113" t="s">
        <v>274</v>
      </c>
      <c r="M1116" s="113">
        <v>32.22</v>
      </c>
      <c r="N1116" s="113">
        <v>32.22</v>
      </c>
      <c r="O1116" s="81">
        <v>17.780999999999999</v>
      </c>
      <c r="P1116" s="79">
        <v>1</v>
      </c>
      <c r="T1116" s="33">
        <v>140</v>
      </c>
    </row>
    <row r="1117" spans="1:20" x14ac:dyDescent="0.25">
      <c r="A1117" s="20">
        <v>89</v>
      </c>
      <c r="B1117" s="20" t="s">
        <v>64</v>
      </c>
      <c r="C1117" s="20">
        <v>4</v>
      </c>
      <c r="D1117" s="20" t="s">
        <v>193</v>
      </c>
      <c r="F1117" s="89" t="s">
        <v>239</v>
      </c>
      <c r="G1117" s="89" t="s">
        <v>329</v>
      </c>
      <c r="H1117" s="81">
        <v>16.53</v>
      </c>
      <c r="I1117" s="77">
        <v>1</v>
      </c>
      <c r="K1117" s="80" t="s">
        <v>349</v>
      </c>
      <c r="L1117" s="113" t="s">
        <v>285</v>
      </c>
      <c r="M1117" s="113">
        <v>32.869999999999997</v>
      </c>
      <c r="N1117" s="113">
        <v>32.869999999999997</v>
      </c>
      <c r="O1117" s="81">
        <v>17.131</v>
      </c>
      <c r="P1117" s="79">
        <v>1</v>
      </c>
      <c r="T1117" s="33">
        <v>140</v>
      </c>
    </row>
    <row r="1118" spans="1:20" x14ac:dyDescent="0.25">
      <c r="A1118" s="20">
        <v>89</v>
      </c>
      <c r="B1118" s="20" t="s">
        <v>64</v>
      </c>
      <c r="C1118" s="20">
        <v>4</v>
      </c>
      <c r="D1118" s="20" t="s">
        <v>193</v>
      </c>
      <c r="F1118" s="91"/>
      <c r="G1118" s="92"/>
      <c r="H1118" s="92"/>
      <c r="K1118" s="80" t="s">
        <v>349</v>
      </c>
      <c r="L1118" s="113" t="s">
        <v>296</v>
      </c>
      <c r="M1118" s="113">
        <v>32.58</v>
      </c>
      <c r="N1118" s="113">
        <v>32.58</v>
      </c>
      <c r="O1118" s="81">
        <v>17.420999999999999</v>
      </c>
      <c r="P1118" s="79">
        <v>1</v>
      </c>
      <c r="T1118" s="33">
        <v>140</v>
      </c>
    </row>
    <row r="1119" spans="1:20" x14ac:dyDescent="0.25">
      <c r="A1119" s="20">
        <v>89</v>
      </c>
      <c r="B1119" s="20" t="s">
        <v>64</v>
      </c>
      <c r="C1119" s="20">
        <v>4</v>
      </c>
      <c r="D1119" s="20" t="s">
        <v>193</v>
      </c>
      <c r="F1119" s="91"/>
      <c r="G1119" s="92"/>
      <c r="H1119" s="92"/>
      <c r="K1119" s="80" t="s">
        <v>349</v>
      </c>
      <c r="L1119" s="113" t="s">
        <v>307</v>
      </c>
      <c r="M1119" s="113">
        <v>32.07</v>
      </c>
      <c r="N1119" s="113">
        <v>32.07</v>
      </c>
      <c r="O1119" s="81">
        <v>17.930999999999997</v>
      </c>
      <c r="P1119" s="79">
        <v>1</v>
      </c>
      <c r="T1119" s="33">
        <v>140</v>
      </c>
    </row>
    <row r="1120" spans="1:20" x14ac:dyDescent="0.25">
      <c r="A1120" s="20">
        <v>89</v>
      </c>
      <c r="B1120" s="20" t="s">
        <v>64</v>
      </c>
      <c r="C1120" s="20">
        <v>4</v>
      </c>
      <c r="D1120" s="20" t="s">
        <v>193</v>
      </c>
      <c r="F1120" s="91"/>
      <c r="G1120" s="92"/>
      <c r="H1120" s="92"/>
      <c r="K1120" s="80" t="s">
        <v>349</v>
      </c>
      <c r="L1120" s="113" t="s">
        <v>318</v>
      </c>
      <c r="M1120" s="113">
        <v>32.32</v>
      </c>
      <c r="N1120" s="113">
        <v>32.32</v>
      </c>
      <c r="O1120" s="81">
        <v>17.680999999999997</v>
      </c>
      <c r="P1120" s="79">
        <v>1</v>
      </c>
      <c r="T1120" s="33">
        <v>140</v>
      </c>
    </row>
    <row r="1121" spans="1:20" x14ac:dyDescent="0.25">
      <c r="A1121" s="20">
        <v>89</v>
      </c>
      <c r="B1121" s="20" t="s">
        <v>64</v>
      </c>
      <c r="C1121" s="20">
        <v>4</v>
      </c>
      <c r="D1121" s="20" t="s">
        <v>193</v>
      </c>
      <c r="F1121" s="91"/>
      <c r="G1121" s="92"/>
      <c r="H1121" s="92"/>
      <c r="K1121" s="80" t="s">
        <v>349</v>
      </c>
      <c r="L1121" s="113" t="s">
        <v>329</v>
      </c>
      <c r="M1121" s="113">
        <v>32.53</v>
      </c>
      <c r="N1121" s="113">
        <v>32.53</v>
      </c>
      <c r="O1121" s="81">
        <v>17.470999999999997</v>
      </c>
      <c r="P1121" s="79">
        <v>1</v>
      </c>
      <c r="T1121" s="33">
        <v>140</v>
      </c>
    </row>
    <row r="1122" spans="1:20" x14ac:dyDescent="0.25">
      <c r="A1122" s="20">
        <v>102</v>
      </c>
      <c r="B1122" s="20" t="s">
        <v>51</v>
      </c>
      <c r="C1122" s="20">
        <v>2</v>
      </c>
      <c r="D1122" s="20" t="s">
        <v>194</v>
      </c>
      <c r="E1122" s="33">
        <v>141</v>
      </c>
      <c r="F1122" s="80" t="s">
        <v>240</v>
      </c>
      <c r="G1122" s="89" t="s">
        <v>241</v>
      </c>
      <c r="H1122" s="81">
        <v>16.63</v>
      </c>
      <c r="I1122" s="77">
        <v>1</v>
      </c>
      <c r="J1122" s="78">
        <v>1</v>
      </c>
      <c r="K1122" s="80" t="s">
        <v>350</v>
      </c>
      <c r="L1122" s="81" t="s">
        <v>241</v>
      </c>
      <c r="M1122" s="81">
        <v>31.92</v>
      </c>
      <c r="N1122" s="81">
        <v>31.92</v>
      </c>
      <c r="O1122" s="81">
        <v>18.080999999999996</v>
      </c>
      <c r="P1122" s="79">
        <v>1</v>
      </c>
      <c r="Q1122" s="119">
        <v>1</v>
      </c>
      <c r="R1122" s="120">
        <v>18.134749999999997</v>
      </c>
      <c r="S1122" s="120">
        <v>0.20802268506102953</v>
      </c>
      <c r="T1122" s="33">
        <v>141</v>
      </c>
    </row>
    <row r="1123" spans="1:20" x14ac:dyDescent="0.25">
      <c r="A1123" s="20">
        <v>102</v>
      </c>
      <c r="B1123" s="20" t="s">
        <v>51</v>
      </c>
      <c r="C1123" s="20">
        <v>2</v>
      </c>
      <c r="D1123" s="20" t="s">
        <v>194</v>
      </c>
      <c r="F1123" s="80" t="s">
        <v>240</v>
      </c>
      <c r="G1123" s="89" t="s">
        <v>253</v>
      </c>
      <c r="H1123" s="81">
        <v>16.809999999999999</v>
      </c>
      <c r="I1123" s="77">
        <v>1</v>
      </c>
      <c r="J1123" s="78"/>
      <c r="K1123" s="80" t="s">
        <v>350</v>
      </c>
      <c r="L1123" s="81" t="s">
        <v>253</v>
      </c>
      <c r="M1123" s="81">
        <v>31.65</v>
      </c>
      <c r="N1123" s="81">
        <v>31.65</v>
      </c>
      <c r="O1123" s="81">
        <v>18.350999999999999</v>
      </c>
      <c r="P1123" s="79">
        <v>1</v>
      </c>
      <c r="Q1123" s="78"/>
      <c r="R1123" s="117"/>
      <c r="S1123" s="117"/>
      <c r="T1123" s="33">
        <v>141</v>
      </c>
    </row>
    <row r="1124" spans="1:20" x14ac:dyDescent="0.25">
      <c r="A1124" s="20">
        <v>102</v>
      </c>
      <c r="B1124" s="20" t="s">
        <v>51</v>
      </c>
      <c r="C1124" s="20">
        <v>2</v>
      </c>
      <c r="D1124" s="20" t="s">
        <v>194</v>
      </c>
      <c r="F1124" s="80" t="s">
        <v>240</v>
      </c>
      <c r="G1124" s="89" t="s">
        <v>265</v>
      </c>
      <c r="H1124" s="81">
        <v>16.79</v>
      </c>
      <c r="I1124" s="77">
        <v>1</v>
      </c>
      <c r="K1124" s="80" t="s">
        <v>350</v>
      </c>
      <c r="L1124" s="81" t="s">
        <v>265</v>
      </c>
      <c r="M1124" s="81">
        <v>31.93</v>
      </c>
      <c r="N1124" s="81">
        <v>31.93</v>
      </c>
      <c r="O1124" s="81">
        <v>18.070999999999998</v>
      </c>
      <c r="P1124" s="79">
        <v>1</v>
      </c>
      <c r="T1124" s="33">
        <v>141</v>
      </c>
    </row>
    <row r="1125" spans="1:20" x14ac:dyDescent="0.25">
      <c r="A1125" s="20">
        <v>102</v>
      </c>
      <c r="B1125" s="20" t="s">
        <v>51</v>
      </c>
      <c r="C1125" s="20">
        <v>2</v>
      </c>
      <c r="D1125" s="20" t="s">
        <v>194</v>
      </c>
      <c r="F1125" s="80" t="s">
        <v>240</v>
      </c>
      <c r="G1125" s="89" t="s">
        <v>276</v>
      </c>
      <c r="H1125" s="81">
        <v>17.18</v>
      </c>
      <c r="I1125" s="77">
        <v>1</v>
      </c>
      <c r="K1125" s="80" t="s">
        <v>350</v>
      </c>
      <c r="L1125" s="81" t="s">
        <v>276</v>
      </c>
      <c r="M1125" s="81">
        <v>31.91</v>
      </c>
      <c r="N1125" s="81">
        <v>31.91</v>
      </c>
      <c r="O1125" s="81">
        <v>18.090999999999998</v>
      </c>
      <c r="P1125" s="79">
        <v>1</v>
      </c>
      <c r="T1125" s="33">
        <v>141</v>
      </c>
    </row>
    <row r="1126" spans="1:20" x14ac:dyDescent="0.25">
      <c r="A1126" s="20">
        <v>102</v>
      </c>
      <c r="B1126" s="20" t="s">
        <v>51</v>
      </c>
      <c r="C1126" s="20">
        <v>2</v>
      </c>
      <c r="D1126" s="20" t="s">
        <v>194</v>
      </c>
      <c r="F1126" s="88"/>
      <c r="G1126" s="92"/>
      <c r="H1126" s="92"/>
      <c r="K1126" s="80" t="s">
        <v>350</v>
      </c>
      <c r="L1126" s="81" t="s">
        <v>287</v>
      </c>
      <c r="M1126" s="81">
        <v>31.46</v>
      </c>
      <c r="N1126" s="81">
        <v>31.46</v>
      </c>
      <c r="O1126" s="81">
        <v>18.540999999999997</v>
      </c>
      <c r="P1126" s="79">
        <v>1</v>
      </c>
      <c r="T1126" s="33">
        <v>141</v>
      </c>
    </row>
    <row r="1127" spans="1:20" x14ac:dyDescent="0.25">
      <c r="A1127" s="20">
        <v>102</v>
      </c>
      <c r="B1127" s="20" t="s">
        <v>51</v>
      </c>
      <c r="C1127" s="20">
        <v>2</v>
      </c>
      <c r="D1127" s="20" t="s">
        <v>194</v>
      </c>
      <c r="F1127" s="88"/>
      <c r="G1127" s="92"/>
      <c r="H1127" s="92"/>
      <c r="K1127" s="80" t="s">
        <v>350</v>
      </c>
      <c r="L1127" s="81" t="s">
        <v>298</v>
      </c>
      <c r="M1127" s="81">
        <v>31.83</v>
      </c>
      <c r="N1127" s="81">
        <v>31.83</v>
      </c>
      <c r="O1127" s="81">
        <v>18.170999999999999</v>
      </c>
      <c r="P1127" s="79">
        <v>1</v>
      </c>
      <c r="T1127" s="33">
        <v>141</v>
      </c>
    </row>
    <row r="1128" spans="1:20" x14ac:dyDescent="0.25">
      <c r="A1128" s="20">
        <v>102</v>
      </c>
      <c r="B1128" s="20" t="s">
        <v>51</v>
      </c>
      <c r="C1128" s="20">
        <v>2</v>
      </c>
      <c r="D1128" s="20" t="s">
        <v>194</v>
      </c>
      <c r="F1128" s="88"/>
      <c r="G1128" s="92"/>
      <c r="H1128" s="92"/>
      <c r="K1128" s="80" t="s">
        <v>350</v>
      </c>
      <c r="L1128" s="81" t="s">
        <v>309</v>
      </c>
      <c r="M1128" s="81">
        <v>32.1</v>
      </c>
      <c r="N1128" s="81">
        <v>32.1</v>
      </c>
      <c r="O1128" s="81">
        <v>17.900999999999996</v>
      </c>
      <c r="P1128" s="79">
        <v>1</v>
      </c>
      <c r="T1128" s="33">
        <v>141</v>
      </c>
    </row>
    <row r="1129" spans="1:20" x14ac:dyDescent="0.25">
      <c r="A1129" s="20">
        <v>102</v>
      </c>
      <c r="B1129" s="20" t="s">
        <v>51</v>
      </c>
      <c r="C1129" s="20">
        <v>2</v>
      </c>
      <c r="D1129" s="20" t="s">
        <v>194</v>
      </c>
      <c r="F1129" s="80"/>
      <c r="G1129" s="89"/>
      <c r="H1129" s="89"/>
      <c r="K1129" s="80" t="s">
        <v>350</v>
      </c>
      <c r="L1129" s="81" t="s">
        <v>320</v>
      </c>
      <c r="M1129" s="81">
        <v>32.130000000000003</v>
      </c>
      <c r="N1129" s="81">
        <v>32.130000000000003</v>
      </c>
      <c r="O1129" s="81">
        <v>17.870999999999995</v>
      </c>
      <c r="P1129" s="79">
        <v>1</v>
      </c>
      <c r="T1129" s="33">
        <v>141</v>
      </c>
    </row>
    <row r="1130" spans="1:20" x14ac:dyDescent="0.25">
      <c r="A1130" s="20">
        <v>59</v>
      </c>
      <c r="B1130" s="20" t="s">
        <v>44</v>
      </c>
      <c r="C1130" s="20">
        <v>4</v>
      </c>
      <c r="D1130" s="20" t="s">
        <v>195</v>
      </c>
      <c r="E1130" s="33">
        <v>142</v>
      </c>
      <c r="F1130" s="80" t="s">
        <v>240</v>
      </c>
      <c r="G1130" s="89" t="s">
        <v>242</v>
      </c>
      <c r="H1130" s="81">
        <v>16.920000000000002</v>
      </c>
      <c r="I1130" s="77">
        <v>1</v>
      </c>
      <c r="J1130" s="78">
        <v>1</v>
      </c>
      <c r="K1130" s="80" t="s">
        <v>350</v>
      </c>
      <c r="L1130" s="81" t="s">
        <v>242</v>
      </c>
      <c r="M1130" s="81">
        <v>35.1</v>
      </c>
      <c r="N1130" s="81">
        <v>35.1</v>
      </c>
      <c r="O1130" s="81">
        <v>14.900999999999996</v>
      </c>
      <c r="P1130" s="79">
        <v>1</v>
      </c>
      <c r="Q1130" s="119">
        <v>1</v>
      </c>
      <c r="R1130" s="120">
        <v>15.192249999999996</v>
      </c>
      <c r="S1130" s="120">
        <v>0.39916905879589504</v>
      </c>
      <c r="T1130" s="33">
        <v>142</v>
      </c>
    </row>
    <row r="1131" spans="1:20" x14ac:dyDescent="0.25">
      <c r="A1131" s="20">
        <v>59</v>
      </c>
      <c r="B1131" s="20" t="s">
        <v>44</v>
      </c>
      <c r="C1131" s="20">
        <v>4</v>
      </c>
      <c r="D1131" s="20" t="s">
        <v>195</v>
      </c>
      <c r="F1131" s="80" t="s">
        <v>240</v>
      </c>
      <c r="G1131" s="89" t="s">
        <v>254</v>
      </c>
      <c r="H1131" s="81">
        <v>16.760000000000002</v>
      </c>
      <c r="I1131" s="77">
        <v>1</v>
      </c>
      <c r="J1131" s="78"/>
      <c r="K1131" s="80" t="s">
        <v>350</v>
      </c>
      <c r="L1131" s="81" t="s">
        <v>254</v>
      </c>
      <c r="M1131" s="81">
        <v>34.57</v>
      </c>
      <c r="N1131" s="81">
        <v>34.57</v>
      </c>
      <c r="O1131" s="81">
        <v>15.430999999999997</v>
      </c>
      <c r="P1131" s="79">
        <v>1</v>
      </c>
      <c r="Q1131" s="78"/>
      <c r="R1131" s="117"/>
      <c r="S1131" s="117"/>
      <c r="T1131" s="33">
        <v>142</v>
      </c>
    </row>
    <row r="1132" spans="1:20" x14ac:dyDescent="0.25">
      <c r="A1132" s="20">
        <v>59</v>
      </c>
      <c r="B1132" s="20" t="s">
        <v>44</v>
      </c>
      <c r="C1132" s="20">
        <v>4</v>
      </c>
      <c r="D1132" s="20" t="s">
        <v>195</v>
      </c>
      <c r="F1132" s="80" t="s">
        <v>240</v>
      </c>
      <c r="G1132" s="89" t="s">
        <v>266</v>
      </c>
      <c r="H1132" s="81">
        <v>16.64</v>
      </c>
      <c r="I1132" s="77">
        <v>1</v>
      </c>
      <c r="K1132" s="80" t="s">
        <v>350</v>
      </c>
      <c r="L1132" s="81" t="s">
        <v>266</v>
      </c>
      <c r="M1132" s="81">
        <v>35.56</v>
      </c>
      <c r="N1132" s="81">
        <v>35.56</v>
      </c>
      <c r="O1132" s="81">
        <v>14.440999999999995</v>
      </c>
      <c r="P1132" s="79">
        <v>1</v>
      </c>
      <c r="T1132" s="33">
        <v>142</v>
      </c>
    </row>
    <row r="1133" spans="1:20" x14ac:dyDescent="0.25">
      <c r="A1133" s="20">
        <v>59</v>
      </c>
      <c r="B1133" s="20" t="s">
        <v>44</v>
      </c>
      <c r="C1133" s="20">
        <v>4</v>
      </c>
      <c r="D1133" s="20" t="s">
        <v>195</v>
      </c>
      <c r="F1133" s="80" t="s">
        <v>240</v>
      </c>
      <c r="G1133" s="89" t="s">
        <v>277</v>
      </c>
      <c r="H1133" s="81">
        <v>16.850000000000001</v>
      </c>
      <c r="I1133" s="77">
        <v>1</v>
      </c>
      <c r="K1133" s="80" t="s">
        <v>350</v>
      </c>
      <c r="L1133" s="81" t="s">
        <v>277</v>
      </c>
      <c r="M1133" s="81">
        <v>34.69</v>
      </c>
      <c r="N1133" s="81">
        <v>34.69</v>
      </c>
      <c r="O1133" s="81">
        <v>15.311</v>
      </c>
      <c r="P1133" s="79">
        <v>1</v>
      </c>
      <c r="T1133" s="33">
        <v>142</v>
      </c>
    </row>
    <row r="1134" spans="1:20" x14ac:dyDescent="0.25">
      <c r="A1134" s="20">
        <v>59</v>
      </c>
      <c r="B1134" s="20" t="s">
        <v>44</v>
      </c>
      <c r="C1134" s="20">
        <v>4</v>
      </c>
      <c r="D1134" s="20" t="s">
        <v>195</v>
      </c>
      <c r="F1134" s="80"/>
      <c r="G1134" s="89"/>
      <c r="H1134" s="89"/>
      <c r="K1134" s="80" t="s">
        <v>350</v>
      </c>
      <c r="L1134" s="81" t="s">
        <v>288</v>
      </c>
      <c r="M1134" s="81">
        <v>34.51</v>
      </c>
      <c r="N1134" s="81">
        <v>34.51</v>
      </c>
      <c r="O1134" s="81">
        <v>15.491</v>
      </c>
      <c r="P1134" s="79">
        <v>1</v>
      </c>
      <c r="T1134" s="33">
        <v>142</v>
      </c>
    </row>
    <row r="1135" spans="1:20" x14ac:dyDescent="0.25">
      <c r="A1135" s="20">
        <v>59</v>
      </c>
      <c r="B1135" s="20" t="s">
        <v>44</v>
      </c>
      <c r="C1135" s="20">
        <v>4</v>
      </c>
      <c r="D1135" s="20" t="s">
        <v>195</v>
      </c>
      <c r="F1135" s="80"/>
      <c r="G1135" s="89"/>
      <c r="H1135" s="89"/>
      <c r="K1135" s="80" t="s">
        <v>350</v>
      </c>
      <c r="L1135" s="81" t="s">
        <v>299</v>
      </c>
      <c r="M1135" s="81">
        <v>34.49</v>
      </c>
      <c r="N1135" s="81">
        <v>34.49</v>
      </c>
      <c r="O1135" s="81">
        <v>15.510999999999996</v>
      </c>
      <c r="P1135" s="79">
        <v>1</v>
      </c>
      <c r="T1135" s="33">
        <v>142</v>
      </c>
    </row>
    <row r="1136" spans="1:20" x14ac:dyDescent="0.25">
      <c r="A1136" s="20">
        <v>59</v>
      </c>
      <c r="B1136" s="20" t="s">
        <v>44</v>
      </c>
      <c r="C1136" s="20">
        <v>4</v>
      </c>
      <c r="D1136" s="20" t="s">
        <v>195</v>
      </c>
      <c r="F1136" s="80"/>
      <c r="G1136" s="89"/>
      <c r="H1136" s="89"/>
      <c r="K1136" s="80" t="s">
        <v>350</v>
      </c>
      <c r="L1136" s="81" t="s">
        <v>310</v>
      </c>
      <c r="M1136" s="81">
        <v>35.200000000000003</v>
      </c>
      <c r="N1136" s="81">
        <v>35.200000000000003</v>
      </c>
      <c r="O1136" s="81">
        <v>14.800999999999995</v>
      </c>
      <c r="P1136" s="79">
        <v>1</v>
      </c>
      <c r="T1136" s="33">
        <v>142</v>
      </c>
    </row>
    <row r="1137" spans="1:20" x14ac:dyDescent="0.25">
      <c r="A1137" s="20">
        <v>59</v>
      </c>
      <c r="B1137" s="20" t="s">
        <v>44</v>
      </c>
      <c r="C1137" s="20">
        <v>4</v>
      </c>
      <c r="D1137" s="20" t="s">
        <v>195</v>
      </c>
      <c r="F1137" s="80"/>
      <c r="G1137" s="89"/>
      <c r="H1137" s="89"/>
      <c r="K1137" s="80" t="s">
        <v>350</v>
      </c>
      <c r="L1137" s="81" t="s">
        <v>321</v>
      </c>
      <c r="M1137" s="81">
        <v>34.35</v>
      </c>
      <c r="N1137" s="81">
        <v>34.35</v>
      </c>
      <c r="O1137" s="81">
        <v>15.650999999999996</v>
      </c>
      <c r="P1137" s="79">
        <v>1</v>
      </c>
      <c r="T1137" s="33">
        <v>142</v>
      </c>
    </row>
    <row r="1138" spans="1:20" x14ac:dyDescent="0.25">
      <c r="A1138" s="20">
        <v>101</v>
      </c>
      <c r="B1138" s="20" t="s">
        <v>51</v>
      </c>
      <c r="C1138" s="20">
        <v>1</v>
      </c>
      <c r="D1138" s="20" t="s">
        <v>196</v>
      </c>
      <c r="E1138" s="33">
        <v>143</v>
      </c>
      <c r="F1138" s="80" t="s">
        <v>240</v>
      </c>
      <c r="G1138" s="89" t="s">
        <v>243</v>
      </c>
      <c r="H1138" s="81">
        <v>16.690000000000001</v>
      </c>
      <c r="I1138" s="77">
        <v>1</v>
      </c>
      <c r="J1138" s="78">
        <v>1</v>
      </c>
      <c r="K1138" s="80" t="s">
        <v>350</v>
      </c>
      <c r="L1138" s="81" t="s">
        <v>243</v>
      </c>
      <c r="M1138" s="81">
        <v>31.63</v>
      </c>
      <c r="N1138" s="81">
        <v>31.63</v>
      </c>
      <c r="O1138" s="81">
        <v>18.370999999999999</v>
      </c>
      <c r="P1138" s="79">
        <v>1</v>
      </c>
      <c r="Q1138" s="119">
        <v>1</v>
      </c>
      <c r="R1138" s="120">
        <v>18.225999999999999</v>
      </c>
      <c r="S1138" s="120">
        <v>0.18887826767524035</v>
      </c>
      <c r="T1138" s="33">
        <v>143</v>
      </c>
    </row>
    <row r="1139" spans="1:20" x14ac:dyDescent="0.25">
      <c r="A1139" s="20">
        <v>101</v>
      </c>
      <c r="B1139" s="20" t="s">
        <v>51</v>
      </c>
      <c r="C1139" s="20">
        <v>1</v>
      </c>
      <c r="D1139" s="20" t="s">
        <v>196</v>
      </c>
      <c r="F1139" s="80" t="s">
        <v>240</v>
      </c>
      <c r="G1139" s="89" t="s">
        <v>255</v>
      </c>
      <c r="H1139" s="81">
        <v>16.46</v>
      </c>
      <c r="I1139" s="77">
        <v>1</v>
      </c>
      <c r="J1139" s="78"/>
      <c r="K1139" s="80" t="s">
        <v>350</v>
      </c>
      <c r="L1139" s="81" t="s">
        <v>255</v>
      </c>
      <c r="M1139" s="81">
        <v>31.79</v>
      </c>
      <c r="N1139" s="81">
        <v>31.79</v>
      </c>
      <c r="O1139" s="81">
        <v>18.210999999999999</v>
      </c>
      <c r="P1139" s="79">
        <v>1</v>
      </c>
      <c r="Q1139" s="78"/>
      <c r="R1139" s="117"/>
      <c r="S1139" s="117"/>
      <c r="T1139" s="33">
        <v>143</v>
      </c>
    </row>
    <row r="1140" spans="1:20" x14ac:dyDescent="0.25">
      <c r="A1140" s="20">
        <v>101</v>
      </c>
      <c r="B1140" s="20" t="s">
        <v>51</v>
      </c>
      <c r="C1140" s="20">
        <v>1</v>
      </c>
      <c r="D1140" s="20" t="s">
        <v>196</v>
      </c>
      <c r="F1140" s="80" t="s">
        <v>240</v>
      </c>
      <c r="G1140" s="89" t="s">
        <v>267</v>
      </c>
      <c r="H1140" s="81">
        <v>16.53</v>
      </c>
      <c r="I1140" s="77">
        <v>1</v>
      </c>
      <c r="K1140" s="80" t="s">
        <v>350</v>
      </c>
      <c r="L1140" s="81" t="s">
        <v>267</v>
      </c>
      <c r="M1140" s="81">
        <v>31.9</v>
      </c>
      <c r="N1140" s="81">
        <v>31.9</v>
      </c>
      <c r="O1140" s="81">
        <v>18.100999999999999</v>
      </c>
      <c r="P1140" s="79">
        <v>1</v>
      </c>
      <c r="T1140" s="33">
        <v>143</v>
      </c>
    </row>
    <row r="1141" spans="1:20" x14ac:dyDescent="0.25">
      <c r="A1141" s="20">
        <v>101</v>
      </c>
      <c r="B1141" s="20" t="s">
        <v>51</v>
      </c>
      <c r="C1141" s="20">
        <v>1</v>
      </c>
      <c r="D1141" s="20" t="s">
        <v>196</v>
      </c>
      <c r="F1141" s="80" t="s">
        <v>240</v>
      </c>
      <c r="G1141" s="89" t="s">
        <v>278</v>
      </c>
      <c r="H1141" s="81">
        <v>16.64</v>
      </c>
      <c r="I1141" s="77">
        <v>1</v>
      </c>
      <c r="K1141" s="80" t="s">
        <v>350</v>
      </c>
      <c r="L1141" s="81" t="s">
        <v>278</v>
      </c>
      <c r="M1141" s="81">
        <v>31.62</v>
      </c>
      <c r="N1141" s="81">
        <v>31.62</v>
      </c>
      <c r="O1141" s="81">
        <v>18.380999999999997</v>
      </c>
      <c r="P1141" s="79">
        <v>1</v>
      </c>
      <c r="T1141" s="33">
        <v>143</v>
      </c>
    </row>
    <row r="1142" spans="1:20" x14ac:dyDescent="0.25">
      <c r="A1142" s="20">
        <v>101</v>
      </c>
      <c r="B1142" s="20" t="s">
        <v>51</v>
      </c>
      <c r="C1142" s="20">
        <v>1</v>
      </c>
      <c r="D1142" s="20" t="s">
        <v>196</v>
      </c>
      <c r="F1142" s="80"/>
      <c r="G1142" s="89"/>
      <c r="H1142" s="89"/>
      <c r="K1142" s="80" t="s">
        <v>350</v>
      </c>
      <c r="L1142" s="81" t="s">
        <v>289</v>
      </c>
      <c r="M1142" s="81">
        <v>31.42</v>
      </c>
      <c r="N1142" s="81">
        <v>31.42</v>
      </c>
      <c r="O1142" s="81">
        <v>18.580999999999996</v>
      </c>
      <c r="P1142" s="79">
        <v>1</v>
      </c>
      <c r="T1142" s="33">
        <v>143</v>
      </c>
    </row>
    <row r="1143" spans="1:20" x14ac:dyDescent="0.25">
      <c r="A1143" s="20">
        <v>101</v>
      </c>
      <c r="B1143" s="20" t="s">
        <v>51</v>
      </c>
      <c r="C1143" s="20">
        <v>1</v>
      </c>
      <c r="D1143" s="20" t="s">
        <v>196</v>
      </c>
      <c r="F1143" s="80"/>
      <c r="G1143" s="89"/>
      <c r="H1143" s="89"/>
      <c r="K1143" s="80" t="s">
        <v>350</v>
      </c>
      <c r="L1143" s="81" t="s">
        <v>300</v>
      </c>
      <c r="M1143" s="81">
        <v>31.87</v>
      </c>
      <c r="N1143" s="81">
        <v>31.87</v>
      </c>
      <c r="O1143" s="81">
        <v>18.130999999999997</v>
      </c>
      <c r="P1143" s="79">
        <v>1</v>
      </c>
      <c r="T1143" s="33">
        <v>143</v>
      </c>
    </row>
    <row r="1144" spans="1:20" x14ac:dyDescent="0.25">
      <c r="A1144" s="20">
        <v>101</v>
      </c>
      <c r="B1144" s="20" t="s">
        <v>51</v>
      </c>
      <c r="C1144" s="20">
        <v>1</v>
      </c>
      <c r="D1144" s="20" t="s">
        <v>196</v>
      </c>
      <c r="F1144" s="80"/>
      <c r="G1144" s="89"/>
      <c r="H1144" s="89"/>
      <c r="K1144" s="80" t="s">
        <v>350</v>
      </c>
      <c r="L1144" s="81" t="s">
        <v>311</v>
      </c>
      <c r="M1144" s="81">
        <v>32.01</v>
      </c>
      <c r="N1144" s="81">
        <v>32.01</v>
      </c>
      <c r="O1144" s="81">
        <v>17.991</v>
      </c>
      <c r="P1144" s="79">
        <v>1</v>
      </c>
      <c r="T1144" s="33">
        <v>143</v>
      </c>
    </row>
    <row r="1145" spans="1:20" x14ac:dyDescent="0.25">
      <c r="A1145" s="20">
        <v>101</v>
      </c>
      <c r="B1145" s="20" t="s">
        <v>51</v>
      </c>
      <c r="C1145" s="20">
        <v>1</v>
      </c>
      <c r="D1145" s="20" t="s">
        <v>196</v>
      </c>
      <c r="F1145" s="80"/>
      <c r="G1145" s="89"/>
      <c r="H1145" s="89"/>
      <c r="K1145" s="80" t="s">
        <v>350</v>
      </c>
      <c r="L1145" s="81" t="s">
        <v>322</v>
      </c>
      <c r="M1145" s="81">
        <v>31.96</v>
      </c>
      <c r="N1145" s="81">
        <v>31.96</v>
      </c>
      <c r="O1145" s="81">
        <v>18.040999999999997</v>
      </c>
      <c r="P1145" s="79">
        <v>1</v>
      </c>
      <c r="T1145" s="33">
        <v>143</v>
      </c>
    </row>
    <row r="1146" spans="1:20" x14ac:dyDescent="0.25">
      <c r="A1146" s="20">
        <v>141</v>
      </c>
      <c r="B1146" s="20" t="s">
        <v>74</v>
      </c>
      <c r="C1146" s="20">
        <v>1</v>
      </c>
      <c r="D1146" s="20" t="s">
        <v>197</v>
      </c>
      <c r="E1146" s="33">
        <v>144</v>
      </c>
      <c r="F1146" s="80" t="s">
        <v>240</v>
      </c>
      <c r="G1146" s="89" t="s">
        <v>244</v>
      </c>
      <c r="H1146" s="81">
        <v>17.29</v>
      </c>
      <c r="I1146" s="77">
        <v>1</v>
      </c>
      <c r="J1146" s="78">
        <v>1</v>
      </c>
      <c r="K1146" s="80" t="s">
        <v>350</v>
      </c>
      <c r="L1146" s="81" t="s">
        <v>244</v>
      </c>
      <c r="M1146" s="81" t="s">
        <v>353</v>
      </c>
      <c r="N1146" s="81">
        <v>50</v>
      </c>
      <c r="O1146" s="81">
        <v>9.9999999999766942E-4</v>
      </c>
      <c r="P1146" s="79">
        <v>0</v>
      </c>
      <c r="Q1146" s="119">
        <v>0</v>
      </c>
      <c r="R1146" s="120">
        <v>9.9999999999766942E-4</v>
      </c>
      <c r="S1146" s="120" t="s">
        <v>353</v>
      </c>
      <c r="T1146" s="33">
        <v>144</v>
      </c>
    </row>
    <row r="1147" spans="1:20" x14ac:dyDescent="0.25">
      <c r="A1147" s="20">
        <v>141</v>
      </c>
      <c r="B1147" s="20" t="s">
        <v>74</v>
      </c>
      <c r="C1147" s="20">
        <v>1</v>
      </c>
      <c r="D1147" s="20" t="s">
        <v>197</v>
      </c>
      <c r="F1147" s="80" t="s">
        <v>240</v>
      </c>
      <c r="G1147" s="89" t="s">
        <v>256</v>
      </c>
      <c r="H1147" s="81">
        <v>17.16</v>
      </c>
      <c r="I1147" s="77">
        <v>1</v>
      </c>
      <c r="J1147" s="78"/>
      <c r="K1147" s="80" t="s">
        <v>350</v>
      </c>
      <c r="L1147" s="81" t="s">
        <v>256</v>
      </c>
      <c r="M1147" s="81" t="s">
        <v>353</v>
      </c>
      <c r="N1147" s="81">
        <v>50</v>
      </c>
      <c r="O1147" s="81">
        <v>9.9999999999766942E-4</v>
      </c>
      <c r="P1147" s="79">
        <v>0</v>
      </c>
      <c r="Q1147" s="78"/>
      <c r="R1147" s="117"/>
      <c r="S1147" s="117"/>
      <c r="T1147" s="33">
        <v>144</v>
      </c>
    </row>
    <row r="1148" spans="1:20" x14ac:dyDescent="0.25">
      <c r="A1148" s="20">
        <v>141</v>
      </c>
      <c r="B1148" s="20" t="s">
        <v>74</v>
      </c>
      <c r="C1148" s="20">
        <v>1</v>
      </c>
      <c r="D1148" s="20" t="s">
        <v>197</v>
      </c>
      <c r="F1148" s="80" t="s">
        <v>240</v>
      </c>
      <c r="G1148" s="89" t="s">
        <v>268</v>
      </c>
      <c r="H1148" s="81">
        <v>16.68</v>
      </c>
      <c r="I1148" s="77">
        <v>1</v>
      </c>
      <c r="K1148" s="80" t="s">
        <v>350</v>
      </c>
      <c r="L1148" s="81" t="s">
        <v>268</v>
      </c>
      <c r="M1148" s="81" t="s">
        <v>353</v>
      </c>
      <c r="N1148" s="81">
        <v>50</v>
      </c>
      <c r="O1148" s="81">
        <v>9.9999999999766942E-4</v>
      </c>
      <c r="P1148" s="79">
        <v>0</v>
      </c>
      <c r="T1148" s="33">
        <v>144</v>
      </c>
    </row>
    <row r="1149" spans="1:20" x14ac:dyDescent="0.25">
      <c r="A1149" s="20">
        <v>141</v>
      </c>
      <c r="B1149" s="20" t="s">
        <v>74</v>
      </c>
      <c r="C1149" s="20">
        <v>1</v>
      </c>
      <c r="D1149" s="20" t="s">
        <v>197</v>
      </c>
      <c r="F1149" s="80" t="s">
        <v>240</v>
      </c>
      <c r="G1149" s="89" t="s">
        <v>279</v>
      </c>
      <c r="H1149" s="81">
        <v>17.37</v>
      </c>
      <c r="I1149" s="77">
        <v>1</v>
      </c>
      <c r="K1149" s="80" t="s">
        <v>350</v>
      </c>
      <c r="L1149" s="81" t="s">
        <v>279</v>
      </c>
      <c r="M1149" s="81" t="s">
        <v>353</v>
      </c>
      <c r="N1149" s="81">
        <v>50</v>
      </c>
      <c r="O1149" s="81">
        <v>9.9999999999766942E-4</v>
      </c>
      <c r="P1149" s="79">
        <v>0</v>
      </c>
      <c r="T1149" s="33">
        <v>144</v>
      </c>
    </row>
    <row r="1150" spans="1:20" x14ac:dyDescent="0.25">
      <c r="A1150" s="20">
        <v>141</v>
      </c>
      <c r="B1150" s="20" t="s">
        <v>74</v>
      </c>
      <c r="C1150" s="20">
        <v>1</v>
      </c>
      <c r="D1150" s="20" t="s">
        <v>197</v>
      </c>
      <c r="F1150" s="80"/>
      <c r="G1150" s="89"/>
      <c r="H1150" s="89"/>
      <c r="K1150" s="80" t="s">
        <v>350</v>
      </c>
      <c r="L1150" s="81" t="s">
        <v>290</v>
      </c>
      <c r="M1150" s="81" t="s">
        <v>353</v>
      </c>
      <c r="N1150" s="81">
        <v>50</v>
      </c>
      <c r="O1150" s="81">
        <v>9.9999999999766942E-4</v>
      </c>
      <c r="P1150" s="79">
        <v>0</v>
      </c>
      <c r="T1150" s="33">
        <v>144</v>
      </c>
    </row>
    <row r="1151" spans="1:20" x14ac:dyDescent="0.25">
      <c r="A1151" s="20">
        <v>141</v>
      </c>
      <c r="B1151" s="20" t="s">
        <v>74</v>
      </c>
      <c r="C1151" s="20">
        <v>1</v>
      </c>
      <c r="D1151" s="20" t="s">
        <v>197</v>
      </c>
      <c r="F1151" s="80"/>
      <c r="G1151" s="89"/>
      <c r="H1151" s="89"/>
      <c r="K1151" s="80" t="s">
        <v>350</v>
      </c>
      <c r="L1151" s="81" t="s">
        <v>301</v>
      </c>
      <c r="M1151" s="81" t="s">
        <v>353</v>
      </c>
      <c r="N1151" s="81">
        <v>50</v>
      </c>
      <c r="O1151" s="81">
        <v>9.9999999999766942E-4</v>
      </c>
      <c r="P1151" s="79">
        <v>0</v>
      </c>
      <c r="T1151" s="33">
        <v>144</v>
      </c>
    </row>
    <row r="1152" spans="1:20" x14ac:dyDescent="0.25">
      <c r="A1152" s="20">
        <v>141</v>
      </c>
      <c r="B1152" s="20" t="s">
        <v>74</v>
      </c>
      <c r="C1152" s="20">
        <v>1</v>
      </c>
      <c r="D1152" s="20" t="s">
        <v>197</v>
      </c>
      <c r="F1152" s="80"/>
      <c r="G1152" s="89"/>
      <c r="H1152" s="89"/>
      <c r="K1152" s="80" t="s">
        <v>350</v>
      </c>
      <c r="L1152" s="81" t="s">
        <v>312</v>
      </c>
      <c r="M1152" s="81" t="s">
        <v>353</v>
      </c>
      <c r="N1152" s="81">
        <v>50</v>
      </c>
      <c r="O1152" s="81">
        <v>9.9999999999766942E-4</v>
      </c>
      <c r="P1152" s="79">
        <v>0</v>
      </c>
      <c r="T1152" s="33">
        <v>144</v>
      </c>
    </row>
    <row r="1153" spans="1:20" x14ac:dyDescent="0.25">
      <c r="A1153" s="20">
        <v>141</v>
      </c>
      <c r="B1153" s="20" t="s">
        <v>74</v>
      </c>
      <c r="C1153" s="20">
        <v>1</v>
      </c>
      <c r="D1153" s="20" t="s">
        <v>197</v>
      </c>
      <c r="F1153" s="80"/>
      <c r="G1153" s="89"/>
      <c r="H1153" s="89"/>
      <c r="K1153" s="80" t="s">
        <v>350</v>
      </c>
      <c r="L1153" s="81" t="s">
        <v>323</v>
      </c>
      <c r="M1153" s="81" t="s">
        <v>353</v>
      </c>
      <c r="N1153" s="81">
        <v>50</v>
      </c>
      <c r="O1153" s="81">
        <v>9.9999999999766942E-4</v>
      </c>
      <c r="P1153" s="79">
        <v>0</v>
      </c>
      <c r="T1153" s="33">
        <v>144</v>
      </c>
    </row>
    <row r="1154" spans="1:20" x14ac:dyDescent="0.25">
      <c r="A1154" s="24">
        <v>88</v>
      </c>
      <c r="B1154" s="99" t="s">
        <v>64</v>
      </c>
      <c r="C1154" s="100">
        <v>3</v>
      </c>
      <c r="D1154" s="99" t="s">
        <v>198</v>
      </c>
      <c r="E1154" s="101">
        <v>145</v>
      </c>
      <c r="F1154" s="80" t="s">
        <v>240</v>
      </c>
      <c r="G1154" s="89" t="s">
        <v>245</v>
      </c>
      <c r="H1154" s="81">
        <v>18.670000000000002</v>
      </c>
      <c r="I1154" s="77">
        <v>1</v>
      </c>
      <c r="J1154" s="78">
        <v>1</v>
      </c>
      <c r="K1154" s="80" t="s">
        <v>350</v>
      </c>
      <c r="L1154" s="81" t="s">
        <v>245</v>
      </c>
      <c r="M1154" s="81">
        <v>33.57</v>
      </c>
      <c r="N1154" s="81">
        <v>33.57</v>
      </c>
      <c r="O1154" s="81">
        <v>16.430999999999997</v>
      </c>
      <c r="P1154" s="79">
        <v>1</v>
      </c>
      <c r="Q1154" s="119">
        <v>1</v>
      </c>
      <c r="R1154" s="120">
        <v>16.008499999999998</v>
      </c>
      <c r="S1154" s="120">
        <v>0.30421004256927486</v>
      </c>
      <c r="T1154" s="101">
        <v>145</v>
      </c>
    </row>
    <row r="1155" spans="1:20" x14ac:dyDescent="0.25">
      <c r="A1155" s="20">
        <v>88</v>
      </c>
      <c r="B1155" s="20" t="s">
        <v>64</v>
      </c>
      <c r="C1155" s="20">
        <v>3</v>
      </c>
      <c r="D1155" s="20" t="s">
        <v>198</v>
      </c>
      <c r="F1155" s="80" t="s">
        <v>240</v>
      </c>
      <c r="G1155" s="89" t="s">
        <v>257</v>
      </c>
      <c r="H1155" s="81">
        <v>18.66</v>
      </c>
      <c r="I1155" s="77">
        <v>1</v>
      </c>
      <c r="J1155" s="78"/>
      <c r="K1155" s="80" t="s">
        <v>350</v>
      </c>
      <c r="L1155" s="81" t="s">
        <v>257</v>
      </c>
      <c r="M1155" s="81">
        <v>33.99</v>
      </c>
      <c r="N1155" s="81">
        <v>33.99</v>
      </c>
      <c r="O1155" s="81">
        <v>16.010999999999996</v>
      </c>
      <c r="P1155" s="79">
        <v>1</v>
      </c>
      <c r="Q1155" s="78"/>
      <c r="R1155" s="117"/>
      <c r="S1155" s="117"/>
      <c r="T1155" s="101">
        <v>145</v>
      </c>
    </row>
    <row r="1156" spans="1:20" x14ac:dyDescent="0.25">
      <c r="A1156" s="20">
        <v>88</v>
      </c>
      <c r="B1156" s="20" t="s">
        <v>64</v>
      </c>
      <c r="C1156" s="20">
        <v>3</v>
      </c>
      <c r="D1156" s="20" t="s">
        <v>198</v>
      </c>
      <c r="F1156" s="80" t="s">
        <v>240</v>
      </c>
      <c r="G1156" s="89" t="s">
        <v>269</v>
      </c>
      <c r="H1156" s="81">
        <v>18.27</v>
      </c>
      <c r="I1156" s="77">
        <v>1</v>
      </c>
      <c r="K1156" s="80" t="s">
        <v>350</v>
      </c>
      <c r="L1156" s="81" t="s">
        <v>269</v>
      </c>
      <c r="M1156" s="81">
        <v>33.799999999999997</v>
      </c>
      <c r="N1156" s="81">
        <v>33.799999999999997</v>
      </c>
      <c r="O1156" s="81">
        <v>16.201000000000001</v>
      </c>
      <c r="P1156" s="79">
        <v>1</v>
      </c>
      <c r="T1156" s="101">
        <v>145</v>
      </c>
    </row>
    <row r="1157" spans="1:20" x14ac:dyDescent="0.25">
      <c r="A1157" s="20">
        <v>88</v>
      </c>
      <c r="B1157" s="20" t="s">
        <v>64</v>
      </c>
      <c r="C1157" s="20">
        <v>3</v>
      </c>
      <c r="D1157" s="20" t="s">
        <v>198</v>
      </c>
      <c r="F1157" s="80" t="s">
        <v>240</v>
      </c>
      <c r="G1157" s="89" t="s">
        <v>280</v>
      </c>
      <c r="H1157" s="81">
        <v>18.43</v>
      </c>
      <c r="I1157" s="77">
        <v>1</v>
      </c>
      <c r="K1157" s="80" t="s">
        <v>350</v>
      </c>
      <c r="L1157" s="81" t="s">
        <v>280</v>
      </c>
      <c r="M1157" s="81">
        <v>34.58</v>
      </c>
      <c r="N1157" s="81">
        <v>34.58</v>
      </c>
      <c r="O1157" s="81">
        <v>15.420999999999999</v>
      </c>
      <c r="P1157" s="79">
        <v>1</v>
      </c>
      <c r="T1157" s="101">
        <v>145</v>
      </c>
    </row>
    <row r="1158" spans="1:20" x14ac:dyDescent="0.25">
      <c r="A1158" s="20">
        <v>88</v>
      </c>
      <c r="B1158" s="20" t="s">
        <v>64</v>
      </c>
      <c r="C1158" s="20">
        <v>3</v>
      </c>
      <c r="D1158" s="20" t="s">
        <v>198</v>
      </c>
      <c r="F1158" s="80"/>
      <c r="G1158" s="89"/>
      <c r="H1158" s="89"/>
      <c r="K1158" s="80" t="s">
        <v>350</v>
      </c>
      <c r="L1158" s="81" t="s">
        <v>291</v>
      </c>
      <c r="M1158" s="81">
        <v>33.76</v>
      </c>
      <c r="N1158" s="81">
        <v>33.76</v>
      </c>
      <c r="O1158" s="81">
        <v>16.241</v>
      </c>
      <c r="P1158" s="79">
        <v>1</v>
      </c>
      <c r="T1158" s="101">
        <v>145</v>
      </c>
    </row>
    <row r="1159" spans="1:20" x14ac:dyDescent="0.25">
      <c r="A1159" s="20">
        <v>88</v>
      </c>
      <c r="B1159" s="20" t="s">
        <v>64</v>
      </c>
      <c r="C1159" s="20">
        <v>3</v>
      </c>
      <c r="D1159" s="20" t="s">
        <v>198</v>
      </c>
      <c r="F1159" s="80"/>
      <c r="G1159" s="89"/>
      <c r="H1159" s="89"/>
      <c r="K1159" s="80" t="s">
        <v>350</v>
      </c>
      <c r="L1159" s="81" t="s">
        <v>302</v>
      </c>
      <c r="M1159" s="81">
        <v>34.049999999999997</v>
      </c>
      <c r="N1159" s="81">
        <v>34.049999999999997</v>
      </c>
      <c r="O1159" s="81">
        <v>15.951000000000001</v>
      </c>
      <c r="P1159" s="79">
        <v>1</v>
      </c>
      <c r="T1159" s="101">
        <v>145</v>
      </c>
    </row>
    <row r="1160" spans="1:20" x14ac:dyDescent="0.25">
      <c r="A1160" s="20">
        <v>88</v>
      </c>
      <c r="B1160" s="20" t="s">
        <v>64</v>
      </c>
      <c r="C1160" s="20">
        <v>3</v>
      </c>
      <c r="D1160" s="20" t="s">
        <v>198</v>
      </c>
      <c r="F1160" s="80"/>
      <c r="G1160" s="89"/>
      <c r="H1160" s="89"/>
      <c r="K1160" s="80" t="s">
        <v>350</v>
      </c>
      <c r="L1160" s="81" t="s">
        <v>313</v>
      </c>
      <c r="M1160" s="81">
        <v>33.869999999999997</v>
      </c>
      <c r="N1160" s="81">
        <v>33.869999999999997</v>
      </c>
      <c r="O1160" s="81">
        <v>16.131</v>
      </c>
      <c r="P1160" s="79">
        <v>1</v>
      </c>
      <c r="T1160" s="101">
        <v>145</v>
      </c>
    </row>
    <row r="1161" spans="1:20" x14ac:dyDescent="0.25">
      <c r="A1161" s="20">
        <v>88</v>
      </c>
      <c r="B1161" s="20" t="s">
        <v>64</v>
      </c>
      <c r="C1161" s="20">
        <v>3</v>
      </c>
      <c r="D1161" s="20" t="s">
        <v>198</v>
      </c>
      <c r="F1161" s="80"/>
      <c r="G1161" s="89"/>
      <c r="H1161" s="89"/>
      <c r="K1161" s="80" t="s">
        <v>350</v>
      </c>
      <c r="L1161" s="81" t="s">
        <v>324</v>
      </c>
      <c r="M1161" s="81">
        <v>34.32</v>
      </c>
      <c r="N1161" s="81">
        <v>34.32</v>
      </c>
      <c r="O1161" s="81">
        <v>15.680999999999997</v>
      </c>
      <c r="P1161" s="79">
        <v>1</v>
      </c>
      <c r="T1161" s="101">
        <v>145</v>
      </c>
    </row>
    <row r="1162" spans="1:20" x14ac:dyDescent="0.25">
      <c r="A1162" s="20">
        <v>11</v>
      </c>
      <c r="B1162" s="20" t="s">
        <v>28</v>
      </c>
      <c r="C1162" s="20">
        <v>1</v>
      </c>
      <c r="D1162" s="20" t="s">
        <v>199</v>
      </c>
      <c r="E1162" s="33">
        <v>146</v>
      </c>
      <c r="F1162" s="80" t="s">
        <v>240</v>
      </c>
      <c r="G1162" s="89" t="s">
        <v>246</v>
      </c>
      <c r="H1162" s="81">
        <v>17.47</v>
      </c>
      <c r="I1162" s="77">
        <v>1</v>
      </c>
      <c r="J1162" s="78">
        <v>1</v>
      </c>
      <c r="K1162" s="80" t="s">
        <v>350</v>
      </c>
      <c r="L1162" s="81" t="s">
        <v>246</v>
      </c>
      <c r="M1162" s="81">
        <v>40.950000000000003</v>
      </c>
      <c r="N1162" s="81">
        <v>40.950000000000003</v>
      </c>
      <c r="O1162" s="81">
        <v>9.0509999999999948</v>
      </c>
      <c r="P1162" s="79">
        <v>1</v>
      </c>
      <c r="Q1162" s="119">
        <v>0.75</v>
      </c>
      <c r="R1162" s="120">
        <v>8.1672499999999992</v>
      </c>
      <c r="S1162" s="120">
        <v>0.99360315127430243</v>
      </c>
      <c r="T1162" s="33">
        <v>146</v>
      </c>
    </row>
    <row r="1163" spans="1:20" x14ac:dyDescent="0.25">
      <c r="A1163" s="20">
        <v>11</v>
      </c>
      <c r="B1163" s="20" t="s">
        <v>28</v>
      </c>
      <c r="C1163" s="20">
        <v>1</v>
      </c>
      <c r="D1163" s="20" t="s">
        <v>199</v>
      </c>
      <c r="F1163" s="80" t="s">
        <v>240</v>
      </c>
      <c r="G1163" s="89" t="s">
        <v>258</v>
      </c>
      <c r="H1163" s="81">
        <v>17.329999999999998</v>
      </c>
      <c r="I1163" s="77">
        <v>1</v>
      </c>
      <c r="J1163" s="78"/>
      <c r="K1163" s="80" t="s">
        <v>350</v>
      </c>
      <c r="L1163" s="81" t="s">
        <v>258</v>
      </c>
      <c r="M1163" s="81" t="s">
        <v>353</v>
      </c>
      <c r="N1163" s="81">
        <v>50</v>
      </c>
      <c r="O1163" s="81">
        <v>9.9999999999766942E-4</v>
      </c>
      <c r="P1163" s="79">
        <v>0</v>
      </c>
      <c r="Q1163" s="78"/>
      <c r="R1163" s="117"/>
      <c r="S1163" s="117"/>
      <c r="T1163" s="33">
        <v>146</v>
      </c>
    </row>
    <row r="1164" spans="1:20" x14ac:dyDescent="0.25">
      <c r="A1164" s="20">
        <v>11</v>
      </c>
      <c r="B1164" s="20" t="s">
        <v>28</v>
      </c>
      <c r="C1164" s="20">
        <v>1</v>
      </c>
      <c r="D1164" s="20" t="s">
        <v>199</v>
      </c>
      <c r="F1164" s="80" t="s">
        <v>240</v>
      </c>
      <c r="G1164" s="89" t="s">
        <v>270</v>
      </c>
      <c r="H1164" s="81">
        <v>17.239999999999998</v>
      </c>
      <c r="I1164" s="77">
        <v>1</v>
      </c>
      <c r="K1164" s="80" t="s">
        <v>350</v>
      </c>
      <c r="L1164" s="81" t="s">
        <v>270</v>
      </c>
      <c r="M1164" s="81">
        <v>37.97</v>
      </c>
      <c r="N1164" s="81">
        <v>37.97</v>
      </c>
      <c r="O1164" s="81">
        <v>12.030999999999999</v>
      </c>
      <c r="P1164" s="79">
        <v>1</v>
      </c>
      <c r="T1164" s="33">
        <v>146</v>
      </c>
    </row>
    <row r="1165" spans="1:20" x14ac:dyDescent="0.25">
      <c r="A1165" s="20">
        <v>11</v>
      </c>
      <c r="B1165" s="20" t="s">
        <v>28</v>
      </c>
      <c r="C1165" s="20">
        <v>1</v>
      </c>
      <c r="D1165" s="20" t="s">
        <v>199</v>
      </c>
      <c r="F1165" s="80" t="s">
        <v>240</v>
      </c>
      <c r="G1165" s="89" t="s">
        <v>281</v>
      </c>
      <c r="H1165" s="81">
        <v>17.32</v>
      </c>
      <c r="I1165" s="77">
        <v>1</v>
      </c>
      <c r="K1165" s="80" t="s">
        <v>350</v>
      </c>
      <c r="L1165" s="81" t="s">
        <v>281</v>
      </c>
      <c r="M1165" s="81">
        <v>38.479999999999997</v>
      </c>
      <c r="N1165" s="81">
        <v>38.479999999999997</v>
      </c>
      <c r="O1165" s="81">
        <v>11.521000000000001</v>
      </c>
      <c r="P1165" s="79">
        <v>1</v>
      </c>
      <c r="T1165" s="33">
        <v>146</v>
      </c>
    </row>
    <row r="1166" spans="1:20" x14ac:dyDescent="0.25">
      <c r="A1166" s="20">
        <v>11</v>
      </c>
      <c r="B1166" s="20" t="s">
        <v>28</v>
      </c>
      <c r="C1166" s="20">
        <v>1</v>
      </c>
      <c r="D1166" s="20" t="s">
        <v>199</v>
      </c>
      <c r="F1166" s="80"/>
      <c r="G1166" s="89"/>
      <c r="H1166" s="89"/>
      <c r="K1166" s="80" t="s">
        <v>350</v>
      </c>
      <c r="L1166" s="81" t="s">
        <v>292</v>
      </c>
      <c r="M1166" s="81">
        <v>39.799999999999997</v>
      </c>
      <c r="N1166" s="81">
        <v>39.799999999999997</v>
      </c>
      <c r="O1166" s="81">
        <v>10.201000000000001</v>
      </c>
      <c r="P1166" s="79">
        <v>1</v>
      </c>
      <c r="T1166" s="33">
        <v>146</v>
      </c>
    </row>
    <row r="1167" spans="1:20" x14ac:dyDescent="0.25">
      <c r="A1167" s="20">
        <v>11</v>
      </c>
      <c r="B1167" s="20" t="s">
        <v>28</v>
      </c>
      <c r="C1167" s="20">
        <v>1</v>
      </c>
      <c r="D1167" s="20" t="s">
        <v>199</v>
      </c>
      <c r="F1167" s="80"/>
      <c r="G1167" s="89"/>
      <c r="H1167" s="89"/>
      <c r="K1167" s="80" t="s">
        <v>350</v>
      </c>
      <c r="L1167" s="81" t="s">
        <v>303</v>
      </c>
      <c r="M1167" s="81">
        <v>38.94</v>
      </c>
      <c r="N1167" s="81">
        <v>38.94</v>
      </c>
      <c r="O1167" s="81">
        <v>11.061</v>
      </c>
      <c r="P1167" s="79">
        <v>1</v>
      </c>
      <c r="T1167" s="33">
        <v>146</v>
      </c>
    </row>
    <row r="1168" spans="1:20" x14ac:dyDescent="0.25">
      <c r="A1168" s="20">
        <v>11</v>
      </c>
      <c r="B1168" s="20" t="s">
        <v>28</v>
      </c>
      <c r="C1168" s="20">
        <v>1</v>
      </c>
      <c r="D1168" s="20" t="s">
        <v>199</v>
      </c>
      <c r="F1168" s="80"/>
      <c r="G1168" s="89"/>
      <c r="H1168" s="89"/>
      <c r="K1168" s="80" t="s">
        <v>350</v>
      </c>
      <c r="L1168" s="81" t="s">
        <v>314</v>
      </c>
      <c r="M1168" s="81">
        <v>38.53</v>
      </c>
      <c r="N1168" s="81">
        <v>38.53</v>
      </c>
      <c r="O1168" s="81">
        <v>11.470999999999997</v>
      </c>
      <c r="P1168" s="79">
        <v>1</v>
      </c>
      <c r="T1168" s="33">
        <v>146</v>
      </c>
    </row>
    <row r="1169" spans="1:20" x14ac:dyDescent="0.25">
      <c r="A1169" s="20">
        <v>11</v>
      </c>
      <c r="B1169" s="20" t="s">
        <v>28</v>
      </c>
      <c r="C1169" s="20">
        <v>1</v>
      </c>
      <c r="D1169" s="20" t="s">
        <v>199</v>
      </c>
      <c r="F1169" s="80"/>
      <c r="G1169" s="89"/>
      <c r="H1169" s="89"/>
      <c r="K1169" s="80" t="s">
        <v>350</v>
      </c>
      <c r="L1169" s="81" t="s">
        <v>325</v>
      </c>
      <c r="M1169" s="81" t="s">
        <v>353</v>
      </c>
      <c r="N1169" s="81">
        <v>50</v>
      </c>
      <c r="O1169" s="81">
        <v>9.9999999999766942E-4</v>
      </c>
      <c r="P1169" s="79">
        <v>0</v>
      </c>
      <c r="T1169" s="33">
        <v>146</v>
      </c>
    </row>
    <row r="1170" spans="1:20" x14ac:dyDescent="0.25">
      <c r="A1170" s="20">
        <v>126</v>
      </c>
      <c r="B1170" s="20" t="s">
        <v>48</v>
      </c>
      <c r="C1170" s="20">
        <v>1</v>
      </c>
      <c r="D1170" s="20" t="s">
        <v>200</v>
      </c>
      <c r="E1170" s="33">
        <v>147</v>
      </c>
      <c r="F1170" s="80" t="s">
        <v>240</v>
      </c>
      <c r="G1170" s="89" t="s">
        <v>247</v>
      </c>
      <c r="H1170" s="81">
        <v>16.36</v>
      </c>
      <c r="I1170" s="77">
        <v>1</v>
      </c>
      <c r="J1170" s="78">
        <v>1</v>
      </c>
      <c r="K1170" s="80" t="s">
        <v>350</v>
      </c>
      <c r="L1170" s="81" t="s">
        <v>247</v>
      </c>
      <c r="M1170" s="81">
        <v>30.08</v>
      </c>
      <c r="N1170" s="81">
        <v>30.08</v>
      </c>
      <c r="O1170" s="81">
        <v>19.920999999999999</v>
      </c>
      <c r="P1170" s="79">
        <v>1</v>
      </c>
      <c r="Q1170" s="119">
        <v>1</v>
      </c>
      <c r="R1170" s="120">
        <v>20.059750000000001</v>
      </c>
      <c r="S1170" s="120">
        <v>0.16050214173025881</v>
      </c>
      <c r="T1170" s="33">
        <v>147</v>
      </c>
    </row>
    <row r="1171" spans="1:20" x14ac:dyDescent="0.25">
      <c r="A1171" s="20">
        <v>126</v>
      </c>
      <c r="B1171" s="20" t="s">
        <v>48</v>
      </c>
      <c r="C1171" s="20">
        <v>1</v>
      </c>
      <c r="D1171" s="20" t="s">
        <v>200</v>
      </c>
      <c r="F1171" s="80" t="s">
        <v>240</v>
      </c>
      <c r="G1171" s="89" t="s">
        <v>259</v>
      </c>
      <c r="H1171" s="81">
        <v>16.46</v>
      </c>
      <c r="I1171" s="77">
        <v>1</v>
      </c>
      <c r="J1171" s="78"/>
      <c r="K1171" s="80" t="s">
        <v>350</v>
      </c>
      <c r="L1171" s="81" t="s">
        <v>259</v>
      </c>
      <c r="M1171" s="81">
        <v>30.12</v>
      </c>
      <c r="N1171" s="81">
        <v>30.12</v>
      </c>
      <c r="O1171" s="81">
        <v>19.880999999999997</v>
      </c>
      <c r="P1171" s="79">
        <v>1</v>
      </c>
      <c r="Q1171" s="78"/>
      <c r="R1171" s="117"/>
      <c r="S1171" s="117"/>
      <c r="T1171" s="33">
        <v>147</v>
      </c>
    </row>
    <row r="1172" spans="1:20" x14ac:dyDescent="0.25">
      <c r="A1172" s="20">
        <v>126</v>
      </c>
      <c r="B1172" s="20" t="s">
        <v>48</v>
      </c>
      <c r="C1172" s="20">
        <v>1</v>
      </c>
      <c r="D1172" s="20" t="s">
        <v>200</v>
      </c>
      <c r="F1172" s="80" t="s">
        <v>240</v>
      </c>
      <c r="G1172" s="89" t="s">
        <v>271</v>
      </c>
      <c r="H1172" s="81">
        <v>16.2</v>
      </c>
      <c r="I1172" s="77">
        <v>1</v>
      </c>
      <c r="K1172" s="80" t="s">
        <v>350</v>
      </c>
      <c r="L1172" s="81" t="s">
        <v>271</v>
      </c>
      <c r="M1172" s="81">
        <v>29.72</v>
      </c>
      <c r="N1172" s="81">
        <v>29.72</v>
      </c>
      <c r="O1172" s="81">
        <v>20.280999999999999</v>
      </c>
      <c r="P1172" s="79">
        <v>1</v>
      </c>
      <c r="T1172" s="33">
        <v>147</v>
      </c>
    </row>
    <row r="1173" spans="1:20" x14ac:dyDescent="0.25">
      <c r="A1173" s="20">
        <v>126</v>
      </c>
      <c r="B1173" s="20" t="s">
        <v>48</v>
      </c>
      <c r="C1173" s="20">
        <v>1</v>
      </c>
      <c r="D1173" s="20" t="s">
        <v>200</v>
      </c>
      <c r="F1173" s="80" t="s">
        <v>240</v>
      </c>
      <c r="G1173" s="89" t="s">
        <v>282</v>
      </c>
      <c r="H1173" s="81">
        <v>16.2</v>
      </c>
      <c r="I1173" s="77">
        <v>1</v>
      </c>
      <c r="K1173" s="80" t="s">
        <v>350</v>
      </c>
      <c r="L1173" s="81" t="s">
        <v>282</v>
      </c>
      <c r="M1173" s="81">
        <v>29.96</v>
      </c>
      <c r="N1173" s="81">
        <v>29.96</v>
      </c>
      <c r="O1173" s="81">
        <v>20.040999999999997</v>
      </c>
      <c r="P1173" s="79">
        <v>1</v>
      </c>
      <c r="T1173" s="33">
        <v>147</v>
      </c>
    </row>
    <row r="1174" spans="1:20" x14ac:dyDescent="0.25">
      <c r="A1174" s="20">
        <v>126</v>
      </c>
      <c r="B1174" s="20" t="s">
        <v>48</v>
      </c>
      <c r="C1174" s="20">
        <v>1</v>
      </c>
      <c r="D1174" s="20" t="s">
        <v>200</v>
      </c>
      <c r="F1174" s="80"/>
      <c r="G1174" s="89"/>
      <c r="H1174" s="89"/>
      <c r="K1174" s="80" t="s">
        <v>350</v>
      </c>
      <c r="L1174" s="81" t="s">
        <v>293</v>
      </c>
      <c r="M1174" s="81">
        <v>29.72</v>
      </c>
      <c r="N1174" s="81">
        <v>29.72</v>
      </c>
      <c r="O1174" s="81">
        <v>20.280999999999999</v>
      </c>
      <c r="P1174" s="79">
        <v>1</v>
      </c>
      <c r="T1174" s="33">
        <v>147</v>
      </c>
    </row>
    <row r="1175" spans="1:20" x14ac:dyDescent="0.25">
      <c r="A1175" s="20">
        <v>126</v>
      </c>
      <c r="B1175" s="20" t="s">
        <v>48</v>
      </c>
      <c r="C1175" s="20">
        <v>1</v>
      </c>
      <c r="D1175" s="20" t="s">
        <v>200</v>
      </c>
      <c r="F1175" s="80"/>
      <c r="G1175" s="89"/>
      <c r="H1175" s="89"/>
      <c r="K1175" s="80" t="s">
        <v>350</v>
      </c>
      <c r="L1175" s="81" t="s">
        <v>304</v>
      </c>
      <c r="M1175" s="81">
        <v>29.85</v>
      </c>
      <c r="N1175" s="81">
        <v>29.85</v>
      </c>
      <c r="O1175" s="81">
        <v>20.150999999999996</v>
      </c>
      <c r="P1175" s="79">
        <v>1</v>
      </c>
      <c r="T1175" s="33">
        <v>147</v>
      </c>
    </row>
    <row r="1176" spans="1:20" x14ac:dyDescent="0.25">
      <c r="A1176" s="20">
        <v>126</v>
      </c>
      <c r="B1176" s="20" t="s">
        <v>48</v>
      </c>
      <c r="C1176" s="20">
        <v>1</v>
      </c>
      <c r="D1176" s="20" t="s">
        <v>200</v>
      </c>
      <c r="F1176" s="80"/>
      <c r="G1176" s="89"/>
      <c r="H1176" s="89"/>
      <c r="K1176" s="80" t="s">
        <v>350</v>
      </c>
      <c r="L1176" s="81" t="s">
        <v>315</v>
      </c>
      <c r="M1176" s="81">
        <v>29.92</v>
      </c>
      <c r="N1176" s="81">
        <v>29.92</v>
      </c>
      <c r="O1176" s="81">
        <v>20.080999999999996</v>
      </c>
      <c r="P1176" s="79">
        <v>1</v>
      </c>
      <c r="T1176" s="33">
        <v>147</v>
      </c>
    </row>
    <row r="1177" spans="1:20" x14ac:dyDescent="0.25">
      <c r="A1177" s="20">
        <v>126</v>
      </c>
      <c r="B1177" s="20" t="s">
        <v>48</v>
      </c>
      <c r="C1177" s="20">
        <v>1</v>
      </c>
      <c r="D1177" s="20" t="s">
        <v>200</v>
      </c>
      <c r="F1177" s="88"/>
      <c r="G1177" s="91"/>
      <c r="H1177" s="91"/>
      <c r="K1177" s="80" t="s">
        <v>350</v>
      </c>
      <c r="L1177" s="81" t="s">
        <v>326</v>
      </c>
      <c r="M1177" s="81">
        <v>30.16</v>
      </c>
      <c r="N1177" s="81">
        <v>30.16</v>
      </c>
      <c r="O1177" s="81">
        <v>19.840999999999998</v>
      </c>
      <c r="P1177" s="79">
        <v>1</v>
      </c>
      <c r="T1177" s="33">
        <v>147</v>
      </c>
    </row>
    <row r="1178" spans="1:20" x14ac:dyDescent="0.25">
      <c r="A1178" s="20">
        <v>100</v>
      </c>
      <c r="B1178" s="20" t="s">
        <v>143</v>
      </c>
      <c r="C1178" s="20">
        <v>5</v>
      </c>
      <c r="D1178" s="20" t="s">
        <v>201</v>
      </c>
      <c r="E1178" s="33">
        <v>148</v>
      </c>
      <c r="F1178" s="80" t="s">
        <v>240</v>
      </c>
      <c r="G1178" s="89" t="s">
        <v>248</v>
      </c>
      <c r="H1178" s="81">
        <v>17.02</v>
      </c>
      <c r="I1178" s="77">
        <v>1</v>
      </c>
      <c r="J1178" s="78">
        <v>1</v>
      </c>
      <c r="K1178" s="80" t="s">
        <v>350</v>
      </c>
      <c r="L1178" s="81" t="s">
        <v>248</v>
      </c>
      <c r="M1178" s="81">
        <v>33.03</v>
      </c>
      <c r="N1178" s="81">
        <v>33.03</v>
      </c>
      <c r="O1178" s="81">
        <v>16.970999999999997</v>
      </c>
      <c r="P1178" s="79">
        <v>1</v>
      </c>
      <c r="Q1178" s="119">
        <v>1</v>
      </c>
      <c r="R1178" s="120">
        <v>17.067249999999998</v>
      </c>
      <c r="S1178" s="120">
        <v>0.21142004990066618</v>
      </c>
      <c r="T1178" s="33">
        <v>148</v>
      </c>
    </row>
    <row r="1179" spans="1:20" x14ac:dyDescent="0.25">
      <c r="A1179" s="20">
        <v>100</v>
      </c>
      <c r="B1179" s="20" t="s">
        <v>143</v>
      </c>
      <c r="C1179" s="20">
        <v>5</v>
      </c>
      <c r="D1179" s="20" t="s">
        <v>201</v>
      </c>
      <c r="F1179" s="80" t="s">
        <v>240</v>
      </c>
      <c r="G1179" s="89" t="s">
        <v>260</v>
      </c>
      <c r="H1179" s="81">
        <v>16.7</v>
      </c>
      <c r="I1179" s="77">
        <v>1</v>
      </c>
      <c r="J1179" s="78"/>
      <c r="K1179" s="80" t="s">
        <v>350</v>
      </c>
      <c r="L1179" s="81" t="s">
        <v>260</v>
      </c>
      <c r="M1179" s="81">
        <v>32.880000000000003</v>
      </c>
      <c r="N1179" s="81">
        <v>32.880000000000003</v>
      </c>
      <c r="O1179" s="81">
        <v>17.120999999999995</v>
      </c>
      <c r="P1179" s="79">
        <v>1</v>
      </c>
      <c r="Q1179" s="78"/>
      <c r="R1179" s="117"/>
      <c r="S1179" s="117"/>
      <c r="T1179" s="33">
        <v>148</v>
      </c>
    </row>
    <row r="1180" spans="1:20" x14ac:dyDescent="0.25">
      <c r="A1180" s="20">
        <v>100</v>
      </c>
      <c r="B1180" s="20" t="s">
        <v>143</v>
      </c>
      <c r="C1180" s="20">
        <v>5</v>
      </c>
      <c r="D1180" s="20" t="s">
        <v>201</v>
      </c>
      <c r="F1180" s="80" t="s">
        <v>240</v>
      </c>
      <c r="G1180" s="89" t="s">
        <v>272</v>
      </c>
      <c r="H1180" s="81">
        <v>16.600000000000001</v>
      </c>
      <c r="I1180" s="77">
        <v>1</v>
      </c>
      <c r="K1180" s="80" t="s">
        <v>350</v>
      </c>
      <c r="L1180" s="81" t="s">
        <v>272</v>
      </c>
      <c r="M1180" s="81">
        <v>33.299999999999997</v>
      </c>
      <c r="N1180" s="81">
        <v>33.299999999999997</v>
      </c>
      <c r="O1180" s="81">
        <v>16.701000000000001</v>
      </c>
      <c r="P1180" s="79">
        <v>1</v>
      </c>
      <c r="T1180" s="33">
        <v>148</v>
      </c>
    </row>
    <row r="1181" spans="1:20" x14ac:dyDescent="0.25">
      <c r="A1181" s="20">
        <v>100</v>
      </c>
      <c r="B1181" s="20" t="s">
        <v>143</v>
      </c>
      <c r="C1181" s="20">
        <v>5</v>
      </c>
      <c r="D1181" s="20" t="s">
        <v>201</v>
      </c>
      <c r="F1181" s="80" t="s">
        <v>240</v>
      </c>
      <c r="G1181" s="89" t="s">
        <v>283</v>
      </c>
      <c r="H1181" s="81">
        <v>16.670000000000002</v>
      </c>
      <c r="I1181" s="77">
        <v>1</v>
      </c>
      <c r="K1181" s="80" t="s">
        <v>350</v>
      </c>
      <c r="L1181" s="81" t="s">
        <v>283</v>
      </c>
      <c r="M1181" s="81">
        <v>32.82</v>
      </c>
      <c r="N1181" s="81">
        <v>32.82</v>
      </c>
      <c r="O1181" s="81">
        <v>17.180999999999997</v>
      </c>
      <c r="P1181" s="79">
        <v>1</v>
      </c>
      <c r="T1181" s="33">
        <v>148</v>
      </c>
    </row>
    <row r="1182" spans="1:20" x14ac:dyDescent="0.25">
      <c r="A1182" s="20">
        <v>100</v>
      </c>
      <c r="B1182" s="20" t="s">
        <v>143</v>
      </c>
      <c r="C1182" s="20">
        <v>5</v>
      </c>
      <c r="D1182" s="20" t="s">
        <v>201</v>
      </c>
      <c r="F1182" s="88"/>
      <c r="G1182" s="91"/>
      <c r="H1182" s="91"/>
      <c r="K1182" s="80" t="s">
        <v>350</v>
      </c>
      <c r="L1182" s="81" t="s">
        <v>294</v>
      </c>
      <c r="M1182" s="81">
        <v>32.65</v>
      </c>
      <c r="N1182" s="81">
        <v>32.65</v>
      </c>
      <c r="O1182" s="81">
        <v>17.350999999999999</v>
      </c>
      <c r="P1182" s="79">
        <v>1</v>
      </c>
      <c r="T1182" s="33">
        <v>148</v>
      </c>
    </row>
    <row r="1183" spans="1:20" x14ac:dyDescent="0.25">
      <c r="A1183" s="20">
        <v>100</v>
      </c>
      <c r="B1183" s="20" t="s">
        <v>143</v>
      </c>
      <c r="C1183" s="20">
        <v>5</v>
      </c>
      <c r="D1183" s="20" t="s">
        <v>201</v>
      </c>
      <c r="F1183" s="88"/>
      <c r="G1183" s="91"/>
      <c r="H1183" s="91"/>
      <c r="K1183" s="80" t="s">
        <v>350</v>
      </c>
      <c r="L1183" s="81" t="s">
        <v>305</v>
      </c>
      <c r="M1183" s="81">
        <v>32.659999999999997</v>
      </c>
      <c r="N1183" s="81">
        <v>32.659999999999997</v>
      </c>
      <c r="O1183" s="81">
        <v>17.341000000000001</v>
      </c>
      <c r="P1183" s="79">
        <v>1</v>
      </c>
      <c r="T1183" s="33">
        <v>148</v>
      </c>
    </row>
    <row r="1184" spans="1:20" x14ac:dyDescent="0.25">
      <c r="A1184" s="20">
        <v>100</v>
      </c>
      <c r="B1184" s="20" t="s">
        <v>143</v>
      </c>
      <c r="C1184" s="20">
        <v>5</v>
      </c>
      <c r="D1184" s="20" t="s">
        <v>201</v>
      </c>
      <c r="F1184" s="88"/>
      <c r="G1184" s="91"/>
      <c r="H1184" s="91"/>
      <c r="K1184" s="80" t="s">
        <v>350</v>
      </c>
      <c r="L1184" s="81" t="s">
        <v>316</v>
      </c>
      <c r="M1184" s="81">
        <v>33.130000000000003</v>
      </c>
      <c r="N1184" s="81">
        <v>33.130000000000003</v>
      </c>
      <c r="O1184" s="81">
        <v>16.870999999999995</v>
      </c>
      <c r="P1184" s="79">
        <v>1</v>
      </c>
      <c r="T1184" s="33">
        <v>148</v>
      </c>
    </row>
    <row r="1185" spans="1:20" x14ac:dyDescent="0.25">
      <c r="A1185" s="20">
        <v>100</v>
      </c>
      <c r="B1185" s="20" t="s">
        <v>143</v>
      </c>
      <c r="C1185" s="20">
        <v>5</v>
      </c>
      <c r="D1185" s="20" t="s">
        <v>201</v>
      </c>
      <c r="F1185" s="88"/>
      <c r="G1185" s="91"/>
      <c r="H1185" s="91"/>
      <c r="K1185" s="80" t="s">
        <v>350</v>
      </c>
      <c r="L1185" s="81" t="s">
        <v>327</v>
      </c>
      <c r="M1185" s="81">
        <v>33</v>
      </c>
      <c r="N1185" s="81">
        <v>33</v>
      </c>
      <c r="O1185" s="81">
        <v>17.000999999999998</v>
      </c>
      <c r="P1185" s="79">
        <v>1</v>
      </c>
      <c r="T1185" s="33">
        <v>148</v>
      </c>
    </row>
    <row r="1186" spans="1:20" x14ac:dyDescent="0.25">
      <c r="A1186" s="20">
        <v>76</v>
      </c>
      <c r="B1186" s="20" t="s">
        <v>105</v>
      </c>
      <c r="C1186" s="20">
        <v>1</v>
      </c>
      <c r="D1186" s="20" t="s">
        <v>202</v>
      </c>
      <c r="E1186" s="33">
        <v>149</v>
      </c>
      <c r="F1186" s="80" t="s">
        <v>240</v>
      </c>
      <c r="G1186" s="89" t="s">
        <v>249</v>
      </c>
      <c r="H1186" s="81">
        <v>16.47</v>
      </c>
      <c r="I1186" s="77">
        <v>1</v>
      </c>
      <c r="J1186" s="78">
        <v>1</v>
      </c>
      <c r="K1186" s="80" t="s">
        <v>350</v>
      </c>
      <c r="L1186" s="81" t="s">
        <v>249</v>
      </c>
      <c r="M1186" s="81">
        <v>32.78</v>
      </c>
      <c r="N1186" s="81">
        <v>32.78</v>
      </c>
      <c r="O1186" s="81">
        <v>17.220999999999997</v>
      </c>
      <c r="P1186" s="79">
        <v>1</v>
      </c>
      <c r="Q1186" s="119">
        <v>1</v>
      </c>
      <c r="R1186" s="120">
        <v>17.479749999999996</v>
      </c>
      <c r="S1186" s="120">
        <v>0.29910021313934188</v>
      </c>
      <c r="T1186" s="33">
        <v>149</v>
      </c>
    </row>
    <row r="1187" spans="1:20" x14ac:dyDescent="0.25">
      <c r="A1187" s="20">
        <v>76</v>
      </c>
      <c r="B1187" s="20" t="s">
        <v>105</v>
      </c>
      <c r="C1187" s="20">
        <v>1</v>
      </c>
      <c r="D1187" s="20" t="s">
        <v>202</v>
      </c>
      <c r="F1187" s="80" t="s">
        <v>240</v>
      </c>
      <c r="G1187" s="89" t="s">
        <v>261</v>
      </c>
      <c r="H1187" s="81">
        <v>15.97</v>
      </c>
      <c r="I1187" s="77">
        <v>1</v>
      </c>
      <c r="J1187" s="78"/>
      <c r="K1187" s="80" t="s">
        <v>350</v>
      </c>
      <c r="L1187" s="81" t="s">
        <v>261</v>
      </c>
      <c r="M1187" s="81">
        <v>32.799999999999997</v>
      </c>
      <c r="N1187" s="81">
        <v>32.799999999999997</v>
      </c>
      <c r="O1187" s="81">
        <v>17.201000000000001</v>
      </c>
      <c r="P1187" s="79">
        <v>1</v>
      </c>
      <c r="Q1187" s="78"/>
      <c r="R1187" s="117"/>
      <c r="S1187" s="117"/>
      <c r="T1187" s="33">
        <v>149</v>
      </c>
    </row>
    <row r="1188" spans="1:20" x14ac:dyDescent="0.25">
      <c r="A1188" s="20">
        <v>76</v>
      </c>
      <c r="B1188" s="20" t="s">
        <v>105</v>
      </c>
      <c r="C1188" s="20">
        <v>1</v>
      </c>
      <c r="D1188" s="20" t="s">
        <v>202</v>
      </c>
      <c r="F1188" s="80" t="s">
        <v>240</v>
      </c>
      <c r="G1188" s="89" t="s">
        <v>273</v>
      </c>
      <c r="H1188" s="81">
        <v>15.76</v>
      </c>
      <c r="I1188" s="77">
        <v>1</v>
      </c>
      <c r="K1188" s="80" t="s">
        <v>350</v>
      </c>
      <c r="L1188" s="81" t="s">
        <v>273</v>
      </c>
      <c r="M1188" s="81">
        <v>32.090000000000003</v>
      </c>
      <c r="N1188" s="81">
        <v>32.090000000000003</v>
      </c>
      <c r="O1188" s="81">
        <v>17.910999999999994</v>
      </c>
      <c r="P1188" s="79">
        <v>1</v>
      </c>
      <c r="T1188" s="33">
        <v>149</v>
      </c>
    </row>
    <row r="1189" spans="1:20" x14ac:dyDescent="0.25">
      <c r="A1189" s="20">
        <v>76</v>
      </c>
      <c r="B1189" s="20" t="s">
        <v>105</v>
      </c>
      <c r="C1189" s="20">
        <v>1</v>
      </c>
      <c r="D1189" s="20" t="s">
        <v>202</v>
      </c>
      <c r="F1189" s="80" t="s">
        <v>240</v>
      </c>
      <c r="G1189" s="89" t="s">
        <v>284</v>
      </c>
      <c r="H1189" s="81">
        <v>16.03</v>
      </c>
      <c r="I1189" s="77">
        <v>1</v>
      </c>
      <c r="K1189" s="80" t="s">
        <v>350</v>
      </c>
      <c r="L1189" s="81" t="s">
        <v>284</v>
      </c>
      <c r="M1189" s="81">
        <v>32.770000000000003</v>
      </c>
      <c r="N1189" s="81">
        <v>32.770000000000003</v>
      </c>
      <c r="O1189" s="81">
        <v>17.230999999999995</v>
      </c>
      <c r="P1189" s="79">
        <v>1</v>
      </c>
      <c r="T1189" s="33">
        <v>149</v>
      </c>
    </row>
    <row r="1190" spans="1:20" x14ac:dyDescent="0.25">
      <c r="A1190" s="20">
        <v>76</v>
      </c>
      <c r="B1190" s="20" t="s">
        <v>105</v>
      </c>
      <c r="C1190" s="20">
        <v>1</v>
      </c>
      <c r="D1190" s="20" t="s">
        <v>202</v>
      </c>
      <c r="F1190" s="88"/>
      <c r="G1190" s="91"/>
      <c r="H1190" s="91"/>
      <c r="K1190" s="80" t="s">
        <v>350</v>
      </c>
      <c r="L1190" s="81" t="s">
        <v>295</v>
      </c>
      <c r="M1190" s="81">
        <v>32.22</v>
      </c>
      <c r="N1190" s="81">
        <v>32.22</v>
      </c>
      <c r="O1190" s="81">
        <v>17.780999999999999</v>
      </c>
      <c r="P1190" s="79">
        <v>1</v>
      </c>
      <c r="T1190" s="33">
        <v>149</v>
      </c>
    </row>
    <row r="1191" spans="1:20" x14ac:dyDescent="0.25">
      <c r="A1191" s="20">
        <v>76</v>
      </c>
      <c r="B1191" s="20" t="s">
        <v>105</v>
      </c>
      <c r="C1191" s="20">
        <v>1</v>
      </c>
      <c r="D1191" s="20" t="s">
        <v>202</v>
      </c>
      <c r="F1191" s="88"/>
      <c r="G1191" s="91"/>
      <c r="H1191" s="91"/>
      <c r="K1191" s="80" t="s">
        <v>350</v>
      </c>
      <c r="L1191" s="81" t="s">
        <v>306</v>
      </c>
      <c r="M1191" s="81">
        <v>32.49</v>
      </c>
      <c r="N1191" s="81">
        <v>32.49</v>
      </c>
      <c r="O1191" s="81">
        <v>17.510999999999996</v>
      </c>
      <c r="P1191" s="79">
        <v>1</v>
      </c>
      <c r="T1191" s="33">
        <v>149</v>
      </c>
    </row>
    <row r="1192" spans="1:20" x14ac:dyDescent="0.25">
      <c r="A1192" s="20">
        <v>76</v>
      </c>
      <c r="B1192" s="20" t="s">
        <v>105</v>
      </c>
      <c r="C1192" s="20">
        <v>1</v>
      </c>
      <c r="D1192" s="20" t="s">
        <v>202</v>
      </c>
      <c r="F1192" s="88"/>
      <c r="G1192" s="91"/>
      <c r="H1192" s="91"/>
      <c r="K1192" s="80" t="s">
        <v>350</v>
      </c>
      <c r="L1192" s="81" t="s">
        <v>317</v>
      </c>
      <c r="M1192" s="81">
        <v>32.17</v>
      </c>
      <c r="N1192" s="81">
        <v>32.17</v>
      </c>
      <c r="O1192" s="81">
        <v>17.830999999999996</v>
      </c>
      <c r="P1192" s="79">
        <v>1</v>
      </c>
      <c r="T1192" s="33">
        <v>149</v>
      </c>
    </row>
    <row r="1193" spans="1:20" x14ac:dyDescent="0.25">
      <c r="A1193" s="20">
        <v>76</v>
      </c>
      <c r="B1193" s="20" t="s">
        <v>105</v>
      </c>
      <c r="C1193" s="20">
        <v>1</v>
      </c>
      <c r="D1193" s="20" t="s">
        <v>202</v>
      </c>
      <c r="F1193" s="88"/>
      <c r="G1193" s="91"/>
      <c r="H1193" s="91"/>
      <c r="K1193" s="80" t="s">
        <v>350</v>
      </c>
      <c r="L1193" s="81" t="s">
        <v>328</v>
      </c>
      <c r="M1193" s="81">
        <v>32.85</v>
      </c>
      <c r="N1193" s="81">
        <v>32.85</v>
      </c>
      <c r="O1193" s="81">
        <v>17.150999999999996</v>
      </c>
      <c r="P1193" s="79">
        <v>1</v>
      </c>
      <c r="T1193" s="33">
        <v>149</v>
      </c>
    </row>
    <row r="1194" spans="1:20" x14ac:dyDescent="0.25">
      <c r="A1194" s="20">
        <v>52</v>
      </c>
      <c r="B1194" s="20" t="s">
        <v>41</v>
      </c>
      <c r="C1194" s="20">
        <v>2</v>
      </c>
      <c r="D1194" s="20" t="s">
        <v>203</v>
      </c>
      <c r="E1194" s="33">
        <v>150</v>
      </c>
      <c r="F1194" s="80" t="s">
        <v>240</v>
      </c>
      <c r="G1194" s="89" t="s">
        <v>250</v>
      </c>
      <c r="H1194" s="81">
        <v>16.45</v>
      </c>
      <c r="I1194" s="77">
        <v>1</v>
      </c>
      <c r="J1194" s="78">
        <v>1</v>
      </c>
      <c r="K1194" s="80" t="s">
        <v>350</v>
      </c>
      <c r="L1194" s="81" t="s">
        <v>250</v>
      </c>
      <c r="M1194" s="81">
        <v>36.29</v>
      </c>
      <c r="N1194" s="81">
        <v>36.29</v>
      </c>
      <c r="O1194" s="81">
        <v>13.710999999999999</v>
      </c>
      <c r="P1194" s="79">
        <v>1</v>
      </c>
      <c r="Q1194" s="119">
        <v>1</v>
      </c>
      <c r="R1194" s="120">
        <v>13.477249999999998</v>
      </c>
      <c r="S1194" s="120">
        <v>0.54170881246293145</v>
      </c>
      <c r="T1194" s="33">
        <v>150</v>
      </c>
    </row>
    <row r="1195" spans="1:20" x14ac:dyDescent="0.25">
      <c r="A1195" s="20">
        <v>52</v>
      </c>
      <c r="B1195" s="20" t="s">
        <v>41</v>
      </c>
      <c r="C1195" s="20">
        <v>2</v>
      </c>
      <c r="D1195" s="20" t="s">
        <v>203</v>
      </c>
      <c r="F1195" s="80" t="s">
        <v>240</v>
      </c>
      <c r="G1195" s="89" t="s">
        <v>262</v>
      </c>
      <c r="H1195" s="81">
        <v>16.489999999999998</v>
      </c>
      <c r="I1195" s="77">
        <v>1</v>
      </c>
      <c r="J1195" s="78"/>
      <c r="K1195" s="80" t="s">
        <v>350</v>
      </c>
      <c r="L1195" s="81" t="s">
        <v>262</v>
      </c>
      <c r="M1195" s="81">
        <v>36.200000000000003</v>
      </c>
      <c r="N1195" s="81">
        <v>36.200000000000003</v>
      </c>
      <c r="O1195" s="81">
        <v>13.800999999999995</v>
      </c>
      <c r="P1195" s="79">
        <v>1</v>
      </c>
      <c r="Q1195" s="78"/>
      <c r="R1195" s="117"/>
      <c r="S1195" s="117"/>
      <c r="T1195" s="33">
        <v>150</v>
      </c>
    </row>
    <row r="1196" spans="1:20" x14ac:dyDescent="0.25">
      <c r="A1196" s="20">
        <v>52</v>
      </c>
      <c r="B1196" s="20" t="s">
        <v>41</v>
      </c>
      <c r="C1196" s="20">
        <v>2</v>
      </c>
      <c r="D1196" s="20" t="s">
        <v>203</v>
      </c>
      <c r="F1196" s="80" t="s">
        <v>240</v>
      </c>
      <c r="G1196" s="89" t="s">
        <v>274</v>
      </c>
      <c r="H1196" s="81">
        <v>16.55</v>
      </c>
      <c r="I1196" s="77">
        <v>1</v>
      </c>
      <c r="K1196" s="80" t="s">
        <v>350</v>
      </c>
      <c r="L1196" s="81" t="s">
        <v>274</v>
      </c>
      <c r="M1196" s="81">
        <v>36.89</v>
      </c>
      <c r="N1196" s="81">
        <v>36.89</v>
      </c>
      <c r="O1196" s="81">
        <v>13.110999999999997</v>
      </c>
      <c r="P1196" s="79">
        <v>1</v>
      </c>
      <c r="T1196" s="33">
        <v>150</v>
      </c>
    </row>
    <row r="1197" spans="1:20" x14ac:dyDescent="0.25">
      <c r="A1197" s="20">
        <v>52</v>
      </c>
      <c r="B1197" s="20" t="s">
        <v>41</v>
      </c>
      <c r="C1197" s="20">
        <v>2</v>
      </c>
      <c r="D1197" s="20" t="s">
        <v>203</v>
      </c>
      <c r="F1197" s="80" t="s">
        <v>240</v>
      </c>
      <c r="G1197" s="89" t="s">
        <v>285</v>
      </c>
      <c r="H1197" s="81">
        <v>16.52</v>
      </c>
      <c r="I1197" s="77">
        <v>1</v>
      </c>
      <c r="K1197" s="80" t="s">
        <v>350</v>
      </c>
      <c r="L1197" s="81" t="s">
        <v>285</v>
      </c>
      <c r="M1197" s="81">
        <v>37.46</v>
      </c>
      <c r="N1197" s="81">
        <v>37.46</v>
      </c>
      <c r="O1197" s="81">
        <v>12.540999999999997</v>
      </c>
      <c r="P1197" s="79">
        <v>1</v>
      </c>
      <c r="T1197" s="33">
        <v>150</v>
      </c>
    </row>
    <row r="1198" spans="1:20" x14ac:dyDescent="0.25">
      <c r="A1198" s="20">
        <v>52</v>
      </c>
      <c r="B1198" s="20" t="s">
        <v>41</v>
      </c>
      <c r="C1198" s="20">
        <v>2</v>
      </c>
      <c r="D1198" s="20" t="s">
        <v>203</v>
      </c>
      <c r="F1198" s="88"/>
      <c r="G1198" s="91"/>
      <c r="H1198" s="91"/>
      <c r="K1198" s="80" t="s">
        <v>350</v>
      </c>
      <c r="L1198" s="81" t="s">
        <v>296</v>
      </c>
      <c r="M1198" s="81">
        <v>36.33</v>
      </c>
      <c r="N1198" s="81">
        <v>36.33</v>
      </c>
      <c r="O1198" s="81">
        <v>13.670999999999999</v>
      </c>
      <c r="P1198" s="79">
        <v>1</v>
      </c>
      <c r="T1198" s="33">
        <v>150</v>
      </c>
    </row>
    <row r="1199" spans="1:20" x14ac:dyDescent="0.25">
      <c r="A1199" s="20">
        <v>52</v>
      </c>
      <c r="B1199" s="20" t="s">
        <v>41</v>
      </c>
      <c r="C1199" s="20">
        <v>2</v>
      </c>
      <c r="D1199" s="20" t="s">
        <v>203</v>
      </c>
      <c r="F1199" s="88"/>
      <c r="G1199" s="91"/>
      <c r="H1199" s="91"/>
      <c r="K1199" s="80" t="s">
        <v>350</v>
      </c>
      <c r="L1199" s="81" t="s">
        <v>307</v>
      </c>
      <c r="M1199" s="81">
        <v>35.53</v>
      </c>
      <c r="N1199" s="81">
        <v>35.53</v>
      </c>
      <c r="O1199" s="81">
        <v>14.470999999999997</v>
      </c>
      <c r="P1199" s="79">
        <v>1</v>
      </c>
      <c r="T1199" s="33">
        <v>150</v>
      </c>
    </row>
    <row r="1200" spans="1:20" x14ac:dyDescent="0.25">
      <c r="A1200" s="20">
        <v>52</v>
      </c>
      <c r="B1200" s="20" t="s">
        <v>41</v>
      </c>
      <c r="C1200" s="20">
        <v>2</v>
      </c>
      <c r="D1200" s="20" t="s">
        <v>203</v>
      </c>
      <c r="F1200" s="88"/>
      <c r="G1200" s="91"/>
      <c r="H1200" s="91"/>
      <c r="K1200" s="80" t="s">
        <v>350</v>
      </c>
      <c r="L1200" s="81" t="s">
        <v>318</v>
      </c>
      <c r="M1200" s="81">
        <v>36.909999999999997</v>
      </c>
      <c r="N1200" s="81">
        <v>36.909999999999997</v>
      </c>
      <c r="O1200" s="81">
        <v>13.091000000000001</v>
      </c>
      <c r="P1200" s="79">
        <v>1</v>
      </c>
      <c r="T1200" s="33">
        <v>150</v>
      </c>
    </row>
    <row r="1201" spans="1:20" x14ac:dyDescent="0.25">
      <c r="A1201" s="20">
        <v>52</v>
      </c>
      <c r="B1201" s="20" t="s">
        <v>41</v>
      </c>
      <c r="C1201" s="20">
        <v>2</v>
      </c>
      <c r="D1201" s="20" t="s">
        <v>203</v>
      </c>
      <c r="F1201" s="88"/>
      <c r="G1201" s="91"/>
      <c r="H1201" s="91"/>
      <c r="K1201" s="80" t="s">
        <v>350</v>
      </c>
      <c r="L1201" s="81" t="s">
        <v>329</v>
      </c>
      <c r="M1201" s="81">
        <v>36.58</v>
      </c>
      <c r="N1201" s="81">
        <v>36.58</v>
      </c>
      <c r="O1201" s="81">
        <v>13.420999999999999</v>
      </c>
      <c r="P1201" s="79">
        <v>1</v>
      </c>
      <c r="T1201" s="33">
        <v>150</v>
      </c>
    </row>
    <row r="1202" spans="1:20" x14ac:dyDescent="0.25">
      <c r="A1202" s="20">
        <v>90</v>
      </c>
      <c r="B1202" s="20" t="s">
        <v>64</v>
      </c>
      <c r="C1202" s="20">
        <v>5</v>
      </c>
      <c r="D1202" s="20" t="s">
        <v>204</v>
      </c>
      <c r="E1202" s="33">
        <v>151</v>
      </c>
      <c r="F1202" s="80" t="s">
        <v>240</v>
      </c>
      <c r="G1202" s="89" t="s">
        <v>287</v>
      </c>
      <c r="H1202" s="81">
        <v>17.37</v>
      </c>
      <c r="I1202" s="77">
        <v>1</v>
      </c>
      <c r="J1202" s="78">
        <v>1</v>
      </c>
      <c r="K1202" s="80" t="s">
        <v>351</v>
      </c>
      <c r="L1202" s="81" t="s">
        <v>241</v>
      </c>
      <c r="M1202" s="81">
        <v>31.71</v>
      </c>
      <c r="N1202" s="81">
        <v>31.71</v>
      </c>
      <c r="O1202" s="81">
        <v>18.290999999999997</v>
      </c>
      <c r="P1202" s="79">
        <v>1</v>
      </c>
      <c r="Q1202" s="119">
        <v>1</v>
      </c>
      <c r="R1202" s="120">
        <v>17.486000000000001</v>
      </c>
      <c r="S1202" s="120">
        <v>0.45022216737961623</v>
      </c>
      <c r="T1202" s="33">
        <v>151</v>
      </c>
    </row>
    <row r="1203" spans="1:20" x14ac:dyDescent="0.25">
      <c r="A1203" s="20">
        <v>90</v>
      </c>
      <c r="B1203" s="20" t="s">
        <v>64</v>
      </c>
      <c r="C1203" s="20">
        <v>5</v>
      </c>
      <c r="D1203" s="20" t="s">
        <v>204</v>
      </c>
      <c r="F1203" s="80" t="s">
        <v>240</v>
      </c>
      <c r="G1203" s="89" t="s">
        <v>298</v>
      </c>
      <c r="H1203" s="81">
        <v>17.66</v>
      </c>
      <c r="I1203" s="77">
        <v>1</v>
      </c>
      <c r="J1203" s="78"/>
      <c r="K1203" s="80" t="s">
        <v>351</v>
      </c>
      <c r="L1203" s="81" t="s">
        <v>253</v>
      </c>
      <c r="M1203" s="81">
        <v>33.19</v>
      </c>
      <c r="N1203" s="81">
        <v>33.19</v>
      </c>
      <c r="O1203" s="81">
        <v>16.811</v>
      </c>
      <c r="P1203" s="79">
        <v>1</v>
      </c>
      <c r="Q1203" s="78"/>
      <c r="R1203" s="117"/>
      <c r="S1203" s="117"/>
      <c r="T1203" s="33">
        <v>151</v>
      </c>
    </row>
    <row r="1204" spans="1:20" x14ac:dyDescent="0.25">
      <c r="A1204" s="20">
        <v>90</v>
      </c>
      <c r="B1204" s="20" t="s">
        <v>64</v>
      </c>
      <c r="C1204" s="20">
        <v>5</v>
      </c>
      <c r="D1204" s="20" t="s">
        <v>204</v>
      </c>
      <c r="F1204" s="80" t="s">
        <v>240</v>
      </c>
      <c r="G1204" s="89" t="s">
        <v>309</v>
      </c>
      <c r="H1204" s="81">
        <v>17.670000000000002</v>
      </c>
      <c r="I1204" s="77">
        <v>1</v>
      </c>
      <c r="K1204" s="80" t="s">
        <v>351</v>
      </c>
      <c r="L1204" s="81" t="s">
        <v>265</v>
      </c>
      <c r="M1204" s="81">
        <v>32.17</v>
      </c>
      <c r="N1204" s="81">
        <v>32.17</v>
      </c>
      <c r="O1204" s="81">
        <v>17.830999999999996</v>
      </c>
      <c r="P1204" s="79">
        <v>1</v>
      </c>
      <c r="T1204" s="33">
        <v>151</v>
      </c>
    </row>
    <row r="1205" spans="1:20" x14ac:dyDescent="0.25">
      <c r="A1205" s="20">
        <v>90</v>
      </c>
      <c r="B1205" s="20" t="s">
        <v>64</v>
      </c>
      <c r="C1205" s="20">
        <v>5</v>
      </c>
      <c r="D1205" s="20" t="s">
        <v>204</v>
      </c>
      <c r="F1205" s="80" t="s">
        <v>240</v>
      </c>
      <c r="G1205" s="89" t="s">
        <v>320</v>
      </c>
      <c r="H1205" s="81">
        <v>17.940000000000001</v>
      </c>
      <c r="I1205" s="77">
        <v>1</v>
      </c>
      <c r="K1205" s="80" t="s">
        <v>351</v>
      </c>
      <c r="L1205" s="81" t="s">
        <v>276</v>
      </c>
      <c r="M1205" s="81">
        <v>32.28</v>
      </c>
      <c r="N1205" s="81">
        <v>32.28</v>
      </c>
      <c r="O1205" s="81">
        <v>17.720999999999997</v>
      </c>
      <c r="P1205" s="79">
        <v>1</v>
      </c>
      <c r="T1205" s="33">
        <v>151</v>
      </c>
    </row>
    <row r="1206" spans="1:20" x14ac:dyDescent="0.25">
      <c r="A1206" s="20">
        <v>90</v>
      </c>
      <c r="B1206" s="20" t="s">
        <v>64</v>
      </c>
      <c r="C1206" s="20">
        <v>5</v>
      </c>
      <c r="D1206" s="20" t="s">
        <v>204</v>
      </c>
      <c r="F1206" s="88"/>
      <c r="G1206" s="91"/>
      <c r="H1206" s="91"/>
      <c r="K1206" s="80" t="s">
        <v>351</v>
      </c>
      <c r="L1206" s="81" t="s">
        <v>287</v>
      </c>
      <c r="M1206" s="81">
        <v>32.54</v>
      </c>
      <c r="N1206" s="81">
        <v>32.54</v>
      </c>
      <c r="O1206" s="81">
        <v>17.460999999999999</v>
      </c>
      <c r="P1206" s="79">
        <v>1</v>
      </c>
      <c r="T1206" s="33">
        <v>151</v>
      </c>
    </row>
    <row r="1207" spans="1:20" x14ac:dyDescent="0.25">
      <c r="A1207" s="20">
        <v>90</v>
      </c>
      <c r="B1207" s="20" t="s">
        <v>64</v>
      </c>
      <c r="C1207" s="20">
        <v>5</v>
      </c>
      <c r="D1207" s="20" t="s">
        <v>204</v>
      </c>
      <c r="F1207" s="88"/>
      <c r="G1207" s="91"/>
      <c r="H1207" s="91"/>
      <c r="K1207" s="80" t="s">
        <v>351</v>
      </c>
      <c r="L1207" s="81" t="s">
        <v>298</v>
      </c>
      <c r="M1207" s="81">
        <v>33.01</v>
      </c>
      <c r="N1207" s="81">
        <v>33.01</v>
      </c>
      <c r="O1207" s="81">
        <v>16.991</v>
      </c>
      <c r="P1207" s="79">
        <v>1</v>
      </c>
      <c r="T1207" s="33">
        <v>151</v>
      </c>
    </row>
    <row r="1208" spans="1:20" x14ac:dyDescent="0.25">
      <c r="A1208" s="20">
        <v>90</v>
      </c>
      <c r="B1208" s="20" t="s">
        <v>64</v>
      </c>
      <c r="C1208" s="20">
        <v>5</v>
      </c>
      <c r="D1208" s="20" t="s">
        <v>204</v>
      </c>
      <c r="F1208" s="88"/>
      <c r="G1208" s="91"/>
      <c r="H1208" s="91"/>
      <c r="K1208" s="80" t="s">
        <v>351</v>
      </c>
      <c r="L1208" s="81" t="s">
        <v>309</v>
      </c>
      <c r="M1208" s="81">
        <v>32.81</v>
      </c>
      <c r="N1208" s="81">
        <v>32.81</v>
      </c>
      <c r="O1208" s="81">
        <v>17.190999999999995</v>
      </c>
      <c r="P1208" s="79">
        <v>1</v>
      </c>
      <c r="T1208" s="33">
        <v>151</v>
      </c>
    </row>
    <row r="1209" spans="1:20" x14ac:dyDescent="0.25">
      <c r="A1209" s="20">
        <v>90</v>
      </c>
      <c r="B1209" s="20" t="s">
        <v>64</v>
      </c>
      <c r="C1209" s="20">
        <v>5</v>
      </c>
      <c r="D1209" s="20" t="s">
        <v>204</v>
      </c>
      <c r="F1209" s="88"/>
      <c r="G1209" s="91"/>
      <c r="H1209" s="91"/>
      <c r="K1209" s="80" t="s">
        <v>351</v>
      </c>
      <c r="L1209" s="81" t="s">
        <v>320</v>
      </c>
      <c r="M1209" s="81">
        <v>32.409999999999997</v>
      </c>
      <c r="N1209" s="81">
        <v>32.409999999999997</v>
      </c>
      <c r="O1209" s="81">
        <v>17.591000000000001</v>
      </c>
      <c r="P1209" s="79">
        <v>1</v>
      </c>
      <c r="T1209" s="33">
        <v>151</v>
      </c>
    </row>
    <row r="1210" spans="1:20" x14ac:dyDescent="0.25">
      <c r="A1210" s="20">
        <v>20</v>
      </c>
      <c r="B1210" s="20" t="s">
        <v>68</v>
      </c>
      <c r="C1210" s="20">
        <v>5</v>
      </c>
      <c r="D1210" s="20" t="s">
        <v>205</v>
      </c>
      <c r="E1210" s="33">
        <v>152</v>
      </c>
      <c r="F1210" s="80" t="s">
        <v>240</v>
      </c>
      <c r="G1210" s="89" t="s">
        <v>288</v>
      </c>
      <c r="H1210" s="81">
        <v>15.63</v>
      </c>
      <c r="I1210" s="77">
        <v>1</v>
      </c>
      <c r="J1210" s="78">
        <v>1</v>
      </c>
      <c r="K1210" s="80" t="s">
        <v>351</v>
      </c>
      <c r="L1210" s="81" t="s">
        <v>242</v>
      </c>
      <c r="M1210" s="81">
        <v>31.92</v>
      </c>
      <c r="N1210" s="81">
        <v>31.92</v>
      </c>
      <c r="O1210" s="81">
        <v>18.080999999999996</v>
      </c>
      <c r="P1210" s="79">
        <v>1</v>
      </c>
      <c r="Q1210" s="119">
        <v>1</v>
      </c>
      <c r="R1210" s="120">
        <v>17.889749999999999</v>
      </c>
      <c r="S1210" s="120">
        <v>0.25433430264122897</v>
      </c>
      <c r="T1210" s="33">
        <v>152</v>
      </c>
    </row>
    <row r="1211" spans="1:20" x14ac:dyDescent="0.25">
      <c r="A1211" s="20">
        <v>20</v>
      </c>
      <c r="B1211" s="20" t="s">
        <v>68</v>
      </c>
      <c r="C1211" s="20">
        <v>5</v>
      </c>
      <c r="D1211" s="20" t="s">
        <v>205</v>
      </c>
      <c r="F1211" s="80" t="s">
        <v>240</v>
      </c>
      <c r="G1211" s="89" t="s">
        <v>299</v>
      </c>
      <c r="H1211" s="81">
        <v>16.05</v>
      </c>
      <c r="I1211" s="77">
        <v>1</v>
      </c>
      <c r="J1211" s="78"/>
      <c r="K1211" s="80" t="s">
        <v>351</v>
      </c>
      <c r="L1211" s="81" t="s">
        <v>254</v>
      </c>
      <c r="M1211" s="81">
        <v>32.450000000000003</v>
      </c>
      <c r="N1211" s="81">
        <v>32.450000000000003</v>
      </c>
      <c r="O1211" s="81">
        <v>17.550999999999995</v>
      </c>
      <c r="P1211" s="79">
        <v>1</v>
      </c>
      <c r="Q1211" s="78"/>
      <c r="R1211" s="117"/>
      <c r="S1211" s="117"/>
      <c r="T1211" s="33">
        <v>152</v>
      </c>
    </row>
    <row r="1212" spans="1:20" x14ac:dyDescent="0.25">
      <c r="A1212" s="20">
        <v>20</v>
      </c>
      <c r="B1212" s="20" t="s">
        <v>68</v>
      </c>
      <c r="C1212" s="20">
        <v>5</v>
      </c>
      <c r="D1212" s="20" t="s">
        <v>205</v>
      </c>
      <c r="F1212" s="89" t="s">
        <v>240</v>
      </c>
      <c r="G1212" s="89" t="s">
        <v>310</v>
      </c>
      <c r="H1212" s="81">
        <v>16.07</v>
      </c>
      <c r="I1212" s="77">
        <v>1</v>
      </c>
      <c r="K1212" s="80" t="s">
        <v>351</v>
      </c>
      <c r="L1212" s="81" t="s">
        <v>266</v>
      </c>
      <c r="M1212" s="81">
        <v>32.39</v>
      </c>
      <c r="N1212" s="81">
        <v>32.39</v>
      </c>
      <c r="O1212" s="81">
        <v>17.610999999999997</v>
      </c>
      <c r="P1212" s="79">
        <v>1</v>
      </c>
      <c r="T1212" s="33">
        <v>152</v>
      </c>
    </row>
    <row r="1213" spans="1:20" x14ac:dyDescent="0.25">
      <c r="A1213" s="20">
        <v>20</v>
      </c>
      <c r="B1213" s="20" t="s">
        <v>68</v>
      </c>
      <c r="C1213" s="20">
        <v>5</v>
      </c>
      <c r="D1213" s="20" t="s">
        <v>205</v>
      </c>
      <c r="F1213" s="89" t="s">
        <v>240</v>
      </c>
      <c r="G1213" s="89" t="s">
        <v>321</v>
      </c>
      <c r="H1213" s="81">
        <v>16.37</v>
      </c>
      <c r="I1213" s="77">
        <v>1</v>
      </c>
      <c r="K1213" s="80" t="s">
        <v>351</v>
      </c>
      <c r="L1213" s="81" t="s">
        <v>277</v>
      </c>
      <c r="M1213" s="81">
        <v>32.25</v>
      </c>
      <c r="N1213" s="81">
        <v>32.25</v>
      </c>
      <c r="O1213" s="81">
        <v>17.750999999999998</v>
      </c>
      <c r="P1213" s="79">
        <v>1</v>
      </c>
      <c r="T1213" s="33">
        <v>152</v>
      </c>
    </row>
    <row r="1214" spans="1:20" x14ac:dyDescent="0.25">
      <c r="A1214" s="20">
        <v>20</v>
      </c>
      <c r="B1214" s="20" t="s">
        <v>68</v>
      </c>
      <c r="C1214" s="20">
        <v>5</v>
      </c>
      <c r="D1214" s="20" t="s">
        <v>205</v>
      </c>
      <c r="F1214" s="91"/>
      <c r="G1214" s="91"/>
      <c r="H1214" s="91"/>
      <c r="K1214" s="80" t="s">
        <v>351</v>
      </c>
      <c r="L1214" s="81" t="s">
        <v>288</v>
      </c>
      <c r="M1214" s="81">
        <v>31.63</v>
      </c>
      <c r="N1214" s="81">
        <v>31.63</v>
      </c>
      <c r="O1214" s="81">
        <v>18.370999999999999</v>
      </c>
      <c r="P1214" s="79">
        <v>1</v>
      </c>
      <c r="T1214" s="33">
        <v>152</v>
      </c>
    </row>
    <row r="1215" spans="1:20" x14ac:dyDescent="0.25">
      <c r="A1215" s="20">
        <v>20</v>
      </c>
      <c r="B1215" s="20" t="s">
        <v>68</v>
      </c>
      <c r="C1215" s="20">
        <v>5</v>
      </c>
      <c r="D1215" s="20" t="s">
        <v>205</v>
      </c>
      <c r="F1215" s="91"/>
      <c r="G1215" s="91"/>
      <c r="H1215" s="91"/>
      <c r="K1215" s="80" t="s">
        <v>351</v>
      </c>
      <c r="L1215" s="81" t="s">
        <v>299</v>
      </c>
      <c r="M1215" s="81">
        <v>31.93</v>
      </c>
      <c r="N1215" s="81">
        <v>31.93</v>
      </c>
      <c r="O1215" s="81">
        <v>18.070999999999998</v>
      </c>
      <c r="P1215" s="79">
        <v>1</v>
      </c>
      <c r="T1215" s="33">
        <v>152</v>
      </c>
    </row>
    <row r="1216" spans="1:20" x14ac:dyDescent="0.25">
      <c r="A1216" s="20">
        <v>20</v>
      </c>
      <c r="B1216" s="20" t="s">
        <v>68</v>
      </c>
      <c r="C1216" s="20">
        <v>5</v>
      </c>
      <c r="D1216" s="20" t="s">
        <v>205</v>
      </c>
      <c r="F1216" s="91"/>
      <c r="G1216" s="91"/>
      <c r="H1216" s="91"/>
      <c r="K1216" s="80" t="s">
        <v>351</v>
      </c>
      <c r="L1216" s="81" t="s">
        <v>310</v>
      </c>
      <c r="M1216" s="81">
        <v>32.159999999999997</v>
      </c>
      <c r="N1216" s="81">
        <v>32.159999999999997</v>
      </c>
      <c r="O1216" s="81">
        <v>17.841000000000001</v>
      </c>
      <c r="P1216" s="79">
        <v>1</v>
      </c>
      <c r="T1216" s="33">
        <v>152</v>
      </c>
    </row>
    <row r="1217" spans="1:20" x14ac:dyDescent="0.25">
      <c r="A1217" s="20">
        <v>20</v>
      </c>
      <c r="B1217" s="20" t="s">
        <v>68</v>
      </c>
      <c r="C1217" s="20">
        <v>5</v>
      </c>
      <c r="D1217" s="20" t="s">
        <v>205</v>
      </c>
      <c r="F1217" s="91"/>
      <c r="G1217" s="91"/>
      <c r="H1217" s="91"/>
      <c r="K1217" s="80" t="s">
        <v>351</v>
      </c>
      <c r="L1217" s="81" t="s">
        <v>321</v>
      </c>
      <c r="M1217" s="81">
        <v>32.159999999999997</v>
      </c>
      <c r="N1217" s="81">
        <v>32.159999999999997</v>
      </c>
      <c r="O1217" s="81">
        <v>17.841000000000001</v>
      </c>
      <c r="P1217" s="79">
        <v>1</v>
      </c>
      <c r="T1217" s="33">
        <v>152</v>
      </c>
    </row>
    <row r="1218" spans="1:20" x14ac:dyDescent="0.25">
      <c r="A1218" s="24">
        <v>139</v>
      </c>
      <c r="B1218" s="100" t="s">
        <v>32</v>
      </c>
      <c r="C1218" s="100">
        <v>4</v>
      </c>
      <c r="D1218" s="100" t="s">
        <v>206</v>
      </c>
      <c r="E1218" s="101">
        <v>153</v>
      </c>
      <c r="F1218" s="89" t="s">
        <v>240</v>
      </c>
      <c r="G1218" s="89" t="s">
        <v>289</v>
      </c>
      <c r="H1218" s="81">
        <v>16.61</v>
      </c>
      <c r="I1218" s="77">
        <v>1</v>
      </c>
      <c r="J1218" s="78">
        <v>1</v>
      </c>
      <c r="K1218" s="80" t="s">
        <v>351</v>
      </c>
      <c r="L1218" s="81" t="s">
        <v>243</v>
      </c>
      <c r="M1218" s="81">
        <v>30.57</v>
      </c>
      <c r="N1218" s="81">
        <v>30.57</v>
      </c>
      <c r="O1218" s="81">
        <v>19.430999999999997</v>
      </c>
      <c r="P1218" s="79">
        <v>1</v>
      </c>
      <c r="Q1218" s="119">
        <v>1</v>
      </c>
      <c r="R1218" s="120">
        <v>19.588499999999996</v>
      </c>
      <c r="S1218" s="120">
        <v>8.5695682505013235E-2</v>
      </c>
      <c r="T1218" s="101">
        <v>153</v>
      </c>
    </row>
    <row r="1219" spans="1:20" x14ac:dyDescent="0.25">
      <c r="A1219" s="20">
        <v>139</v>
      </c>
      <c r="B1219" s="20" t="s">
        <v>32</v>
      </c>
      <c r="C1219" s="20">
        <v>4</v>
      </c>
      <c r="D1219" s="20" t="s">
        <v>206</v>
      </c>
      <c r="F1219" s="89" t="s">
        <v>240</v>
      </c>
      <c r="G1219" s="89" t="s">
        <v>300</v>
      </c>
      <c r="H1219" s="81">
        <v>16.940000000000001</v>
      </c>
      <c r="I1219" s="77">
        <v>1</v>
      </c>
      <c r="J1219" s="78"/>
      <c r="K1219" s="80" t="s">
        <v>351</v>
      </c>
      <c r="L1219" s="81" t="s">
        <v>255</v>
      </c>
      <c r="M1219" s="81">
        <v>30.38</v>
      </c>
      <c r="N1219" s="81">
        <v>30.38</v>
      </c>
      <c r="O1219" s="81">
        <v>19.620999999999999</v>
      </c>
      <c r="P1219" s="79">
        <v>1</v>
      </c>
      <c r="Q1219" s="78"/>
      <c r="R1219" s="117"/>
      <c r="S1219" s="117"/>
      <c r="T1219" s="101">
        <v>153</v>
      </c>
    </row>
    <row r="1220" spans="1:20" x14ac:dyDescent="0.25">
      <c r="A1220" s="20">
        <v>139</v>
      </c>
      <c r="B1220" s="20" t="s">
        <v>32</v>
      </c>
      <c r="C1220" s="20">
        <v>4</v>
      </c>
      <c r="D1220" s="20" t="s">
        <v>206</v>
      </c>
      <c r="F1220" s="89" t="s">
        <v>240</v>
      </c>
      <c r="G1220" s="89" t="s">
        <v>311</v>
      </c>
      <c r="H1220" s="81">
        <v>16.8</v>
      </c>
      <c r="I1220" s="77">
        <v>1</v>
      </c>
      <c r="K1220" s="80" t="s">
        <v>351</v>
      </c>
      <c r="L1220" s="81" t="s">
        <v>267</v>
      </c>
      <c r="M1220" s="81">
        <v>30.37</v>
      </c>
      <c r="N1220" s="81">
        <v>30.37</v>
      </c>
      <c r="O1220" s="81">
        <v>19.630999999999997</v>
      </c>
      <c r="P1220" s="79">
        <v>1</v>
      </c>
      <c r="T1220" s="101">
        <v>153</v>
      </c>
    </row>
    <row r="1221" spans="1:20" x14ac:dyDescent="0.25">
      <c r="A1221" s="20">
        <v>139</v>
      </c>
      <c r="B1221" s="20" t="s">
        <v>32</v>
      </c>
      <c r="C1221" s="20">
        <v>4</v>
      </c>
      <c r="D1221" s="20" t="s">
        <v>206</v>
      </c>
      <c r="F1221" s="89" t="s">
        <v>240</v>
      </c>
      <c r="G1221" s="89" t="s">
        <v>322</v>
      </c>
      <c r="H1221" s="81">
        <v>17.13</v>
      </c>
      <c r="I1221" s="77">
        <v>1</v>
      </c>
      <c r="K1221" s="80" t="s">
        <v>351</v>
      </c>
      <c r="L1221" s="81" t="s">
        <v>278</v>
      </c>
      <c r="M1221" s="81">
        <v>30.41</v>
      </c>
      <c r="N1221" s="81">
        <v>30.41</v>
      </c>
      <c r="O1221" s="81">
        <v>19.590999999999998</v>
      </c>
      <c r="P1221" s="79">
        <v>1</v>
      </c>
      <c r="T1221" s="101">
        <v>153</v>
      </c>
    </row>
    <row r="1222" spans="1:20" x14ac:dyDescent="0.25">
      <c r="A1222" s="20">
        <v>139</v>
      </c>
      <c r="B1222" s="20" t="s">
        <v>32</v>
      </c>
      <c r="C1222" s="20">
        <v>4</v>
      </c>
      <c r="D1222" s="20" t="s">
        <v>206</v>
      </c>
      <c r="F1222" s="91"/>
      <c r="G1222" s="91"/>
      <c r="H1222" s="91"/>
      <c r="K1222" s="80" t="s">
        <v>351</v>
      </c>
      <c r="L1222" s="81" t="s">
        <v>289</v>
      </c>
      <c r="M1222" s="81">
        <v>30.32</v>
      </c>
      <c r="N1222" s="81">
        <v>30.32</v>
      </c>
      <c r="O1222" s="81">
        <v>19.680999999999997</v>
      </c>
      <c r="P1222" s="79">
        <v>1</v>
      </c>
      <c r="T1222" s="101">
        <v>153</v>
      </c>
    </row>
    <row r="1223" spans="1:20" x14ac:dyDescent="0.25">
      <c r="A1223" s="20">
        <v>139</v>
      </c>
      <c r="B1223" s="20" t="s">
        <v>32</v>
      </c>
      <c r="C1223" s="20">
        <v>4</v>
      </c>
      <c r="D1223" s="20" t="s">
        <v>206</v>
      </c>
      <c r="F1223" s="91"/>
      <c r="G1223" s="91"/>
      <c r="H1223" s="91"/>
      <c r="K1223" s="80" t="s">
        <v>351</v>
      </c>
      <c r="L1223" s="81" t="s">
        <v>300</v>
      </c>
      <c r="M1223" s="81">
        <v>30.32</v>
      </c>
      <c r="N1223" s="81">
        <v>30.32</v>
      </c>
      <c r="O1223" s="81">
        <v>19.680999999999997</v>
      </c>
      <c r="P1223" s="79">
        <v>1</v>
      </c>
      <c r="T1223" s="101">
        <v>153</v>
      </c>
    </row>
    <row r="1224" spans="1:20" x14ac:dyDescent="0.25">
      <c r="A1224" s="20">
        <v>139</v>
      </c>
      <c r="B1224" s="20" t="s">
        <v>32</v>
      </c>
      <c r="C1224" s="20">
        <v>4</v>
      </c>
      <c r="D1224" s="20" t="s">
        <v>206</v>
      </c>
      <c r="F1224" s="91"/>
      <c r="G1224" s="91"/>
      <c r="H1224" s="91"/>
      <c r="K1224" s="80" t="s">
        <v>351</v>
      </c>
      <c r="L1224" s="81" t="s">
        <v>311</v>
      </c>
      <c r="M1224" s="81">
        <v>30.4</v>
      </c>
      <c r="N1224" s="81">
        <v>30.4</v>
      </c>
      <c r="O1224" s="81">
        <v>19.600999999999999</v>
      </c>
      <c r="P1224" s="79">
        <v>1</v>
      </c>
      <c r="T1224" s="101">
        <v>153</v>
      </c>
    </row>
    <row r="1225" spans="1:20" x14ac:dyDescent="0.25">
      <c r="A1225" s="20">
        <v>139</v>
      </c>
      <c r="B1225" s="20" t="s">
        <v>32</v>
      </c>
      <c r="C1225" s="20">
        <v>4</v>
      </c>
      <c r="D1225" s="20" t="s">
        <v>206</v>
      </c>
      <c r="F1225" s="91"/>
      <c r="G1225" s="91"/>
      <c r="H1225" s="91"/>
      <c r="K1225" s="80" t="s">
        <v>351</v>
      </c>
      <c r="L1225" s="81" t="s">
        <v>322</v>
      </c>
      <c r="M1225" s="81">
        <v>30.53</v>
      </c>
      <c r="N1225" s="81">
        <v>30.53</v>
      </c>
      <c r="O1225" s="81">
        <v>19.470999999999997</v>
      </c>
      <c r="P1225" s="79">
        <v>1</v>
      </c>
      <c r="T1225" s="101">
        <v>153</v>
      </c>
    </row>
    <row r="1226" spans="1:20" x14ac:dyDescent="0.25">
      <c r="A1226" s="20">
        <v>26</v>
      </c>
      <c r="B1226" s="20" t="s">
        <v>93</v>
      </c>
      <c r="C1226" s="20">
        <v>1</v>
      </c>
      <c r="D1226" s="20" t="s">
        <v>207</v>
      </c>
      <c r="E1226" s="33">
        <v>154</v>
      </c>
      <c r="F1226" s="89" t="s">
        <v>240</v>
      </c>
      <c r="G1226" s="89" t="s">
        <v>290</v>
      </c>
      <c r="H1226" s="81">
        <v>16.149999999999999</v>
      </c>
      <c r="I1226" s="77">
        <v>1</v>
      </c>
      <c r="J1226" s="78">
        <v>1</v>
      </c>
      <c r="K1226" s="80" t="s">
        <v>351</v>
      </c>
      <c r="L1226" s="81" t="s">
        <v>244</v>
      </c>
      <c r="M1226" s="81">
        <v>32.9</v>
      </c>
      <c r="N1226" s="81">
        <v>32.9</v>
      </c>
      <c r="O1226" s="81">
        <v>17.100999999999999</v>
      </c>
      <c r="P1226" s="79">
        <v>1</v>
      </c>
      <c r="Q1226" s="119">
        <v>1</v>
      </c>
      <c r="R1226" s="120">
        <v>16.814749999999997</v>
      </c>
      <c r="S1226" s="120">
        <v>0.50909079494722831</v>
      </c>
      <c r="T1226" s="33">
        <v>154</v>
      </c>
    </row>
    <row r="1227" spans="1:20" x14ac:dyDescent="0.25">
      <c r="A1227" s="20">
        <v>26</v>
      </c>
      <c r="B1227" s="20" t="s">
        <v>93</v>
      </c>
      <c r="C1227" s="20">
        <v>1</v>
      </c>
      <c r="D1227" s="20" t="s">
        <v>207</v>
      </c>
      <c r="F1227" s="89" t="s">
        <v>240</v>
      </c>
      <c r="G1227" s="89" t="s">
        <v>301</v>
      </c>
      <c r="H1227" s="81">
        <v>16.149999999999999</v>
      </c>
      <c r="I1227" s="77">
        <v>1</v>
      </c>
      <c r="J1227" s="78"/>
      <c r="K1227" s="80" t="s">
        <v>351</v>
      </c>
      <c r="L1227" s="81" t="s">
        <v>256</v>
      </c>
      <c r="M1227" s="81">
        <v>33.07</v>
      </c>
      <c r="N1227" s="81">
        <v>33.07</v>
      </c>
      <c r="O1227" s="81">
        <v>16.930999999999997</v>
      </c>
      <c r="P1227" s="79">
        <v>1</v>
      </c>
      <c r="Q1227" s="78"/>
      <c r="R1227" s="117"/>
      <c r="S1227" s="117"/>
      <c r="T1227" s="33">
        <v>154</v>
      </c>
    </row>
    <row r="1228" spans="1:20" x14ac:dyDescent="0.25">
      <c r="A1228" s="20">
        <v>26</v>
      </c>
      <c r="B1228" s="20" t="s">
        <v>93</v>
      </c>
      <c r="C1228" s="20">
        <v>1</v>
      </c>
      <c r="D1228" s="20" t="s">
        <v>207</v>
      </c>
      <c r="F1228" s="89" t="s">
        <v>240</v>
      </c>
      <c r="G1228" s="89" t="s">
        <v>312</v>
      </c>
      <c r="H1228" s="81">
        <v>16.510000000000002</v>
      </c>
      <c r="I1228" s="77">
        <v>1</v>
      </c>
      <c r="K1228" s="80" t="s">
        <v>351</v>
      </c>
      <c r="L1228" s="81" t="s">
        <v>268</v>
      </c>
      <c r="M1228" s="81">
        <v>32.979999999999997</v>
      </c>
      <c r="N1228" s="81">
        <v>32.979999999999997</v>
      </c>
      <c r="O1228" s="81">
        <v>17.021000000000001</v>
      </c>
      <c r="P1228" s="79">
        <v>1</v>
      </c>
      <c r="T1228" s="33">
        <v>154</v>
      </c>
    </row>
    <row r="1229" spans="1:20" x14ac:dyDescent="0.25">
      <c r="A1229" s="20">
        <v>26</v>
      </c>
      <c r="B1229" s="20" t="s">
        <v>93</v>
      </c>
      <c r="C1229" s="20">
        <v>1</v>
      </c>
      <c r="D1229" s="20" t="s">
        <v>207</v>
      </c>
      <c r="F1229" s="89" t="s">
        <v>240</v>
      </c>
      <c r="G1229" s="89" t="s">
        <v>323</v>
      </c>
      <c r="H1229" s="81">
        <v>16.78</v>
      </c>
      <c r="I1229" s="77">
        <v>1</v>
      </c>
      <c r="K1229" s="80" t="s">
        <v>351</v>
      </c>
      <c r="L1229" s="81" t="s">
        <v>279</v>
      </c>
      <c r="M1229" s="81">
        <v>33.58</v>
      </c>
      <c r="N1229" s="81">
        <v>33.58</v>
      </c>
      <c r="O1229" s="81">
        <v>16.420999999999999</v>
      </c>
      <c r="P1229" s="79">
        <v>1</v>
      </c>
      <c r="T1229" s="33">
        <v>154</v>
      </c>
    </row>
    <row r="1230" spans="1:20" x14ac:dyDescent="0.25">
      <c r="A1230" s="20">
        <v>26</v>
      </c>
      <c r="B1230" s="20" t="s">
        <v>93</v>
      </c>
      <c r="C1230" s="20">
        <v>1</v>
      </c>
      <c r="D1230" s="20" t="s">
        <v>207</v>
      </c>
      <c r="F1230" s="91"/>
      <c r="G1230" s="91"/>
      <c r="H1230" s="91"/>
      <c r="K1230" s="80" t="s">
        <v>351</v>
      </c>
      <c r="L1230" s="81" t="s">
        <v>290</v>
      </c>
      <c r="M1230" s="81">
        <v>32.32</v>
      </c>
      <c r="N1230" s="81">
        <v>32.32</v>
      </c>
      <c r="O1230" s="81">
        <v>17.680999999999997</v>
      </c>
      <c r="P1230" s="79">
        <v>1</v>
      </c>
      <c r="T1230" s="33">
        <v>154</v>
      </c>
    </row>
    <row r="1231" spans="1:20" x14ac:dyDescent="0.25">
      <c r="A1231" s="20">
        <v>26</v>
      </c>
      <c r="B1231" s="20" t="s">
        <v>93</v>
      </c>
      <c r="C1231" s="20">
        <v>1</v>
      </c>
      <c r="D1231" s="20" t="s">
        <v>207</v>
      </c>
      <c r="F1231" s="91"/>
      <c r="G1231" s="91"/>
      <c r="H1231" s="91"/>
      <c r="K1231" s="80" t="s">
        <v>351</v>
      </c>
      <c r="L1231" s="81" t="s">
        <v>301</v>
      </c>
      <c r="M1231" s="81">
        <v>32.92</v>
      </c>
      <c r="N1231" s="81">
        <v>32.92</v>
      </c>
      <c r="O1231" s="81">
        <v>17.080999999999996</v>
      </c>
      <c r="P1231" s="79">
        <v>1</v>
      </c>
      <c r="T1231" s="33">
        <v>154</v>
      </c>
    </row>
    <row r="1232" spans="1:20" x14ac:dyDescent="0.25">
      <c r="A1232" s="20">
        <v>26</v>
      </c>
      <c r="B1232" s="20" t="s">
        <v>93</v>
      </c>
      <c r="C1232" s="20">
        <v>1</v>
      </c>
      <c r="D1232" s="20" t="s">
        <v>207</v>
      </c>
      <c r="F1232" s="91"/>
      <c r="G1232" s="91"/>
      <c r="H1232" s="91"/>
      <c r="K1232" s="80" t="s">
        <v>351</v>
      </c>
      <c r="L1232" s="81" t="s">
        <v>312</v>
      </c>
      <c r="M1232" s="81">
        <v>33.700000000000003</v>
      </c>
      <c r="N1232" s="81">
        <v>33.700000000000003</v>
      </c>
      <c r="O1232" s="81">
        <v>16.300999999999995</v>
      </c>
      <c r="P1232" s="79">
        <v>1</v>
      </c>
      <c r="T1232" s="33">
        <v>154</v>
      </c>
    </row>
    <row r="1233" spans="1:20" x14ac:dyDescent="0.25">
      <c r="A1233" s="20">
        <v>26</v>
      </c>
      <c r="B1233" s="20" t="s">
        <v>93</v>
      </c>
      <c r="C1233" s="20">
        <v>1</v>
      </c>
      <c r="D1233" s="20" t="s">
        <v>207</v>
      </c>
      <c r="F1233" s="91"/>
      <c r="G1233" s="91"/>
      <c r="H1233" s="91"/>
      <c r="K1233" s="80" t="s">
        <v>351</v>
      </c>
      <c r="L1233" s="81" t="s">
        <v>323</v>
      </c>
      <c r="M1233" s="81">
        <v>34.020000000000003</v>
      </c>
      <c r="N1233" s="81">
        <v>34.020000000000003</v>
      </c>
      <c r="O1233" s="81">
        <v>15.980999999999995</v>
      </c>
      <c r="P1233" s="79">
        <v>1</v>
      </c>
      <c r="T1233" s="33">
        <v>154</v>
      </c>
    </row>
    <row r="1234" spans="1:20" x14ac:dyDescent="0.25">
      <c r="A1234" s="20">
        <v>19</v>
      </c>
      <c r="B1234" s="20" t="s">
        <v>68</v>
      </c>
      <c r="C1234" s="20">
        <v>4</v>
      </c>
      <c r="D1234" s="20" t="s">
        <v>208</v>
      </c>
      <c r="E1234" s="33">
        <v>155</v>
      </c>
      <c r="F1234" s="89" t="s">
        <v>240</v>
      </c>
      <c r="G1234" s="89" t="s">
        <v>291</v>
      </c>
      <c r="H1234" s="81">
        <v>15.63</v>
      </c>
      <c r="I1234" s="77">
        <v>1</v>
      </c>
      <c r="J1234" s="78">
        <v>1</v>
      </c>
      <c r="K1234" s="80" t="s">
        <v>351</v>
      </c>
      <c r="L1234" s="81" t="s">
        <v>245</v>
      </c>
      <c r="M1234" s="81">
        <v>34.25</v>
      </c>
      <c r="N1234" s="81">
        <v>34.25</v>
      </c>
      <c r="O1234" s="81">
        <v>15.750999999999998</v>
      </c>
      <c r="P1234" s="79">
        <v>1</v>
      </c>
      <c r="Q1234" s="119">
        <v>1</v>
      </c>
      <c r="R1234" s="120">
        <v>16.3035</v>
      </c>
      <c r="S1234" s="120">
        <v>0.55257917984665295</v>
      </c>
      <c r="T1234" s="33">
        <v>155</v>
      </c>
    </row>
    <row r="1235" spans="1:20" x14ac:dyDescent="0.25">
      <c r="A1235" s="20">
        <v>19</v>
      </c>
      <c r="B1235" s="20" t="s">
        <v>68</v>
      </c>
      <c r="C1235" s="20">
        <v>4</v>
      </c>
      <c r="D1235" s="20" t="s">
        <v>208</v>
      </c>
      <c r="F1235" s="89" t="s">
        <v>240</v>
      </c>
      <c r="G1235" s="89" t="s">
        <v>302</v>
      </c>
      <c r="H1235" s="81">
        <v>16.05</v>
      </c>
      <c r="I1235" s="77">
        <v>1</v>
      </c>
      <c r="J1235" s="78"/>
      <c r="K1235" s="80" t="s">
        <v>351</v>
      </c>
      <c r="L1235" s="81" t="s">
        <v>257</v>
      </c>
      <c r="M1235" s="81">
        <v>33.549999999999997</v>
      </c>
      <c r="N1235" s="81">
        <v>33.549999999999997</v>
      </c>
      <c r="O1235" s="81">
        <v>16.451000000000001</v>
      </c>
      <c r="P1235" s="79">
        <v>1</v>
      </c>
      <c r="Q1235" s="78"/>
      <c r="R1235" s="117"/>
      <c r="S1235" s="117"/>
      <c r="T1235" s="33">
        <v>155</v>
      </c>
    </row>
    <row r="1236" spans="1:20" x14ac:dyDescent="0.25">
      <c r="A1236" s="20">
        <v>19</v>
      </c>
      <c r="B1236" s="20" t="s">
        <v>68</v>
      </c>
      <c r="C1236" s="20">
        <v>4</v>
      </c>
      <c r="D1236" s="20" t="s">
        <v>208</v>
      </c>
      <c r="F1236" s="89" t="s">
        <v>240</v>
      </c>
      <c r="G1236" s="89" t="s">
        <v>313</v>
      </c>
      <c r="H1236" s="81">
        <v>16.07</v>
      </c>
      <c r="I1236" s="77">
        <v>1</v>
      </c>
      <c r="K1236" s="80" t="s">
        <v>351</v>
      </c>
      <c r="L1236" s="81" t="s">
        <v>269</v>
      </c>
      <c r="M1236" s="81">
        <v>33.020000000000003</v>
      </c>
      <c r="N1236" s="81">
        <v>33.020000000000003</v>
      </c>
      <c r="O1236" s="81">
        <v>16.980999999999995</v>
      </c>
      <c r="P1236" s="79">
        <v>1</v>
      </c>
      <c r="T1236" s="33">
        <v>155</v>
      </c>
    </row>
    <row r="1237" spans="1:20" x14ac:dyDescent="0.25">
      <c r="A1237" s="20">
        <v>19</v>
      </c>
      <c r="B1237" s="20" t="s">
        <v>68</v>
      </c>
      <c r="C1237" s="20">
        <v>4</v>
      </c>
      <c r="D1237" s="20" t="s">
        <v>208</v>
      </c>
      <c r="F1237" s="89" t="s">
        <v>240</v>
      </c>
      <c r="G1237" s="89" t="s">
        <v>324</v>
      </c>
      <c r="H1237" s="81">
        <v>16.43</v>
      </c>
      <c r="I1237" s="77">
        <v>1</v>
      </c>
      <c r="K1237" s="80" t="s">
        <v>351</v>
      </c>
      <c r="L1237" s="81" t="s">
        <v>280</v>
      </c>
      <c r="M1237" s="81">
        <v>34.08</v>
      </c>
      <c r="N1237" s="81">
        <v>34.08</v>
      </c>
      <c r="O1237" s="81">
        <v>15.920999999999999</v>
      </c>
      <c r="P1237" s="79">
        <v>1</v>
      </c>
      <c r="T1237" s="33">
        <v>155</v>
      </c>
    </row>
    <row r="1238" spans="1:20" x14ac:dyDescent="0.25">
      <c r="A1238" s="20">
        <v>19</v>
      </c>
      <c r="B1238" s="20" t="s">
        <v>68</v>
      </c>
      <c r="C1238" s="20">
        <v>4</v>
      </c>
      <c r="D1238" s="20" t="s">
        <v>208</v>
      </c>
      <c r="F1238" s="91"/>
      <c r="G1238" s="91"/>
      <c r="H1238" s="91"/>
      <c r="K1238" s="80" t="s">
        <v>351</v>
      </c>
      <c r="L1238" s="81" t="s">
        <v>291</v>
      </c>
      <c r="M1238" s="81">
        <v>32.61</v>
      </c>
      <c r="N1238" s="81">
        <v>32.61</v>
      </c>
      <c r="O1238" s="81">
        <v>17.390999999999998</v>
      </c>
      <c r="P1238" s="79">
        <v>1</v>
      </c>
      <c r="T1238" s="33">
        <v>155</v>
      </c>
    </row>
    <row r="1239" spans="1:20" x14ac:dyDescent="0.25">
      <c r="A1239" s="20">
        <v>19</v>
      </c>
      <c r="B1239" s="20" t="s">
        <v>68</v>
      </c>
      <c r="C1239" s="20">
        <v>4</v>
      </c>
      <c r="D1239" s="20" t="s">
        <v>208</v>
      </c>
      <c r="F1239" s="91"/>
      <c r="G1239" s="91"/>
      <c r="H1239" s="91"/>
      <c r="K1239" s="80" t="s">
        <v>351</v>
      </c>
      <c r="L1239" s="81" t="s">
        <v>302</v>
      </c>
      <c r="M1239" s="81">
        <v>33.97</v>
      </c>
      <c r="N1239" s="81">
        <v>33.97</v>
      </c>
      <c r="O1239" s="81">
        <v>16.030999999999999</v>
      </c>
      <c r="P1239" s="79">
        <v>1</v>
      </c>
      <c r="T1239" s="33">
        <v>155</v>
      </c>
    </row>
    <row r="1240" spans="1:20" x14ac:dyDescent="0.25">
      <c r="A1240" s="20">
        <v>19</v>
      </c>
      <c r="B1240" s="20" t="s">
        <v>68</v>
      </c>
      <c r="C1240" s="20">
        <v>4</v>
      </c>
      <c r="D1240" s="20" t="s">
        <v>208</v>
      </c>
      <c r="F1240" s="91"/>
      <c r="G1240" s="91"/>
      <c r="H1240" s="91"/>
      <c r="K1240" s="80" t="s">
        <v>351</v>
      </c>
      <c r="L1240" s="81" t="s">
        <v>313</v>
      </c>
      <c r="M1240" s="81">
        <v>34</v>
      </c>
      <c r="N1240" s="81">
        <v>34</v>
      </c>
      <c r="O1240" s="81">
        <v>16.000999999999998</v>
      </c>
      <c r="P1240" s="79">
        <v>1</v>
      </c>
      <c r="T1240" s="33">
        <v>155</v>
      </c>
    </row>
    <row r="1241" spans="1:20" x14ac:dyDescent="0.25">
      <c r="A1241" s="20">
        <v>19</v>
      </c>
      <c r="B1241" s="20" t="s">
        <v>68</v>
      </c>
      <c r="C1241" s="20">
        <v>4</v>
      </c>
      <c r="D1241" s="20" t="s">
        <v>208</v>
      </c>
      <c r="F1241" s="91"/>
      <c r="G1241" s="91"/>
      <c r="H1241" s="91"/>
      <c r="K1241" s="80" t="s">
        <v>351</v>
      </c>
      <c r="L1241" s="81" t="s">
        <v>324</v>
      </c>
      <c r="M1241" s="81">
        <v>34.1</v>
      </c>
      <c r="N1241" s="81">
        <v>34.1</v>
      </c>
      <c r="O1241" s="81">
        <v>15.900999999999996</v>
      </c>
      <c r="P1241" s="79">
        <v>1</v>
      </c>
      <c r="T1241" s="33">
        <v>155</v>
      </c>
    </row>
    <row r="1242" spans="1:20" x14ac:dyDescent="0.25">
      <c r="A1242" s="20">
        <v>140</v>
      </c>
      <c r="B1242" s="20" t="s">
        <v>32</v>
      </c>
      <c r="C1242" s="20">
        <v>5</v>
      </c>
      <c r="D1242" s="20" t="s">
        <v>209</v>
      </c>
      <c r="E1242" s="33">
        <v>156</v>
      </c>
      <c r="F1242" s="89" t="s">
        <v>240</v>
      </c>
      <c r="G1242" s="89" t="s">
        <v>292</v>
      </c>
      <c r="H1242" s="81">
        <v>16.3</v>
      </c>
      <c r="I1242" s="77">
        <v>1</v>
      </c>
      <c r="J1242" s="78">
        <v>1</v>
      </c>
      <c r="K1242" s="80" t="s">
        <v>351</v>
      </c>
      <c r="L1242" s="81" t="s">
        <v>246</v>
      </c>
      <c r="M1242" s="81">
        <v>29.11</v>
      </c>
      <c r="N1242" s="81">
        <v>29.11</v>
      </c>
      <c r="O1242" s="81">
        <v>20.890999999999998</v>
      </c>
      <c r="P1242" s="79">
        <v>1</v>
      </c>
      <c r="Q1242" s="119">
        <v>1</v>
      </c>
      <c r="R1242" s="120">
        <v>20.907249999999998</v>
      </c>
      <c r="S1242" s="120">
        <v>0.23194490186248939</v>
      </c>
      <c r="T1242" s="33">
        <v>156</v>
      </c>
    </row>
    <row r="1243" spans="1:20" x14ac:dyDescent="0.25">
      <c r="A1243" s="20">
        <v>140</v>
      </c>
      <c r="B1243" s="20" t="s">
        <v>32</v>
      </c>
      <c r="C1243" s="20">
        <v>5</v>
      </c>
      <c r="D1243" s="20" t="s">
        <v>209</v>
      </c>
      <c r="F1243" s="89" t="s">
        <v>240</v>
      </c>
      <c r="G1243" s="89" t="s">
        <v>303</v>
      </c>
      <c r="H1243" s="81">
        <v>16.350000000000001</v>
      </c>
      <c r="I1243" s="77">
        <v>1</v>
      </c>
      <c r="J1243" s="78"/>
      <c r="K1243" s="80" t="s">
        <v>351</v>
      </c>
      <c r="L1243" s="81" t="s">
        <v>258</v>
      </c>
      <c r="M1243" s="81">
        <v>29.15</v>
      </c>
      <c r="N1243" s="81">
        <v>29.15</v>
      </c>
      <c r="O1243" s="81">
        <v>20.850999999999999</v>
      </c>
      <c r="P1243" s="79">
        <v>1</v>
      </c>
      <c r="Q1243" s="78"/>
      <c r="R1243" s="117"/>
      <c r="S1243" s="117"/>
      <c r="T1243" s="33">
        <v>156</v>
      </c>
    </row>
    <row r="1244" spans="1:20" x14ac:dyDescent="0.25">
      <c r="A1244" s="20">
        <v>140</v>
      </c>
      <c r="B1244" s="20" t="s">
        <v>32</v>
      </c>
      <c r="C1244" s="20">
        <v>5</v>
      </c>
      <c r="D1244" s="20" t="s">
        <v>209</v>
      </c>
      <c r="F1244" s="89" t="s">
        <v>240</v>
      </c>
      <c r="G1244" s="89" t="s">
        <v>314</v>
      </c>
      <c r="H1244" s="81">
        <v>16.440000000000001</v>
      </c>
      <c r="I1244" s="77">
        <v>1</v>
      </c>
      <c r="K1244" s="80" t="s">
        <v>351</v>
      </c>
      <c r="L1244" s="81" t="s">
        <v>270</v>
      </c>
      <c r="M1244" s="81">
        <v>28.85</v>
      </c>
      <c r="N1244" s="81">
        <v>28.85</v>
      </c>
      <c r="O1244" s="81">
        <v>21.150999999999996</v>
      </c>
      <c r="P1244" s="79">
        <v>1</v>
      </c>
      <c r="T1244" s="33">
        <v>156</v>
      </c>
    </row>
    <row r="1245" spans="1:20" x14ac:dyDescent="0.25">
      <c r="A1245" s="20">
        <v>140</v>
      </c>
      <c r="B1245" s="20" t="s">
        <v>32</v>
      </c>
      <c r="C1245" s="20">
        <v>5</v>
      </c>
      <c r="D1245" s="20" t="s">
        <v>209</v>
      </c>
      <c r="F1245" s="89" t="s">
        <v>240</v>
      </c>
      <c r="G1245" s="89" t="s">
        <v>325</v>
      </c>
      <c r="H1245" s="81">
        <v>16.809999999999999</v>
      </c>
      <c r="I1245" s="77">
        <v>1</v>
      </c>
      <c r="K1245" s="80" t="s">
        <v>351</v>
      </c>
      <c r="L1245" s="81" t="s">
        <v>281</v>
      </c>
      <c r="M1245" s="81">
        <v>28.93</v>
      </c>
      <c r="N1245" s="81">
        <v>28.93</v>
      </c>
      <c r="O1245" s="81">
        <v>21.070999999999998</v>
      </c>
      <c r="P1245" s="79">
        <v>1</v>
      </c>
      <c r="T1245" s="33">
        <v>156</v>
      </c>
    </row>
    <row r="1246" spans="1:20" x14ac:dyDescent="0.25">
      <c r="A1246" s="20">
        <v>140</v>
      </c>
      <c r="B1246" s="20" t="s">
        <v>32</v>
      </c>
      <c r="C1246" s="20">
        <v>5</v>
      </c>
      <c r="D1246" s="20" t="s">
        <v>209</v>
      </c>
      <c r="F1246" s="91"/>
      <c r="G1246" s="91"/>
      <c r="H1246" s="91"/>
      <c r="K1246" s="80" t="s">
        <v>351</v>
      </c>
      <c r="L1246" s="81" t="s">
        <v>292</v>
      </c>
      <c r="M1246" s="81">
        <v>28.76</v>
      </c>
      <c r="N1246" s="81">
        <v>28.76</v>
      </c>
      <c r="O1246" s="81">
        <v>21.240999999999996</v>
      </c>
      <c r="P1246" s="79">
        <v>1</v>
      </c>
      <c r="T1246" s="33">
        <v>156</v>
      </c>
    </row>
    <row r="1247" spans="1:20" x14ac:dyDescent="0.25">
      <c r="A1247" s="20">
        <v>140</v>
      </c>
      <c r="B1247" s="20" t="s">
        <v>32</v>
      </c>
      <c r="C1247" s="20">
        <v>5</v>
      </c>
      <c r="D1247" s="20" t="s">
        <v>209</v>
      </c>
      <c r="F1247" s="91"/>
      <c r="G1247" s="91"/>
      <c r="H1247" s="91"/>
      <c r="K1247" s="80" t="s">
        <v>351</v>
      </c>
      <c r="L1247" s="81" t="s">
        <v>303</v>
      </c>
      <c r="M1247" s="81">
        <v>29.11</v>
      </c>
      <c r="N1247" s="81">
        <v>29.11</v>
      </c>
      <c r="O1247" s="81">
        <v>20.890999999999998</v>
      </c>
      <c r="P1247" s="79">
        <v>1</v>
      </c>
      <c r="T1247" s="33">
        <v>156</v>
      </c>
    </row>
    <row r="1248" spans="1:20" x14ac:dyDescent="0.25">
      <c r="A1248" s="20">
        <v>140</v>
      </c>
      <c r="B1248" s="20" t="s">
        <v>32</v>
      </c>
      <c r="C1248" s="20">
        <v>5</v>
      </c>
      <c r="D1248" s="20" t="s">
        <v>209</v>
      </c>
      <c r="F1248" s="92"/>
      <c r="G1248" s="92"/>
      <c r="H1248" s="92"/>
      <c r="K1248" s="80" t="s">
        <v>351</v>
      </c>
      <c r="L1248" s="81" t="s">
        <v>314</v>
      </c>
      <c r="M1248" s="81">
        <v>29.33</v>
      </c>
      <c r="N1248" s="81">
        <v>29.33</v>
      </c>
      <c r="O1248" s="81">
        <v>20.670999999999999</v>
      </c>
      <c r="P1248" s="79">
        <v>1</v>
      </c>
      <c r="T1248" s="33">
        <v>156</v>
      </c>
    </row>
    <row r="1249" spans="1:20" x14ac:dyDescent="0.25">
      <c r="A1249" s="20">
        <v>140</v>
      </c>
      <c r="B1249" s="20" t="s">
        <v>32</v>
      </c>
      <c r="C1249" s="20">
        <v>5</v>
      </c>
      <c r="D1249" s="20" t="s">
        <v>209</v>
      </c>
      <c r="F1249" s="92"/>
      <c r="G1249" s="92"/>
      <c r="H1249" s="92"/>
      <c r="K1249" s="80" t="s">
        <v>351</v>
      </c>
      <c r="L1249" s="81" t="s">
        <v>325</v>
      </c>
      <c r="M1249" s="81">
        <v>29.51</v>
      </c>
      <c r="N1249" s="81">
        <v>29.51</v>
      </c>
      <c r="O1249" s="81">
        <v>20.490999999999996</v>
      </c>
      <c r="P1249" s="79">
        <v>1</v>
      </c>
      <c r="T1249" s="33">
        <v>156</v>
      </c>
    </row>
    <row r="1250" spans="1:20" x14ac:dyDescent="0.25">
      <c r="A1250" s="20">
        <v>35</v>
      </c>
      <c r="B1250" s="20" t="s">
        <v>36</v>
      </c>
      <c r="C1250" s="20">
        <v>5</v>
      </c>
      <c r="D1250" s="20" t="s">
        <v>210</v>
      </c>
      <c r="E1250" s="33">
        <v>157</v>
      </c>
      <c r="F1250" s="89" t="s">
        <v>240</v>
      </c>
      <c r="G1250" s="89" t="s">
        <v>293</v>
      </c>
      <c r="H1250" s="81">
        <v>15.89</v>
      </c>
      <c r="I1250" s="77">
        <v>1</v>
      </c>
      <c r="J1250" s="78">
        <v>1</v>
      </c>
      <c r="K1250" s="80" t="s">
        <v>351</v>
      </c>
      <c r="L1250" s="81" t="s">
        <v>247</v>
      </c>
      <c r="M1250" s="81">
        <v>36.99</v>
      </c>
      <c r="N1250" s="81">
        <v>36.99</v>
      </c>
      <c r="O1250" s="81">
        <v>13.010999999999996</v>
      </c>
      <c r="P1250" s="79">
        <v>1</v>
      </c>
      <c r="Q1250" s="119">
        <v>0.875</v>
      </c>
      <c r="R1250" s="120">
        <v>11.531000000000001</v>
      </c>
      <c r="S1250" s="120">
        <v>0.92952698086890662</v>
      </c>
      <c r="T1250" s="33">
        <v>157</v>
      </c>
    </row>
    <row r="1251" spans="1:20" x14ac:dyDescent="0.25">
      <c r="A1251" s="20">
        <v>35</v>
      </c>
      <c r="B1251" s="20" t="s">
        <v>36</v>
      </c>
      <c r="C1251" s="20">
        <v>5</v>
      </c>
      <c r="D1251" s="20" t="s">
        <v>210</v>
      </c>
      <c r="F1251" s="89" t="s">
        <v>240</v>
      </c>
      <c r="G1251" s="89" t="s">
        <v>304</v>
      </c>
      <c r="H1251" s="81">
        <v>16.18</v>
      </c>
      <c r="I1251" s="77">
        <v>1</v>
      </c>
      <c r="J1251" s="78"/>
      <c r="K1251" s="80" t="s">
        <v>351</v>
      </c>
      <c r="L1251" s="81" t="s">
        <v>259</v>
      </c>
      <c r="M1251" s="81">
        <v>37.31</v>
      </c>
      <c r="N1251" s="81">
        <v>37.31</v>
      </c>
      <c r="O1251" s="81">
        <v>12.690999999999995</v>
      </c>
      <c r="P1251" s="79">
        <v>1</v>
      </c>
      <c r="Q1251" s="78"/>
      <c r="R1251" s="117"/>
      <c r="S1251" s="117"/>
      <c r="T1251" s="33">
        <v>157</v>
      </c>
    </row>
    <row r="1252" spans="1:20" x14ac:dyDescent="0.25">
      <c r="A1252" s="20">
        <v>35</v>
      </c>
      <c r="B1252" s="20" t="s">
        <v>36</v>
      </c>
      <c r="C1252" s="20">
        <v>5</v>
      </c>
      <c r="D1252" s="20" t="s">
        <v>210</v>
      </c>
      <c r="F1252" s="89" t="s">
        <v>240</v>
      </c>
      <c r="G1252" s="89" t="s">
        <v>315</v>
      </c>
      <c r="H1252" s="81">
        <v>16.34</v>
      </c>
      <c r="I1252" s="77">
        <v>1</v>
      </c>
      <c r="K1252" s="80" t="s">
        <v>351</v>
      </c>
      <c r="L1252" s="81" t="s">
        <v>271</v>
      </c>
      <c r="M1252" s="81">
        <v>35.61</v>
      </c>
      <c r="N1252" s="81">
        <v>35.61</v>
      </c>
      <c r="O1252" s="81">
        <v>14.390999999999998</v>
      </c>
      <c r="P1252" s="79">
        <v>1</v>
      </c>
      <c r="T1252" s="33">
        <v>157</v>
      </c>
    </row>
    <row r="1253" spans="1:20" x14ac:dyDescent="0.25">
      <c r="A1253" s="20">
        <v>35</v>
      </c>
      <c r="B1253" s="20" t="s">
        <v>36</v>
      </c>
      <c r="C1253" s="20">
        <v>5</v>
      </c>
      <c r="D1253" s="20" t="s">
        <v>210</v>
      </c>
      <c r="F1253" s="89" t="s">
        <v>240</v>
      </c>
      <c r="G1253" s="89" t="s">
        <v>326</v>
      </c>
      <c r="H1253" s="81">
        <v>16.440000000000001</v>
      </c>
      <c r="I1253" s="77">
        <v>1</v>
      </c>
      <c r="K1253" s="80" t="s">
        <v>351</v>
      </c>
      <c r="L1253" s="81" t="s">
        <v>282</v>
      </c>
      <c r="M1253" s="81">
        <v>36.19</v>
      </c>
      <c r="N1253" s="81">
        <v>36.19</v>
      </c>
      <c r="O1253" s="81">
        <v>13.811</v>
      </c>
      <c r="P1253" s="79">
        <v>1</v>
      </c>
      <c r="T1253" s="33">
        <v>157</v>
      </c>
    </row>
    <row r="1254" spans="1:20" x14ac:dyDescent="0.25">
      <c r="A1254" s="20">
        <v>35</v>
      </c>
      <c r="B1254" s="20" t="s">
        <v>36</v>
      </c>
      <c r="C1254" s="20">
        <v>5</v>
      </c>
      <c r="D1254" s="20" t="s">
        <v>210</v>
      </c>
      <c r="F1254" s="92"/>
      <c r="G1254" s="92"/>
      <c r="H1254" s="92"/>
      <c r="K1254" s="80" t="s">
        <v>351</v>
      </c>
      <c r="L1254" s="81" t="s">
        <v>293</v>
      </c>
      <c r="M1254" s="81">
        <v>36.369999999999997</v>
      </c>
      <c r="N1254" s="81">
        <v>36.369999999999997</v>
      </c>
      <c r="O1254" s="81">
        <v>13.631</v>
      </c>
      <c r="P1254" s="79">
        <v>1</v>
      </c>
      <c r="T1254" s="33">
        <v>157</v>
      </c>
    </row>
    <row r="1255" spans="1:20" x14ac:dyDescent="0.25">
      <c r="A1255" s="20">
        <v>35</v>
      </c>
      <c r="B1255" s="20" t="s">
        <v>36</v>
      </c>
      <c r="C1255" s="20">
        <v>5</v>
      </c>
      <c r="D1255" s="20" t="s">
        <v>210</v>
      </c>
      <c r="F1255" s="92"/>
      <c r="G1255" s="92"/>
      <c r="H1255" s="92"/>
      <c r="K1255" s="80" t="s">
        <v>351</v>
      </c>
      <c r="L1255" s="81" t="s">
        <v>304</v>
      </c>
      <c r="M1255" s="81">
        <v>36.56</v>
      </c>
      <c r="N1255" s="81">
        <v>36.56</v>
      </c>
      <c r="O1255" s="81">
        <v>13.440999999999995</v>
      </c>
      <c r="P1255" s="79">
        <v>1</v>
      </c>
      <c r="T1255" s="33">
        <v>157</v>
      </c>
    </row>
    <row r="1256" spans="1:20" x14ac:dyDescent="0.25">
      <c r="A1256" s="20">
        <v>35</v>
      </c>
      <c r="B1256" s="20" t="s">
        <v>36</v>
      </c>
      <c r="C1256" s="20">
        <v>5</v>
      </c>
      <c r="D1256" s="20" t="s">
        <v>210</v>
      </c>
      <c r="F1256" s="92"/>
      <c r="G1256" s="92"/>
      <c r="H1256" s="92"/>
      <c r="K1256" s="80" t="s">
        <v>351</v>
      </c>
      <c r="L1256" s="81" t="s">
        <v>315</v>
      </c>
      <c r="M1256" s="81" t="s">
        <v>353</v>
      </c>
      <c r="N1256" s="81">
        <v>50</v>
      </c>
      <c r="O1256" s="81">
        <v>9.9999999999766942E-4</v>
      </c>
      <c r="P1256" s="79">
        <v>0</v>
      </c>
      <c r="T1256" s="33">
        <v>157</v>
      </c>
    </row>
    <row r="1257" spans="1:20" x14ac:dyDescent="0.25">
      <c r="A1257" s="20">
        <v>35</v>
      </c>
      <c r="B1257" s="20" t="s">
        <v>36</v>
      </c>
      <c r="C1257" s="20">
        <v>5</v>
      </c>
      <c r="D1257" s="20" t="s">
        <v>210</v>
      </c>
      <c r="F1257" s="92"/>
      <c r="G1257" s="92"/>
      <c r="H1257" s="92"/>
      <c r="K1257" s="80" t="s">
        <v>351</v>
      </c>
      <c r="L1257" s="81" t="s">
        <v>326</v>
      </c>
      <c r="M1257" s="81">
        <v>38.729999999999997</v>
      </c>
      <c r="N1257" s="81">
        <v>38.729999999999997</v>
      </c>
      <c r="O1257" s="81">
        <v>11.271000000000001</v>
      </c>
      <c r="P1257" s="79">
        <v>1</v>
      </c>
      <c r="T1257" s="33">
        <v>157</v>
      </c>
    </row>
    <row r="1258" spans="1:20" x14ac:dyDescent="0.25">
      <c r="A1258" s="20">
        <v>83</v>
      </c>
      <c r="B1258" s="20" t="s">
        <v>81</v>
      </c>
      <c r="C1258" s="20">
        <v>3</v>
      </c>
      <c r="D1258" s="20" t="s">
        <v>211</v>
      </c>
      <c r="E1258" s="33">
        <v>158</v>
      </c>
      <c r="F1258" s="89" t="s">
        <v>240</v>
      </c>
      <c r="G1258" s="89" t="s">
        <v>294</v>
      </c>
      <c r="H1258" s="81">
        <v>16.850000000000001</v>
      </c>
      <c r="I1258" s="77">
        <v>1</v>
      </c>
      <c r="J1258" s="78">
        <v>1</v>
      </c>
      <c r="K1258" s="80" t="s">
        <v>351</v>
      </c>
      <c r="L1258" s="81" t="s">
        <v>248</v>
      </c>
      <c r="M1258" s="81">
        <v>31.27</v>
      </c>
      <c r="N1258" s="81">
        <v>31.27</v>
      </c>
      <c r="O1258" s="81">
        <v>18.730999999999998</v>
      </c>
      <c r="P1258" s="79">
        <v>1</v>
      </c>
      <c r="Q1258" s="119">
        <v>1</v>
      </c>
      <c r="R1258" s="120">
        <v>18.283499999999997</v>
      </c>
      <c r="S1258" s="120">
        <v>0.35572988347902412</v>
      </c>
      <c r="T1258" s="33">
        <v>158</v>
      </c>
    </row>
    <row r="1259" spans="1:20" x14ac:dyDescent="0.25">
      <c r="A1259" s="20">
        <v>83</v>
      </c>
      <c r="B1259" s="20" t="s">
        <v>81</v>
      </c>
      <c r="C1259" s="20">
        <v>3</v>
      </c>
      <c r="D1259" s="20" t="s">
        <v>211</v>
      </c>
      <c r="F1259" s="89" t="s">
        <v>240</v>
      </c>
      <c r="G1259" s="89" t="s">
        <v>305</v>
      </c>
      <c r="H1259" s="81">
        <v>17.34</v>
      </c>
      <c r="I1259" s="77">
        <v>1</v>
      </c>
      <c r="J1259" s="78"/>
      <c r="K1259" s="80" t="s">
        <v>351</v>
      </c>
      <c r="L1259" s="81" t="s">
        <v>260</v>
      </c>
      <c r="M1259" s="81">
        <v>31.81</v>
      </c>
      <c r="N1259" s="81">
        <v>31.81</v>
      </c>
      <c r="O1259" s="81">
        <v>18.190999999999999</v>
      </c>
      <c r="P1259" s="79">
        <v>1</v>
      </c>
      <c r="Q1259" s="78"/>
      <c r="R1259" s="117"/>
      <c r="S1259" s="117"/>
      <c r="T1259" s="33">
        <v>158</v>
      </c>
    </row>
    <row r="1260" spans="1:20" x14ac:dyDescent="0.25">
      <c r="A1260" s="20">
        <v>83</v>
      </c>
      <c r="B1260" s="20" t="s">
        <v>81</v>
      </c>
      <c r="C1260" s="20">
        <v>3</v>
      </c>
      <c r="D1260" s="20" t="s">
        <v>211</v>
      </c>
      <c r="F1260" s="89" t="s">
        <v>240</v>
      </c>
      <c r="G1260" s="89" t="s">
        <v>316</v>
      </c>
      <c r="H1260" s="81">
        <v>17.38</v>
      </c>
      <c r="I1260" s="77">
        <v>1</v>
      </c>
      <c r="K1260" s="80" t="s">
        <v>351</v>
      </c>
      <c r="L1260" s="81" t="s">
        <v>272</v>
      </c>
      <c r="M1260" s="81">
        <v>31.58</v>
      </c>
      <c r="N1260" s="81">
        <v>31.58</v>
      </c>
      <c r="O1260" s="81">
        <v>18.420999999999999</v>
      </c>
      <c r="P1260" s="79">
        <v>1</v>
      </c>
      <c r="T1260" s="33">
        <v>158</v>
      </c>
    </row>
    <row r="1261" spans="1:20" x14ac:dyDescent="0.25">
      <c r="A1261" s="20">
        <v>83</v>
      </c>
      <c r="B1261" s="20" t="s">
        <v>81</v>
      </c>
      <c r="C1261" s="20">
        <v>3</v>
      </c>
      <c r="D1261" s="20" t="s">
        <v>211</v>
      </c>
      <c r="F1261" s="89" t="s">
        <v>240</v>
      </c>
      <c r="G1261" s="89" t="s">
        <v>327</v>
      </c>
      <c r="H1261" s="81">
        <v>17.690000000000001</v>
      </c>
      <c r="I1261" s="77">
        <v>1</v>
      </c>
      <c r="K1261" s="80" t="s">
        <v>351</v>
      </c>
      <c r="L1261" s="81" t="s">
        <v>283</v>
      </c>
      <c r="M1261" s="81">
        <v>31.17</v>
      </c>
      <c r="N1261" s="81">
        <v>31.17</v>
      </c>
      <c r="O1261" s="81">
        <v>18.830999999999996</v>
      </c>
      <c r="P1261" s="79">
        <v>1</v>
      </c>
      <c r="T1261" s="33">
        <v>158</v>
      </c>
    </row>
    <row r="1262" spans="1:20" x14ac:dyDescent="0.25">
      <c r="A1262" s="20">
        <v>83</v>
      </c>
      <c r="B1262" s="20" t="s">
        <v>81</v>
      </c>
      <c r="C1262" s="20">
        <v>3</v>
      </c>
      <c r="D1262" s="20" t="s">
        <v>211</v>
      </c>
      <c r="F1262" s="92"/>
      <c r="G1262" s="92"/>
      <c r="H1262" s="92"/>
      <c r="K1262" s="80" t="s">
        <v>351</v>
      </c>
      <c r="L1262" s="81" t="s">
        <v>294</v>
      </c>
      <c r="M1262" s="81">
        <v>31.76</v>
      </c>
      <c r="N1262" s="81">
        <v>31.76</v>
      </c>
      <c r="O1262" s="81">
        <v>18.240999999999996</v>
      </c>
      <c r="P1262" s="79">
        <v>1</v>
      </c>
      <c r="T1262" s="33">
        <v>158</v>
      </c>
    </row>
    <row r="1263" spans="1:20" x14ac:dyDescent="0.25">
      <c r="A1263" s="20">
        <v>83</v>
      </c>
      <c r="B1263" s="20" t="s">
        <v>81</v>
      </c>
      <c r="C1263" s="20">
        <v>3</v>
      </c>
      <c r="D1263" s="20" t="s">
        <v>211</v>
      </c>
      <c r="F1263" s="92"/>
      <c r="G1263" s="92"/>
      <c r="H1263" s="92"/>
      <c r="K1263" s="80" t="s">
        <v>351</v>
      </c>
      <c r="L1263" s="81" t="s">
        <v>305</v>
      </c>
      <c r="M1263" s="81">
        <v>31.77</v>
      </c>
      <c r="N1263" s="81">
        <v>31.77</v>
      </c>
      <c r="O1263" s="81">
        <v>18.230999999999998</v>
      </c>
      <c r="P1263" s="79">
        <v>1</v>
      </c>
      <c r="T1263" s="33">
        <v>158</v>
      </c>
    </row>
    <row r="1264" spans="1:20" x14ac:dyDescent="0.25">
      <c r="A1264" s="20">
        <v>83</v>
      </c>
      <c r="B1264" s="20" t="s">
        <v>81</v>
      </c>
      <c r="C1264" s="20">
        <v>3</v>
      </c>
      <c r="D1264" s="20" t="s">
        <v>211</v>
      </c>
      <c r="F1264" s="92"/>
      <c r="G1264" s="92"/>
      <c r="H1264" s="92"/>
      <c r="K1264" s="80" t="s">
        <v>351</v>
      </c>
      <c r="L1264" s="81" t="s">
        <v>316</v>
      </c>
      <c r="M1264" s="81">
        <v>32.06</v>
      </c>
      <c r="N1264" s="81">
        <v>32.06</v>
      </c>
      <c r="O1264" s="81">
        <v>17.940999999999995</v>
      </c>
      <c r="P1264" s="79">
        <v>1</v>
      </c>
      <c r="T1264" s="33">
        <v>158</v>
      </c>
    </row>
    <row r="1265" spans="1:20" x14ac:dyDescent="0.25">
      <c r="A1265" s="20">
        <v>83</v>
      </c>
      <c r="B1265" s="20" t="s">
        <v>81</v>
      </c>
      <c r="C1265" s="20">
        <v>3</v>
      </c>
      <c r="D1265" s="20" t="s">
        <v>211</v>
      </c>
      <c r="F1265" s="92"/>
      <c r="G1265" s="92"/>
      <c r="H1265" s="92"/>
      <c r="K1265" s="80" t="s">
        <v>351</v>
      </c>
      <c r="L1265" s="81" t="s">
        <v>327</v>
      </c>
      <c r="M1265" s="81">
        <v>32.32</v>
      </c>
      <c r="N1265" s="81">
        <v>32.32</v>
      </c>
      <c r="O1265" s="81">
        <v>17.680999999999997</v>
      </c>
      <c r="P1265" s="79">
        <v>1</v>
      </c>
      <c r="T1265" s="33">
        <v>158</v>
      </c>
    </row>
    <row r="1266" spans="1:20" x14ac:dyDescent="0.25">
      <c r="A1266" s="20">
        <v>78</v>
      </c>
      <c r="B1266" s="20" t="s">
        <v>105</v>
      </c>
      <c r="C1266" s="20">
        <v>3</v>
      </c>
      <c r="D1266" s="20" t="s">
        <v>212</v>
      </c>
      <c r="E1266" s="33">
        <v>159</v>
      </c>
      <c r="F1266" s="89" t="s">
        <v>240</v>
      </c>
      <c r="G1266" s="89" t="s">
        <v>295</v>
      </c>
      <c r="H1266" s="81">
        <v>16.32</v>
      </c>
      <c r="I1266" s="77">
        <v>1</v>
      </c>
      <c r="J1266" s="78">
        <v>1</v>
      </c>
      <c r="K1266" s="80" t="s">
        <v>351</v>
      </c>
      <c r="L1266" s="81" t="s">
        <v>249</v>
      </c>
      <c r="M1266" s="81">
        <v>30.96</v>
      </c>
      <c r="N1266" s="81">
        <v>30.96</v>
      </c>
      <c r="O1266" s="81">
        <v>19.040999999999997</v>
      </c>
      <c r="P1266" s="79">
        <v>1</v>
      </c>
      <c r="Q1266" s="119">
        <v>1</v>
      </c>
      <c r="R1266" s="120">
        <v>18.827249999999996</v>
      </c>
      <c r="S1266" s="120">
        <v>0.26452492793685822</v>
      </c>
      <c r="T1266" s="33">
        <v>159</v>
      </c>
    </row>
    <row r="1267" spans="1:20" x14ac:dyDescent="0.25">
      <c r="A1267" s="20">
        <v>78</v>
      </c>
      <c r="B1267" s="20" t="s">
        <v>105</v>
      </c>
      <c r="C1267" s="20">
        <v>3</v>
      </c>
      <c r="D1267" s="20" t="s">
        <v>212</v>
      </c>
      <c r="F1267" s="89" t="s">
        <v>240</v>
      </c>
      <c r="G1267" s="89" t="s">
        <v>306</v>
      </c>
      <c r="H1267" s="81">
        <v>15.88</v>
      </c>
      <c r="I1267" s="77">
        <v>1</v>
      </c>
      <c r="J1267" s="78"/>
      <c r="K1267" s="80" t="s">
        <v>351</v>
      </c>
      <c r="L1267" s="81" t="s">
        <v>261</v>
      </c>
      <c r="M1267" s="81">
        <v>31</v>
      </c>
      <c r="N1267" s="81">
        <v>31</v>
      </c>
      <c r="O1267" s="81">
        <v>19.000999999999998</v>
      </c>
      <c r="P1267" s="79">
        <v>1</v>
      </c>
      <c r="Q1267" s="78"/>
      <c r="R1267" s="117"/>
      <c r="S1267" s="117"/>
      <c r="T1267" s="33">
        <v>159</v>
      </c>
    </row>
    <row r="1268" spans="1:20" x14ac:dyDescent="0.25">
      <c r="A1268" s="20">
        <v>78</v>
      </c>
      <c r="B1268" s="20" t="s">
        <v>105</v>
      </c>
      <c r="C1268" s="20">
        <v>3</v>
      </c>
      <c r="D1268" s="20" t="s">
        <v>212</v>
      </c>
      <c r="F1268" s="89" t="s">
        <v>240</v>
      </c>
      <c r="G1268" s="89" t="s">
        <v>317</v>
      </c>
      <c r="H1268" s="81">
        <v>16.38</v>
      </c>
      <c r="I1268" s="77">
        <v>1</v>
      </c>
      <c r="K1268" s="80" t="s">
        <v>351</v>
      </c>
      <c r="L1268" s="81" t="s">
        <v>273</v>
      </c>
      <c r="M1268" s="81">
        <v>31.48</v>
      </c>
      <c r="N1268" s="81">
        <v>31.48</v>
      </c>
      <c r="O1268" s="81">
        <v>18.520999999999997</v>
      </c>
      <c r="P1268" s="79">
        <v>1</v>
      </c>
      <c r="T1268" s="33">
        <v>159</v>
      </c>
    </row>
    <row r="1269" spans="1:20" x14ac:dyDescent="0.25">
      <c r="A1269" s="20">
        <v>78</v>
      </c>
      <c r="B1269" s="20" t="s">
        <v>105</v>
      </c>
      <c r="C1269" s="20">
        <v>3</v>
      </c>
      <c r="D1269" s="20" t="s">
        <v>212</v>
      </c>
      <c r="F1269" s="89" t="s">
        <v>240</v>
      </c>
      <c r="G1269" s="89" t="s">
        <v>328</v>
      </c>
      <c r="H1269" s="81">
        <v>16.420000000000002</v>
      </c>
      <c r="I1269" s="77">
        <v>1</v>
      </c>
      <c r="K1269" s="80" t="s">
        <v>351</v>
      </c>
      <c r="L1269" s="81" t="s">
        <v>284</v>
      </c>
      <c r="M1269" s="81">
        <v>31.06</v>
      </c>
      <c r="N1269" s="81">
        <v>31.06</v>
      </c>
      <c r="O1269" s="81">
        <v>18.940999999999999</v>
      </c>
      <c r="P1269" s="79">
        <v>1</v>
      </c>
      <c r="T1269" s="33">
        <v>159</v>
      </c>
    </row>
    <row r="1270" spans="1:20" x14ac:dyDescent="0.25">
      <c r="A1270" s="20">
        <v>78</v>
      </c>
      <c r="B1270" s="20" t="s">
        <v>105</v>
      </c>
      <c r="C1270" s="20">
        <v>3</v>
      </c>
      <c r="D1270" s="20" t="s">
        <v>212</v>
      </c>
      <c r="F1270" s="92"/>
      <c r="G1270" s="92"/>
      <c r="H1270" s="92"/>
      <c r="K1270" s="80" t="s">
        <v>351</v>
      </c>
      <c r="L1270" s="81" t="s">
        <v>295</v>
      </c>
      <c r="M1270" s="81">
        <v>31.16</v>
      </c>
      <c r="N1270" s="81">
        <v>31.16</v>
      </c>
      <c r="O1270" s="81">
        <v>18.840999999999998</v>
      </c>
      <c r="P1270" s="79">
        <v>1</v>
      </c>
      <c r="T1270" s="33">
        <v>159</v>
      </c>
    </row>
    <row r="1271" spans="1:20" x14ac:dyDescent="0.25">
      <c r="A1271" s="20">
        <v>78</v>
      </c>
      <c r="B1271" s="20" t="s">
        <v>105</v>
      </c>
      <c r="C1271" s="20">
        <v>3</v>
      </c>
      <c r="D1271" s="20" t="s">
        <v>212</v>
      </c>
      <c r="F1271" s="92"/>
      <c r="G1271" s="92"/>
      <c r="H1271" s="92"/>
      <c r="K1271" s="80" t="s">
        <v>351</v>
      </c>
      <c r="L1271" s="81" t="s">
        <v>306</v>
      </c>
      <c r="M1271" s="81">
        <v>31.06</v>
      </c>
      <c r="N1271" s="81">
        <v>31.06</v>
      </c>
      <c r="O1271" s="81">
        <v>18.940999999999999</v>
      </c>
      <c r="P1271" s="79">
        <v>1</v>
      </c>
      <c r="T1271" s="33">
        <v>159</v>
      </c>
    </row>
    <row r="1272" spans="1:20" x14ac:dyDescent="0.25">
      <c r="A1272" s="20">
        <v>78</v>
      </c>
      <c r="B1272" s="20" t="s">
        <v>105</v>
      </c>
      <c r="C1272" s="20">
        <v>3</v>
      </c>
      <c r="D1272" s="20" t="s">
        <v>212</v>
      </c>
      <c r="F1272" s="92"/>
      <c r="G1272" s="92"/>
      <c r="H1272" s="92"/>
      <c r="K1272" s="80" t="s">
        <v>351</v>
      </c>
      <c r="L1272" s="81" t="s">
        <v>317</v>
      </c>
      <c r="M1272" s="81">
        <v>30.94</v>
      </c>
      <c r="N1272" s="81">
        <v>30.94</v>
      </c>
      <c r="O1272" s="81">
        <v>19.060999999999996</v>
      </c>
      <c r="P1272" s="79">
        <v>1</v>
      </c>
      <c r="T1272" s="33">
        <v>159</v>
      </c>
    </row>
    <row r="1273" spans="1:20" x14ac:dyDescent="0.25">
      <c r="A1273" s="20">
        <v>78</v>
      </c>
      <c r="B1273" s="20" t="s">
        <v>105</v>
      </c>
      <c r="C1273" s="20">
        <v>3</v>
      </c>
      <c r="D1273" s="20" t="s">
        <v>212</v>
      </c>
      <c r="F1273" s="92"/>
      <c r="G1273" s="92"/>
      <c r="H1273" s="92"/>
      <c r="K1273" s="80" t="s">
        <v>351</v>
      </c>
      <c r="L1273" s="81" t="s">
        <v>328</v>
      </c>
      <c r="M1273" s="81">
        <v>31.73</v>
      </c>
      <c r="N1273" s="81">
        <v>31.73</v>
      </c>
      <c r="O1273" s="81">
        <v>18.270999999999997</v>
      </c>
      <c r="P1273" s="79">
        <v>1</v>
      </c>
      <c r="T1273" s="33">
        <v>159</v>
      </c>
    </row>
    <row r="1274" spans="1:20" x14ac:dyDescent="0.25">
      <c r="A1274" s="20">
        <v>108</v>
      </c>
      <c r="B1274" s="20" t="s">
        <v>30</v>
      </c>
      <c r="C1274" s="20">
        <v>3</v>
      </c>
      <c r="D1274" s="20" t="s">
        <v>213</v>
      </c>
      <c r="E1274" s="33">
        <v>160</v>
      </c>
      <c r="F1274" s="89" t="s">
        <v>240</v>
      </c>
      <c r="G1274" s="89" t="s">
        <v>296</v>
      </c>
      <c r="H1274" s="81">
        <v>16.75</v>
      </c>
      <c r="I1274" s="77">
        <v>1</v>
      </c>
      <c r="J1274" s="78">
        <v>1</v>
      </c>
      <c r="K1274" s="80" t="s">
        <v>351</v>
      </c>
      <c r="L1274" s="81" t="s">
        <v>250</v>
      </c>
      <c r="M1274" s="81">
        <v>29.21</v>
      </c>
      <c r="N1274" s="81">
        <v>29.21</v>
      </c>
      <c r="O1274" s="81">
        <v>20.790999999999997</v>
      </c>
      <c r="P1274" s="79">
        <v>1</v>
      </c>
      <c r="Q1274" s="119">
        <v>1</v>
      </c>
      <c r="R1274" s="120">
        <v>20.905999999999999</v>
      </c>
      <c r="S1274" s="120">
        <v>0.25219040425837003</v>
      </c>
      <c r="T1274" s="33">
        <v>160</v>
      </c>
    </row>
    <row r="1275" spans="1:20" x14ac:dyDescent="0.25">
      <c r="A1275" s="20">
        <v>108</v>
      </c>
      <c r="B1275" s="20" t="s">
        <v>30</v>
      </c>
      <c r="C1275" s="20">
        <v>3</v>
      </c>
      <c r="D1275" s="20" t="s">
        <v>213</v>
      </c>
      <c r="F1275" s="89" t="s">
        <v>240</v>
      </c>
      <c r="G1275" s="89" t="s">
        <v>307</v>
      </c>
      <c r="H1275" s="81">
        <v>16.89</v>
      </c>
      <c r="I1275" s="77">
        <v>1</v>
      </c>
      <c r="J1275" s="78"/>
      <c r="K1275" s="80" t="s">
        <v>351</v>
      </c>
      <c r="L1275" s="81" t="s">
        <v>262</v>
      </c>
      <c r="M1275" s="81">
        <v>29.11</v>
      </c>
      <c r="N1275" s="81">
        <v>29.11</v>
      </c>
      <c r="O1275" s="81">
        <v>20.890999999999998</v>
      </c>
      <c r="P1275" s="79">
        <v>1</v>
      </c>
      <c r="Q1275" s="78"/>
      <c r="R1275" s="117"/>
      <c r="S1275" s="117"/>
      <c r="T1275" s="33">
        <v>160</v>
      </c>
    </row>
    <row r="1276" spans="1:20" x14ac:dyDescent="0.25">
      <c r="A1276" s="20">
        <v>108</v>
      </c>
      <c r="B1276" s="20" t="s">
        <v>30</v>
      </c>
      <c r="C1276" s="20">
        <v>3</v>
      </c>
      <c r="D1276" s="20" t="s">
        <v>213</v>
      </c>
      <c r="F1276" s="89" t="s">
        <v>240</v>
      </c>
      <c r="G1276" s="89" t="s">
        <v>318</v>
      </c>
      <c r="H1276" s="81">
        <v>17.100000000000001</v>
      </c>
      <c r="I1276" s="77">
        <v>1</v>
      </c>
      <c r="K1276" s="80" t="s">
        <v>351</v>
      </c>
      <c r="L1276" s="81" t="s">
        <v>274</v>
      </c>
      <c r="M1276" s="81">
        <v>28.92</v>
      </c>
      <c r="N1276" s="81">
        <v>28.92</v>
      </c>
      <c r="O1276" s="81">
        <v>21.080999999999996</v>
      </c>
      <c r="P1276" s="79">
        <v>1</v>
      </c>
      <c r="T1276" s="33">
        <v>160</v>
      </c>
    </row>
    <row r="1277" spans="1:20" x14ac:dyDescent="0.25">
      <c r="A1277" s="20">
        <v>108</v>
      </c>
      <c r="B1277" s="20" t="s">
        <v>30</v>
      </c>
      <c r="C1277" s="20">
        <v>3</v>
      </c>
      <c r="D1277" s="20" t="s">
        <v>213</v>
      </c>
      <c r="F1277" s="89" t="s">
        <v>240</v>
      </c>
      <c r="G1277" s="89" t="s">
        <v>329</v>
      </c>
      <c r="H1277" s="81">
        <v>17.02</v>
      </c>
      <c r="I1277" s="77">
        <v>1</v>
      </c>
      <c r="K1277" s="80" t="s">
        <v>351</v>
      </c>
      <c r="L1277" s="81" t="s">
        <v>285</v>
      </c>
      <c r="M1277" s="81">
        <v>28.59</v>
      </c>
      <c r="N1277" s="81">
        <v>28.59</v>
      </c>
      <c r="O1277" s="81">
        <v>21.410999999999998</v>
      </c>
      <c r="P1277" s="79">
        <v>1</v>
      </c>
      <c r="T1277" s="33">
        <v>160</v>
      </c>
    </row>
    <row r="1278" spans="1:20" x14ac:dyDescent="0.25">
      <c r="A1278" s="20">
        <v>108</v>
      </c>
      <c r="B1278" s="20" t="s">
        <v>30</v>
      </c>
      <c r="C1278" s="20">
        <v>3</v>
      </c>
      <c r="D1278" s="20" t="s">
        <v>213</v>
      </c>
      <c r="F1278" s="92"/>
      <c r="G1278" s="92"/>
      <c r="H1278" s="92"/>
      <c r="K1278" s="80" t="s">
        <v>351</v>
      </c>
      <c r="L1278" s="81" t="s">
        <v>296</v>
      </c>
      <c r="M1278" s="81">
        <v>29.03</v>
      </c>
      <c r="N1278" s="81">
        <v>29.03</v>
      </c>
      <c r="O1278" s="81">
        <v>20.970999999999997</v>
      </c>
      <c r="P1278" s="79">
        <v>1</v>
      </c>
      <c r="T1278" s="33">
        <v>160</v>
      </c>
    </row>
    <row r="1279" spans="1:20" x14ac:dyDescent="0.25">
      <c r="A1279" s="20">
        <v>108</v>
      </c>
      <c r="B1279" s="20" t="s">
        <v>30</v>
      </c>
      <c r="C1279" s="20">
        <v>3</v>
      </c>
      <c r="D1279" s="20" t="s">
        <v>213</v>
      </c>
      <c r="F1279" s="92"/>
      <c r="G1279" s="92"/>
      <c r="H1279" s="92"/>
      <c r="K1279" s="80" t="s">
        <v>351</v>
      </c>
      <c r="L1279" s="81" t="s">
        <v>307</v>
      </c>
      <c r="M1279" s="81">
        <v>29.18</v>
      </c>
      <c r="N1279" s="81">
        <v>29.18</v>
      </c>
      <c r="O1279" s="81">
        <v>20.820999999999998</v>
      </c>
      <c r="P1279" s="79">
        <v>1</v>
      </c>
      <c r="T1279" s="33">
        <v>160</v>
      </c>
    </row>
    <row r="1280" spans="1:20" x14ac:dyDescent="0.25">
      <c r="A1280" s="20">
        <v>108</v>
      </c>
      <c r="B1280" s="20" t="s">
        <v>30</v>
      </c>
      <c r="C1280" s="20">
        <v>3</v>
      </c>
      <c r="D1280" s="20" t="s">
        <v>213</v>
      </c>
      <c r="F1280" s="92"/>
      <c r="G1280" s="92"/>
      <c r="H1280" s="92"/>
      <c r="K1280" s="80" t="s">
        <v>351</v>
      </c>
      <c r="L1280" s="81" t="s">
        <v>318</v>
      </c>
      <c r="M1280" s="81">
        <v>29.19</v>
      </c>
      <c r="N1280" s="81">
        <v>29.19</v>
      </c>
      <c r="O1280" s="81">
        <v>20.810999999999996</v>
      </c>
      <c r="P1280" s="79">
        <v>1</v>
      </c>
      <c r="T1280" s="33">
        <v>160</v>
      </c>
    </row>
    <row r="1281" spans="1:20" x14ac:dyDescent="0.25">
      <c r="A1281" s="20">
        <v>108</v>
      </c>
      <c r="B1281" s="20" t="s">
        <v>30</v>
      </c>
      <c r="C1281" s="20">
        <v>3</v>
      </c>
      <c r="D1281" s="20" t="s">
        <v>213</v>
      </c>
      <c r="F1281" s="92"/>
      <c r="G1281" s="92"/>
      <c r="H1281" s="92"/>
      <c r="K1281" s="80" t="s">
        <v>351</v>
      </c>
      <c r="L1281" s="81" t="s">
        <v>329</v>
      </c>
      <c r="M1281" s="81">
        <v>29.53</v>
      </c>
      <c r="N1281" s="81">
        <v>29.53</v>
      </c>
      <c r="O1281" s="81">
        <v>20.470999999999997</v>
      </c>
      <c r="P1281" s="79">
        <v>1</v>
      </c>
      <c r="T1281" s="33">
        <v>160</v>
      </c>
    </row>
    <row r="1282" spans="1:20" x14ac:dyDescent="0.25">
      <c r="A1282" s="24">
        <v>152</v>
      </c>
      <c r="B1282" s="100" t="s">
        <v>74</v>
      </c>
      <c r="C1282" s="100">
        <v>3</v>
      </c>
      <c r="D1282" s="100" t="s">
        <v>214</v>
      </c>
      <c r="E1282" s="101">
        <v>161</v>
      </c>
      <c r="F1282" s="89" t="s">
        <v>240</v>
      </c>
      <c r="G1282" s="92" t="s">
        <v>332</v>
      </c>
      <c r="H1282" s="92">
        <v>17.28</v>
      </c>
      <c r="I1282" s="77">
        <v>1</v>
      </c>
      <c r="J1282" s="78">
        <v>1</v>
      </c>
      <c r="K1282" s="80" t="s">
        <v>352</v>
      </c>
      <c r="L1282" s="81" t="s">
        <v>241</v>
      </c>
      <c r="M1282" s="81" t="s">
        <v>353</v>
      </c>
      <c r="N1282" s="81">
        <v>50</v>
      </c>
      <c r="O1282" s="81">
        <v>9.9999999999766942E-4</v>
      </c>
      <c r="P1282" s="79">
        <v>0</v>
      </c>
      <c r="Q1282" s="119">
        <v>0</v>
      </c>
      <c r="R1282" s="120">
        <v>9.9999999999766942E-4</v>
      </c>
      <c r="S1282" s="120" t="s">
        <v>353</v>
      </c>
      <c r="T1282" s="101">
        <v>161</v>
      </c>
    </row>
    <row r="1283" spans="1:20" x14ac:dyDescent="0.25">
      <c r="A1283" s="20">
        <v>152</v>
      </c>
      <c r="B1283" s="20" t="s">
        <v>74</v>
      </c>
      <c r="C1283" s="20">
        <v>3</v>
      </c>
      <c r="D1283" s="20" t="s">
        <v>214</v>
      </c>
      <c r="F1283" s="89" t="s">
        <v>240</v>
      </c>
      <c r="G1283" s="92" t="s">
        <v>333</v>
      </c>
      <c r="H1283" s="92">
        <v>17.16</v>
      </c>
      <c r="I1283" s="77">
        <v>1</v>
      </c>
      <c r="J1283" s="78"/>
      <c r="K1283" s="80" t="s">
        <v>352</v>
      </c>
      <c r="L1283" s="81" t="s">
        <v>253</v>
      </c>
      <c r="M1283" s="81" t="s">
        <v>353</v>
      </c>
      <c r="N1283" s="81">
        <v>50</v>
      </c>
      <c r="O1283" s="81">
        <v>9.9999999999766942E-4</v>
      </c>
      <c r="P1283" s="79">
        <v>0</v>
      </c>
      <c r="Q1283" s="78"/>
      <c r="R1283" s="117"/>
      <c r="S1283" s="117"/>
      <c r="T1283" s="101">
        <v>161</v>
      </c>
    </row>
    <row r="1284" spans="1:20" x14ac:dyDescent="0.25">
      <c r="A1284" s="20">
        <v>152</v>
      </c>
      <c r="B1284" s="20" t="s">
        <v>74</v>
      </c>
      <c r="C1284" s="20">
        <v>3</v>
      </c>
      <c r="D1284" s="20" t="s">
        <v>214</v>
      </c>
      <c r="F1284" s="89" t="s">
        <v>240</v>
      </c>
      <c r="G1284" s="92" t="s">
        <v>334</v>
      </c>
      <c r="H1284" s="92">
        <v>17.600000000000001</v>
      </c>
      <c r="I1284" s="77">
        <v>1</v>
      </c>
      <c r="K1284" s="80" t="s">
        <v>352</v>
      </c>
      <c r="L1284" s="81" t="s">
        <v>265</v>
      </c>
      <c r="M1284" s="81" t="s">
        <v>353</v>
      </c>
      <c r="N1284" s="81">
        <v>50</v>
      </c>
      <c r="O1284" s="81">
        <v>9.9999999999766942E-4</v>
      </c>
      <c r="P1284" s="79">
        <v>0</v>
      </c>
      <c r="T1284" s="101">
        <v>161</v>
      </c>
    </row>
    <row r="1285" spans="1:20" x14ac:dyDescent="0.25">
      <c r="A1285" s="20">
        <v>152</v>
      </c>
      <c r="B1285" s="20" t="s">
        <v>74</v>
      </c>
      <c r="C1285" s="20">
        <v>3</v>
      </c>
      <c r="D1285" s="20" t="s">
        <v>214</v>
      </c>
      <c r="F1285" s="89" t="s">
        <v>240</v>
      </c>
      <c r="G1285" s="92" t="s">
        <v>335</v>
      </c>
      <c r="H1285" s="92">
        <v>17.739999999999998</v>
      </c>
      <c r="I1285" s="77">
        <v>1</v>
      </c>
      <c r="K1285" s="80" t="s">
        <v>352</v>
      </c>
      <c r="L1285" s="81" t="s">
        <v>276</v>
      </c>
      <c r="M1285" s="81" t="s">
        <v>353</v>
      </c>
      <c r="N1285" s="81">
        <v>50</v>
      </c>
      <c r="O1285" s="81">
        <v>9.9999999999766942E-4</v>
      </c>
      <c r="P1285" s="79">
        <v>0</v>
      </c>
      <c r="T1285" s="101">
        <v>161</v>
      </c>
    </row>
    <row r="1286" spans="1:20" x14ac:dyDescent="0.25">
      <c r="A1286" s="20">
        <v>152</v>
      </c>
      <c r="B1286" s="20" t="s">
        <v>74</v>
      </c>
      <c r="C1286" s="20">
        <v>3</v>
      </c>
      <c r="D1286" s="20" t="s">
        <v>214</v>
      </c>
      <c r="K1286" s="80" t="s">
        <v>352</v>
      </c>
      <c r="L1286" s="81" t="s">
        <v>287</v>
      </c>
      <c r="M1286" s="81" t="s">
        <v>353</v>
      </c>
      <c r="N1286" s="81">
        <v>50</v>
      </c>
      <c r="O1286" s="81">
        <v>9.9999999999766942E-4</v>
      </c>
      <c r="P1286" s="79">
        <v>0</v>
      </c>
      <c r="T1286" s="101">
        <v>161</v>
      </c>
    </row>
    <row r="1287" spans="1:20" x14ac:dyDescent="0.25">
      <c r="A1287" s="20">
        <v>152</v>
      </c>
      <c r="B1287" s="20" t="s">
        <v>74</v>
      </c>
      <c r="C1287" s="20">
        <v>3</v>
      </c>
      <c r="D1287" s="20" t="s">
        <v>214</v>
      </c>
      <c r="K1287" s="80" t="s">
        <v>352</v>
      </c>
      <c r="L1287" s="81" t="s">
        <v>298</v>
      </c>
      <c r="M1287" s="81" t="s">
        <v>353</v>
      </c>
      <c r="N1287" s="81">
        <v>50</v>
      </c>
      <c r="O1287" s="81">
        <v>9.9999999999766942E-4</v>
      </c>
      <c r="P1287" s="79">
        <v>0</v>
      </c>
      <c r="T1287" s="101">
        <v>161</v>
      </c>
    </row>
    <row r="1288" spans="1:20" x14ac:dyDescent="0.25">
      <c r="A1288" s="20">
        <v>152</v>
      </c>
      <c r="B1288" s="20" t="s">
        <v>74</v>
      </c>
      <c r="C1288" s="20">
        <v>3</v>
      </c>
      <c r="D1288" s="20" t="s">
        <v>214</v>
      </c>
      <c r="K1288" s="80" t="s">
        <v>352</v>
      </c>
      <c r="L1288" s="81" t="s">
        <v>309</v>
      </c>
      <c r="M1288" s="81" t="s">
        <v>353</v>
      </c>
      <c r="N1288" s="81">
        <v>50</v>
      </c>
      <c r="O1288" s="81">
        <v>9.9999999999766942E-4</v>
      </c>
      <c r="P1288" s="79">
        <v>0</v>
      </c>
      <c r="T1288" s="101">
        <v>161</v>
      </c>
    </row>
    <row r="1289" spans="1:20" x14ac:dyDescent="0.25">
      <c r="A1289" s="20">
        <v>152</v>
      </c>
      <c r="B1289" s="20" t="s">
        <v>74</v>
      </c>
      <c r="C1289" s="20">
        <v>3</v>
      </c>
      <c r="D1289" s="20" t="s">
        <v>214</v>
      </c>
      <c r="K1289" s="80" t="s">
        <v>352</v>
      </c>
      <c r="L1289" s="81" t="s">
        <v>320</v>
      </c>
      <c r="M1289" s="81" t="s">
        <v>353</v>
      </c>
      <c r="N1289" s="81">
        <v>50</v>
      </c>
      <c r="O1289" s="81">
        <v>9.9999999999766942E-4</v>
      </c>
      <c r="P1289" s="79">
        <v>0</v>
      </c>
      <c r="T1289" s="101">
        <v>161</v>
      </c>
    </row>
  </sheetData>
  <pageMargins left="0.7" right="0.7" top="0.75" bottom="0.75" header="0.3" footer="0.3"/>
  <pageSetup scale="1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4"/>
  <sheetViews>
    <sheetView tabSelected="1" zoomScaleNormal="100"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T173" sqref="T173"/>
    </sheetView>
  </sheetViews>
  <sheetFormatPr defaultColWidth="55.7109375" defaultRowHeight="13.5" customHeight="1" x14ac:dyDescent="0.2"/>
  <cols>
    <col min="1" max="1" width="8" style="20" customWidth="1"/>
    <col min="2" max="2" width="22.5703125" style="20" bestFit="1" customWidth="1"/>
    <col min="3" max="3" width="18.5703125" style="20" bestFit="1" customWidth="1"/>
    <col min="4" max="4" width="8" style="20" customWidth="1"/>
    <col min="5" max="5" width="8" style="19" customWidth="1"/>
    <col min="6" max="6" width="27.85546875" style="58" customWidth="1"/>
    <col min="7" max="7" width="9.42578125" style="20" customWidth="1"/>
    <col min="8" max="8" width="11.42578125" style="20" customWidth="1"/>
    <col min="9" max="9" width="9.7109375" style="32" customWidth="1"/>
    <col min="10" max="10" width="7.7109375" style="36" customWidth="1"/>
    <col min="11" max="11" width="9" style="20" bestFit="1" customWidth="1"/>
    <col min="12" max="12" width="10.42578125" style="37" customWidth="1"/>
    <col min="13" max="13" width="10.140625" style="20" customWidth="1"/>
    <col min="14" max="14" width="9.28515625" style="20" customWidth="1"/>
    <col min="15" max="16" width="7.28515625" style="20" customWidth="1"/>
    <col min="17" max="17" width="9.140625" style="20" customWidth="1"/>
    <col min="18" max="18" width="7.28515625" style="20" customWidth="1"/>
    <col min="19" max="19" width="8.7109375" style="20" customWidth="1"/>
    <col min="20" max="20" width="23.7109375" style="20" customWidth="1"/>
    <col min="21" max="21" width="7.85546875" style="19" customWidth="1"/>
    <col min="22" max="22" width="14.140625" style="19" bestFit="1" customWidth="1"/>
    <col min="23" max="38" width="55.7109375" style="19"/>
    <col min="39" max="16384" width="55.7109375" style="20"/>
  </cols>
  <sheetData>
    <row r="1" spans="1:47" s="10" customFormat="1" ht="39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1" t="s">
        <v>10</v>
      </c>
      <c r="L1" s="7" t="s">
        <v>11</v>
      </c>
      <c r="M1" s="1" t="s">
        <v>12</v>
      </c>
      <c r="N1" s="7" t="s">
        <v>13</v>
      </c>
      <c r="O1" s="135" t="s">
        <v>354</v>
      </c>
      <c r="P1" s="135" t="s">
        <v>355</v>
      </c>
      <c r="Q1" s="139" t="s">
        <v>367</v>
      </c>
      <c r="R1" s="1" t="s">
        <v>14</v>
      </c>
      <c r="S1" s="1" t="s">
        <v>15</v>
      </c>
      <c r="T1" s="8" t="s">
        <v>16</v>
      </c>
      <c r="U1" s="8" t="s">
        <v>17</v>
      </c>
      <c r="V1" s="8" t="s">
        <v>18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</row>
    <row r="2" spans="1:47" s="19" customFormat="1" ht="13.5" customHeight="1" x14ac:dyDescent="0.2">
      <c r="A2" s="23">
        <v>1</v>
      </c>
      <c r="B2" s="19" t="s">
        <v>19</v>
      </c>
      <c r="C2" s="19" t="s">
        <v>59</v>
      </c>
      <c r="D2" s="24">
        <v>1</v>
      </c>
      <c r="E2" s="19" t="s">
        <v>167</v>
      </c>
      <c r="F2" s="25">
        <v>42235</v>
      </c>
      <c r="G2" s="19" t="s">
        <v>22</v>
      </c>
      <c r="H2" s="26">
        <v>0.37152777777777773</v>
      </c>
      <c r="I2" s="27" t="s">
        <v>23</v>
      </c>
      <c r="J2" s="28" t="s">
        <v>24</v>
      </c>
      <c r="K2" s="23">
        <v>114</v>
      </c>
      <c r="L2" s="123">
        <v>1</v>
      </c>
      <c r="M2" s="23" t="s">
        <v>24</v>
      </c>
      <c r="N2" s="133">
        <v>1</v>
      </c>
      <c r="O2" s="128">
        <v>33.594999999999999</v>
      </c>
      <c r="P2" s="128">
        <v>0.51475722433007198</v>
      </c>
      <c r="Q2" s="128">
        <v>16.405999999999995</v>
      </c>
      <c r="R2" s="23" t="s">
        <v>24</v>
      </c>
      <c r="S2" s="136" t="s">
        <v>25</v>
      </c>
      <c r="T2" s="25">
        <v>42235</v>
      </c>
      <c r="U2" s="19" t="s">
        <v>22</v>
      </c>
    </row>
    <row r="3" spans="1:47" s="19" customFormat="1" ht="13.5" customHeight="1" x14ac:dyDescent="0.2">
      <c r="A3" s="23">
        <v>2</v>
      </c>
      <c r="B3" s="19" t="s">
        <v>19</v>
      </c>
      <c r="C3" s="19" t="s">
        <v>59</v>
      </c>
      <c r="D3" s="24">
        <v>2</v>
      </c>
      <c r="E3" s="19" t="s">
        <v>71</v>
      </c>
      <c r="F3" s="25">
        <v>42235</v>
      </c>
      <c r="G3" s="19" t="s">
        <v>22</v>
      </c>
      <c r="H3" s="26">
        <v>0.38541666666666669</v>
      </c>
      <c r="I3" s="27" t="s">
        <v>23</v>
      </c>
      <c r="J3" s="28" t="s">
        <v>24</v>
      </c>
      <c r="K3" s="23">
        <v>30</v>
      </c>
      <c r="L3" s="123">
        <v>1</v>
      </c>
      <c r="M3" s="23" t="s">
        <v>24</v>
      </c>
      <c r="N3" s="133">
        <v>1</v>
      </c>
      <c r="O3" s="128">
        <v>34.51</v>
      </c>
      <c r="P3" s="128">
        <v>0.6167049537663849</v>
      </c>
      <c r="Q3" s="128">
        <v>15.490999999999996</v>
      </c>
      <c r="R3" s="23" t="s">
        <v>24</v>
      </c>
      <c r="S3" s="137" t="s">
        <v>25</v>
      </c>
      <c r="T3" s="25">
        <v>42235</v>
      </c>
      <c r="U3" s="19" t="s">
        <v>22</v>
      </c>
    </row>
    <row r="4" spans="1:47" s="19" customFormat="1" ht="13.5" customHeight="1" x14ac:dyDescent="0.2">
      <c r="A4" s="23">
        <v>3</v>
      </c>
      <c r="B4" s="19" t="s">
        <v>19</v>
      </c>
      <c r="C4" s="19" t="s">
        <v>59</v>
      </c>
      <c r="D4" s="24">
        <v>3</v>
      </c>
      <c r="E4" s="19" t="s">
        <v>174</v>
      </c>
      <c r="F4" s="25">
        <v>42235</v>
      </c>
      <c r="G4" s="19" t="s">
        <v>22</v>
      </c>
      <c r="H4" s="26">
        <v>0.39930555555555558</v>
      </c>
      <c r="I4" s="27" t="s">
        <v>23</v>
      </c>
      <c r="J4" s="28" t="s">
        <v>24</v>
      </c>
      <c r="K4" s="23">
        <v>121</v>
      </c>
      <c r="L4" s="123">
        <v>1</v>
      </c>
      <c r="M4" s="23" t="s">
        <v>24</v>
      </c>
      <c r="N4" s="133">
        <v>1</v>
      </c>
      <c r="O4" s="128">
        <v>34.71875</v>
      </c>
      <c r="P4" s="128">
        <v>0.55098633150015652</v>
      </c>
      <c r="Q4" s="128">
        <v>15.282249999999998</v>
      </c>
      <c r="R4" s="23" t="s">
        <v>24</v>
      </c>
      <c r="S4" s="137" t="s">
        <v>25</v>
      </c>
      <c r="T4" s="25">
        <v>42235</v>
      </c>
      <c r="U4" s="19" t="s">
        <v>22</v>
      </c>
    </row>
    <row r="5" spans="1:47" s="19" customFormat="1" ht="13.5" customHeight="1" x14ac:dyDescent="0.2">
      <c r="A5" s="23">
        <v>4</v>
      </c>
      <c r="B5" s="19" t="s">
        <v>19</v>
      </c>
      <c r="C5" s="19" t="s">
        <v>59</v>
      </c>
      <c r="D5" s="24">
        <v>4</v>
      </c>
      <c r="E5" s="19" t="s">
        <v>60</v>
      </c>
      <c r="F5" s="25">
        <v>42235</v>
      </c>
      <c r="G5" s="19" t="s">
        <v>22</v>
      </c>
      <c r="H5" s="26">
        <v>0.40625</v>
      </c>
      <c r="I5" s="27" t="s">
        <v>23</v>
      </c>
      <c r="J5" s="28" t="s">
        <v>24</v>
      </c>
      <c r="K5" s="23">
        <v>21</v>
      </c>
      <c r="L5" s="123">
        <v>1</v>
      </c>
      <c r="M5" s="23" t="s">
        <v>24</v>
      </c>
      <c r="N5" s="133">
        <v>1</v>
      </c>
      <c r="O5" s="128">
        <v>36.076249999999995</v>
      </c>
      <c r="P5" s="128">
        <v>1.4090150593588417</v>
      </c>
      <c r="Q5" s="128">
        <v>13.92475</v>
      </c>
      <c r="R5" s="23" t="s">
        <v>24</v>
      </c>
      <c r="S5" s="137" t="s">
        <v>25</v>
      </c>
      <c r="T5" s="25">
        <v>42235</v>
      </c>
      <c r="U5" s="19" t="s">
        <v>22</v>
      </c>
    </row>
    <row r="6" spans="1:47" s="19" customFormat="1" ht="13.5" customHeight="1" x14ac:dyDescent="0.2">
      <c r="A6" s="23">
        <v>5</v>
      </c>
      <c r="B6" s="19" t="s">
        <v>19</v>
      </c>
      <c r="C6" s="19" t="s">
        <v>59</v>
      </c>
      <c r="D6" s="24">
        <v>5</v>
      </c>
      <c r="E6" s="19" t="s">
        <v>113</v>
      </c>
      <c r="F6" s="25">
        <v>42235</v>
      </c>
      <c r="G6" s="19" t="s">
        <v>22</v>
      </c>
      <c r="H6" s="26">
        <v>0.41319444444444442</v>
      </c>
      <c r="I6" s="27" t="s">
        <v>23</v>
      </c>
      <c r="J6" s="28" t="s">
        <v>24</v>
      </c>
      <c r="K6" s="23">
        <v>63</v>
      </c>
      <c r="L6" s="123">
        <v>1</v>
      </c>
      <c r="M6" s="23" t="s">
        <v>24</v>
      </c>
      <c r="N6" s="133">
        <v>0.875</v>
      </c>
      <c r="O6" s="128">
        <v>37.64</v>
      </c>
      <c r="P6" s="128">
        <v>1.3303275643883457</v>
      </c>
      <c r="Q6" s="128">
        <v>10.815999999999995</v>
      </c>
      <c r="R6" s="23" t="s">
        <v>24</v>
      </c>
      <c r="S6" s="137" t="s">
        <v>25</v>
      </c>
      <c r="T6" s="25">
        <v>42235</v>
      </c>
      <c r="U6" s="19" t="s">
        <v>22</v>
      </c>
    </row>
    <row r="7" spans="1:47" s="12" customFormat="1" ht="13.5" customHeight="1" x14ac:dyDescent="0.2">
      <c r="A7" s="11">
        <v>6</v>
      </c>
      <c r="B7" s="12" t="s">
        <v>19</v>
      </c>
      <c r="C7" s="12" t="s">
        <v>79</v>
      </c>
      <c r="D7" s="13">
        <v>1</v>
      </c>
      <c r="E7" s="12" t="s">
        <v>166</v>
      </c>
      <c r="F7" s="14">
        <v>42235</v>
      </c>
      <c r="G7" s="12" t="s">
        <v>22</v>
      </c>
      <c r="H7" s="15">
        <v>0.37152777777777773</v>
      </c>
      <c r="I7" s="16" t="s">
        <v>23</v>
      </c>
      <c r="J7" s="17" t="s">
        <v>24</v>
      </c>
      <c r="K7" s="11">
        <v>113</v>
      </c>
      <c r="L7" s="122">
        <v>1</v>
      </c>
      <c r="M7" s="11" t="s">
        <v>24</v>
      </c>
      <c r="N7" s="132">
        <v>1</v>
      </c>
      <c r="O7" s="126">
        <v>31.358750000000001</v>
      </c>
      <c r="P7" s="126">
        <v>0.29044954381096921</v>
      </c>
      <c r="Q7" s="126">
        <v>18.642249999999997</v>
      </c>
      <c r="R7" s="11" t="s">
        <v>24</v>
      </c>
      <c r="S7" s="137" t="s">
        <v>25</v>
      </c>
      <c r="T7" s="14">
        <v>42235</v>
      </c>
      <c r="U7" s="12" t="s">
        <v>22</v>
      </c>
    </row>
    <row r="8" spans="1:47" s="12" customFormat="1" ht="13.5" customHeight="1" x14ac:dyDescent="0.2">
      <c r="A8" s="11">
        <v>7</v>
      </c>
      <c r="B8" s="12" t="s">
        <v>19</v>
      </c>
      <c r="C8" s="12" t="s">
        <v>79</v>
      </c>
      <c r="D8" s="13">
        <v>2</v>
      </c>
      <c r="E8" s="12" t="s">
        <v>139</v>
      </c>
      <c r="F8" s="14">
        <v>42235</v>
      </c>
      <c r="G8" s="12" t="s">
        <v>22</v>
      </c>
      <c r="H8" s="15">
        <v>0.38541666666666669</v>
      </c>
      <c r="I8" s="16" t="s">
        <v>23</v>
      </c>
      <c r="J8" s="17" t="s">
        <v>24</v>
      </c>
      <c r="K8" s="11">
        <v>87</v>
      </c>
      <c r="L8" s="122">
        <v>1</v>
      </c>
      <c r="M8" s="11" t="s">
        <v>24</v>
      </c>
      <c r="N8" s="132">
        <v>1</v>
      </c>
      <c r="O8" s="126">
        <v>34.613749999999996</v>
      </c>
      <c r="P8" s="126">
        <v>0.3830123202979247</v>
      </c>
      <c r="Q8" s="126">
        <v>15.387249999999998</v>
      </c>
      <c r="R8" s="11" t="s">
        <v>24</v>
      </c>
      <c r="S8" s="137" t="s">
        <v>25</v>
      </c>
      <c r="T8" s="14">
        <v>42235</v>
      </c>
      <c r="U8" s="12" t="s">
        <v>22</v>
      </c>
    </row>
    <row r="9" spans="1:47" s="12" customFormat="1" ht="13.5" customHeight="1" x14ac:dyDescent="0.2">
      <c r="A9" s="11">
        <v>8</v>
      </c>
      <c r="B9" s="12" t="s">
        <v>19</v>
      </c>
      <c r="C9" s="12" t="s">
        <v>79</v>
      </c>
      <c r="D9" s="13">
        <v>3</v>
      </c>
      <c r="E9" s="12" t="s">
        <v>136</v>
      </c>
      <c r="F9" s="14">
        <v>42235</v>
      </c>
      <c r="G9" s="12" t="s">
        <v>22</v>
      </c>
      <c r="H9" s="15">
        <v>0.39930555555555558</v>
      </c>
      <c r="I9" s="16" t="s">
        <v>23</v>
      </c>
      <c r="J9" s="17" t="s">
        <v>24</v>
      </c>
      <c r="K9" s="11">
        <v>84</v>
      </c>
      <c r="L9" s="122">
        <v>1</v>
      </c>
      <c r="M9" s="11" t="s">
        <v>24</v>
      </c>
      <c r="N9" s="132">
        <v>1</v>
      </c>
      <c r="O9" s="126">
        <v>34.814999999999998</v>
      </c>
      <c r="P9" s="126">
        <v>0.46602038582019117</v>
      </c>
      <c r="Q9" s="126">
        <v>15.185999999999998</v>
      </c>
      <c r="R9" s="11" t="s">
        <v>24</v>
      </c>
      <c r="S9" s="137" t="s">
        <v>25</v>
      </c>
      <c r="T9" s="14">
        <v>42235</v>
      </c>
      <c r="U9" s="12" t="s">
        <v>22</v>
      </c>
    </row>
    <row r="10" spans="1:47" s="12" customFormat="1" ht="13.5" customHeight="1" x14ac:dyDescent="0.2">
      <c r="A10" s="11">
        <v>9</v>
      </c>
      <c r="B10" s="12" t="s">
        <v>19</v>
      </c>
      <c r="C10" s="12" t="s">
        <v>79</v>
      </c>
      <c r="D10" s="13">
        <v>4</v>
      </c>
      <c r="E10" s="12" t="s">
        <v>97</v>
      </c>
      <c r="F10" s="14">
        <v>42235</v>
      </c>
      <c r="G10" s="12" t="s">
        <v>22</v>
      </c>
      <c r="H10" s="15">
        <v>0.40625</v>
      </c>
      <c r="I10" s="16" t="s">
        <v>23</v>
      </c>
      <c r="J10" s="17" t="s">
        <v>24</v>
      </c>
      <c r="K10" s="11">
        <v>48</v>
      </c>
      <c r="L10" s="122">
        <v>1</v>
      </c>
      <c r="M10" s="11" t="s">
        <v>24</v>
      </c>
      <c r="N10" s="132">
        <v>1</v>
      </c>
      <c r="O10" s="126">
        <v>33.185000000000002</v>
      </c>
      <c r="P10" s="126">
        <v>0.26014419078657114</v>
      </c>
      <c r="Q10" s="126">
        <v>16.815999999999999</v>
      </c>
      <c r="R10" s="11" t="s">
        <v>24</v>
      </c>
      <c r="S10" s="137" t="s">
        <v>25</v>
      </c>
      <c r="T10" s="14">
        <v>42235</v>
      </c>
      <c r="U10" s="12" t="s">
        <v>22</v>
      </c>
    </row>
    <row r="11" spans="1:47" s="12" customFormat="1" ht="13.5" customHeight="1" x14ac:dyDescent="0.2">
      <c r="A11" s="11">
        <v>10</v>
      </c>
      <c r="B11" s="12" t="s">
        <v>19</v>
      </c>
      <c r="C11" s="12" t="s">
        <v>79</v>
      </c>
      <c r="D11" s="13">
        <v>5</v>
      </c>
      <c r="E11" s="12" t="s">
        <v>80</v>
      </c>
      <c r="F11" s="14">
        <v>42235</v>
      </c>
      <c r="G11" s="12" t="s">
        <v>22</v>
      </c>
      <c r="H11" s="15">
        <v>0.41319444444444442</v>
      </c>
      <c r="I11" s="16" t="s">
        <v>23</v>
      </c>
      <c r="J11" s="17" t="s">
        <v>24</v>
      </c>
      <c r="K11" s="11">
        <v>34</v>
      </c>
      <c r="L11" s="122">
        <v>1</v>
      </c>
      <c r="M11" s="11" t="s">
        <v>24</v>
      </c>
      <c r="N11" s="132">
        <v>1</v>
      </c>
      <c r="O11" s="126">
        <v>33.662499999999994</v>
      </c>
      <c r="P11" s="126">
        <v>0.3420800344948533</v>
      </c>
      <c r="Q11" s="126">
        <v>16.3385</v>
      </c>
      <c r="R11" s="11" t="s">
        <v>24</v>
      </c>
      <c r="S11" s="137" t="s">
        <v>25</v>
      </c>
      <c r="T11" s="14">
        <v>42235</v>
      </c>
      <c r="U11" s="12" t="s">
        <v>22</v>
      </c>
    </row>
    <row r="12" spans="1:47" s="19" customFormat="1" ht="13.5" customHeight="1" x14ac:dyDescent="0.2">
      <c r="A12" s="23">
        <v>11</v>
      </c>
      <c r="B12" s="19" t="s">
        <v>19</v>
      </c>
      <c r="C12" s="19" t="s">
        <v>28</v>
      </c>
      <c r="D12" s="24">
        <v>1</v>
      </c>
      <c r="E12" s="19" t="s">
        <v>199</v>
      </c>
      <c r="F12" s="25">
        <v>42235</v>
      </c>
      <c r="G12" s="19" t="s">
        <v>22</v>
      </c>
      <c r="H12" s="26">
        <v>0.37152777777777773</v>
      </c>
      <c r="I12" s="27" t="s">
        <v>23</v>
      </c>
      <c r="J12" s="28" t="s">
        <v>24</v>
      </c>
      <c r="K12" s="23">
        <v>146</v>
      </c>
      <c r="L12" s="123">
        <v>1</v>
      </c>
      <c r="M12" s="23" t="s">
        <v>24</v>
      </c>
      <c r="N12" s="133">
        <v>0.75</v>
      </c>
      <c r="O12" s="128">
        <v>39.111666666666665</v>
      </c>
      <c r="P12" s="128">
        <v>0.99360315127430243</v>
      </c>
      <c r="Q12" s="128">
        <v>8.1672499999999992</v>
      </c>
      <c r="R12" s="23" t="s">
        <v>24</v>
      </c>
      <c r="S12" s="137" t="s">
        <v>25</v>
      </c>
      <c r="T12" s="29">
        <v>42235</v>
      </c>
      <c r="U12" s="19" t="s">
        <v>22</v>
      </c>
    </row>
    <row r="13" spans="1:47" s="19" customFormat="1" ht="13.5" customHeight="1" x14ac:dyDescent="0.2">
      <c r="A13" s="23">
        <v>12</v>
      </c>
      <c r="B13" s="19" t="s">
        <v>19</v>
      </c>
      <c r="C13" s="19" t="s">
        <v>28</v>
      </c>
      <c r="D13" s="24">
        <v>2</v>
      </c>
      <c r="E13" s="19" t="s">
        <v>153</v>
      </c>
      <c r="F13" s="25">
        <v>42235</v>
      </c>
      <c r="G13" s="19" t="s">
        <v>22</v>
      </c>
      <c r="H13" s="26">
        <v>0.39930555555555558</v>
      </c>
      <c r="I13" s="27" t="s">
        <v>23</v>
      </c>
      <c r="J13" s="28" t="s">
        <v>24</v>
      </c>
      <c r="K13" s="23">
        <v>100</v>
      </c>
      <c r="L13" s="123">
        <v>1</v>
      </c>
      <c r="M13" s="23" t="s">
        <v>24</v>
      </c>
      <c r="N13" s="133">
        <v>1</v>
      </c>
      <c r="O13" s="128">
        <v>32.827499999999993</v>
      </c>
      <c r="P13" s="128">
        <v>0.54396116589330223</v>
      </c>
      <c r="Q13" s="128">
        <v>17.173499999999997</v>
      </c>
      <c r="R13" s="23" t="s">
        <v>24</v>
      </c>
      <c r="S13" s="137" t="s">
        <v>25</v>
      </c>
      <c r="T13" s="25">
        <v>42235</v>
      </c>
      <c r="U13" s="19" t="s">
        <v>22</v>
      </c>
    </row>
    <row r="14" spans="1:47" s="19" customFormat="1" ht="13.5" customHeight="1" x14ac:dyDescent="0.2">
      <c r="A14" s="23">
        <v>13</v>
      </c>
      <c r="B14" s="19" t="s">
        <v>19</v>
      </c>
      <c r="C14" s="19" t="s">
        <v>28</v>
      </c>
      <c r="D14" s="24">
        <v>3</v>
      </c>
      <c r="E14" s="19" t="s">
        <v>29</v>
      </c>
      <c r="F14" s="25">
        <v>42235</v>
      </c>
      <c r="G14" s="19" t="s">
        <v>22</v>
      </c>
      <c r="H14" s="26">
        <v>0.40625</v>
      </c>
      <c r="I14" s="27" t="s">
        <v>23</v>
      </c>
      <c r="J14" s="28" t="s">
        <v>24</v>
      </c>
      <c r="K14" s="23">
        <v>3</v>
      </c>
      <c r="L14" s="123">
        <v>1</v>
      </c>
      <c r="M14" s="23" t="s">
        <v>24</v>
      </c>
      <c r="N14" s="133">
        <v>1</v>
      </c>
      <c r="O14" s="128">
        <v>36.622500000000002</v>
      </c>
      <c r="P14" s="128">
        <v>0.51397349153433902</v>
      </c>
      <c r="Q14" s="128">
        <v>13.378499999999999</v>
      </c>
      <c r="R14" s="23" t="s">
        <v>24</v>
      </c>
      <c r="S14" s="137" t="s">
        <v>25</v>
      </c>
      <c r="T14" s="29">
        <v>42235</v>
      </c>
      <c r="U14" s="19" t="s">
        <v>22</v>
      </c>
    </row>
    <row r="15" spans="1:47" s="19" customFormat="1" ht="13.5" customHeight="1" x14ac:dyDescent="0.2">
      <c r="A15" s="23">
        <v>14</v>
      </c>
      <c r="B15" s="19" t="s">
        <v>19</v>
      </c>
      <c r="C15" s="19" t="s">
        <v>28</v>
      </c>
      <c r="D15" s="24">
        <v>4</v>
      </c>
      <c r="E15" s="19" t="s">
        <v>172</v>
      </c>
      <c r="F15" s="25">
        <v>42235</v>
      </c>
      <c r="G15" s="19" t="s">
        <v>22</v>
      </c>
      <c r="H15" s="26">
        <v>0.41319444444444442</v>
      </c>
      <c r="I15" s="27" t="s">
        <v>23</v>
      </c>
      <c r="J15" s="28" t="s">
        <v>24</v>
      </c>
      <c r="K15" s="23">
        <v>119</v>
      </c>
      <c r="L15" s="123">
        <v>1</v>
      </c>
      <c r="M15" s="23" t="s">
        <v>24</v>
      </c>
      <c r="N15" s="133">
        <v>1</v>
      </c>
      <c r="O15" s="128">
        <v>34.521250000000002</v>
      </c>
      <c r="P15" s="128">
        <v>0.90525462578216087</v>
      </c>
      <c r="Q15" s="128">
        <v>15.479749999999996</v>
      </c>
      <c r="R15" s="23" t="s">
        <v>24</v>
      </c>
      <c r="S15" s="137" t="s">
        <v>25</v>
      </c>
      <c r="T15" s="25">
        <v>42235</v>
      </c>
      <c r="U15" s="19" t="s">
        <v>22</v>
      </c>
    </row>
    <row r="16" spans="1:47" s="19" customFormat="1" ht="13.5" customHeight="1" x14ac:dyDescent="0.2">
      <c r="A16" s="23">
        <v>15</v>
      </c>
      <c r="B16" s="19" t="s">
        <v>19</v>
      </c>
      <c r="C16" s="19" t="s">
        <v>28</v>
      </c>
      <c r="D16" s="24">
        <v>5</v>
      </c>
      <c r="E16" s="19" t="s">
        <v>183</v>
      </c>
      <c r="F16" s="25">
        <v>42235</v>
      </c>
      <c r="G16" s="19" t="s">
        <v>22</v>
      </c>
      <c r="H16" s="26">
        <v>0.4201388888888889</v>
      </c>
      <c r="I16" s="27" t="s">
        <v>23</v>
      </c>
      <c r="J16" s="28" t="s">
        <v>24</v>
      </c>
      <c r="K16" s="23">
        <v>130</v>
      </c>
      <c r="L16" s="123">
        <v>1</v>
      </c>
      <c r="M16" s="23" t="s">
        <v>24</v>
      </c>
      <c r="N16" s="133">
        <v>0.75</v>
      </c>
      <c r="O16" s="128">
        <v>38.31</v>
      </c>
      <c r="P16" s="128">
        <v>1.1298524977476774</v>
      </c>
      <c r="Q16" s="128">
        <v>8.7684999999999977</v>
      </c>
      <c r="R16" s="23" t="s">
        <v>24</v>
      </c>
      <c r="S16" s="137" t="s">
        <v>25</v>
      </c>
      <c r="T16" s="25">
        <v>42235</v>
      </c>
      <c r="U16" s="19" t="s">
        <v>22</v>
      </c>
    </row>
    <row r="17" spans="1:24" s="12" customFormat="1" ht="13.5" customHeight="1" x14ac:dyDescent="0.2">
      <c r="A17" s="11">
        <v>16</v>
      </c>
      <c r="B17" s="12" t="s">
        <v>19</v>
      </c>
      <c r="C17" s="12" t="s">
        <v>68</v>
      </c>
      <c r="D17" s="13">
        <v>1</v>
      </c>
      <c r="E17" s="12" t="s">
        <v>86</v>
      </c>
      <c r="F17" s="14">
        <v>42235</v>
      </c>
      <c r="G17" s="12" t="s">
        <v>22</v>
      </c>
      <c r="H17" s="15">
        <v>0.37152777777777773</v>
      </c>
      <c r="I17" s="16" t="s">
        <v>23</v>
      </c>
      <c r="J17" s="17" t="s">
        <v>24</v>
      </c>
      <c r="K17" s="11">
        <v>39</v>
      </c>
      <c r="L17" s="122">
        <v>1</v>
      </c>
      <c r="M17" s="11" t="s">
        <v>24</v>
      </c>
      <c r="N17" s="132">
        <v>1</v>
      </c>
      <c r="O17" s="126">
        <v>33.123750000000001</v>
      </c>
      <c r="P17" s="126">
        <v>0.57868250146345379</v>
      </c>
      <c r="Q17" s="126">
        <v>16.877249999999997</v>
      </c>
      <c r="R17" s="11" t="s">
        <v>24</v>
      </c>
      <c r="S17" s="137" t="s">
        <v>25</v>
      </c>
      <c r="T17" s="14">
        <v>42235</v>
      </c>
      <c r="U17" s="12" t="s">
        <v>22</v>
      </c>
    </row>
    <row r="18" spans="1:24" s="12" customFormat="1" ht="13.5" customHeight="1" x14ac:dyDescent="0.2">
      <c r="A18" s="11">
        <v>17</v>
      </c>
      <c r="B18" s="12" t="s">
        <v>19</v>
      </c>
      <c r="C18" s="12" t="s">
        <v>68</v>
      </c>
      <c r="D18" s="13">
        <v>2</v>
      </c>
      <c r="E18" s="12" t="s">
        <v>69</v>
      </c>
      <c r="F18" s="14">
        <v>42235</v>
      </c>
      <c r="G18" s="12" t="s">
        <v>22</v>
      </c>
      <c r="H18" s="15">
        <v>0.39930555555555558</v>
      </c>
      <c r="I18" s="16" t="s">
        <v>23</v>
      </c>
      <c r="J18" s="17" t="s">
        <v>24</v>
      </c>
      <c r="K18" s="11">
        <v>28</v>
      </c>
      <c r="L18" s="122">
        <v>1</v>
      </c>
      <c r="M18" s="11" t="s">
        <v>24</v>
      </c>
      <c r="N18" s="132">
        <v>1</v>
      </c>
      <c r="O18" s="126">
        <v>33.346249999999998</v>
      </c>
      <c r="P18" s="126">
        <v>0.618707069217735</v>
      </c>
      <c r="Q18" s="126">
        <v>16.65475</v>
      </c>
      <c r="R18" s="11" t="s">
        <v>24</v>
      </c>
      <c r="S18" s="137" t="s">
        <v>25</v>
      </c>
      <c r="T18" s="14">
        <v>42235</v>
      </c>
      <c r="U18" s="12" t="s">
        <v>22</v>
      </c>
    </row>
    <row r="19" spans="1:24" s="12" customFormat="1" ht="13.5" customHeight="1" x14ac:dyDescent="0.2">
      <c r="A19" s="11">
        <v>18</v>
      </c>
      <c r="B19" s="12" t="s">
        <v>19</v>
      </c>
      <c r="C19" s="12" t="s">
        <v>68</v>
      </c>
      <c r="D19" s="13">
        <v>3</v>
      </c>
      <c r="E19" s="12" t="s">
        <v>104</v>
      </c>
      <c r="F19" s="14">
        <v>42235</v>
      </c>
      <c r="G19" s="12" t="s">
        <v>22</v>
      </c>
      <c r="H19" s="15">
        <v>0.40625</v>
      </c>
      <c r="I19" s="16" t="s">
        <v>23</v>
      </c>
      <c r="J19" s="17" t="s">
        <v>24</v>
      </c>
      <c r="K19" s="11">
        <v>55</v>
      </c>
      <c r="L19" s="122">
        <v>1</v>
      </c>
      <c r="M19" s="11" t="s">
        <v>24</v>
      </c>
      <c r="N19" s="132">
        <v>1</v>
      </c>
      <c r="O19" s="126">
        <v>33.75</v>
      </c>
      <c r="P19" s="126">
        <v>0.47291648311303242</v>
      </c>
      <c r="Q19" s="126">
        <v>16.250999999999998</v>
      </c>
      <c r="R19" s="11" t="s">
        <v>24</v>
      </c>
      <c r="S19" s="137" t="s">
        <v>25</v>
      </c>
      <c r="T19" s="14">
        <v>42235</v>
      </c>
      <c r="U19" s="12" t="s">
        <v>22</v>
      </c>
    </row>
    <row r="20" spans="1:24" s="12" customFormat="1" ht="13.5" customHeight="1" x14ac:dyDescent="0.2">
      <c r="A20" s="11">
        <v>19</v>
      </c>
      <c r="B20" s="12" t="s">
        <v>19</v>
      </c>
      <c r="C20" s="12" t="s">
        <v>68</v>
      </c>
      <c r="D20" s="13">
        <v>4</v>
      </c>
      <c r="E20" s="12" t="s">
        <v>208</v>
      </c>
      <c r="F20" s="14">
        <v>42235</v>
      </c>
      <c r="G20" s="12" t="s">
        <v>22</v>
      </c>
      <c r="H20" s="15">
        <v>0.41319444444444442</v>
      </c>
      <c r="I20" s="16" t="s">
        <v>23</v>
      </c>
      <c r="J20" s="17" t="s">
        <v>24</v>
      </c>
      <c r="K20" s="11">
        <v>155</v>
      </c>
      <c r="L20" s="122">
        <v>1</v>
      </c>
      <c r="M20" s="11" t="s">
        <v>24</v>
      </c>
      <c r="N20" s="132">
        <v>1</v>
      </c>
      <c r="O20" s="126">
        <v>33.697499999999998</v>
      </c>
      <c r="P20" s="126">
        <v>0.55257917984665295</v>
      </c>
      <c r="Q20" s="126">
        <v>16.3035</v>
      </c>
      <c r="R20" s="11" t="s">
        <v>24</v>
      </c>
      <c r="S20" s="137" t="s">
        <v>25</v>
      </c>
      <c r="T20" s="18">
        <v>42235</v>
      </c>
      <c r="U20" s="12" t="s">
        <v>22</v>
      </c>
    </row>
    <row r="21" spans="1:24" s="12" customFormat="1" ht="13.5" customHeight="1" x14ac:dyDescent="0.2">
      <c r="A21" s="11">
        <v>20</v>
      </c>
      <c r="B21" s="12" t="s">
        <v>19</v>
      </c>
      <c r="C21" s="12" t="s">
        <v>68</v>
      </c>
      <c r="D21" s="13">
        <v>5</v>
      </c>
      <c r="E21" s="12" t="s">
        <v>205</v>
      </c>
      <c r="F21" s="14">
        <v>42235</v>
      </c>
      <c r="G21" s="12" t="s">
        <v>22</v>
      </c>
      <c r="H21" s="15">
        <v>0.4201388888888889</v>
      </c>
      <c r="I21" s="16" t="s">
        <v>23</v>
      </c>
      <c r="J21" s="17" t="s">
        <v>24</v>
      </c>
      <c r="K21" s="11">
        <v>152</v>
      </c>
      <c r="L21" s="122">
        <v>1</v>
      </c>
      <c r="M21" s="11" t="s">
        <v>24</v>
      </c>
      <c r="N21" s="132">
        <v>1</v>
      </c>
      <c r="O21" s="126">
        <v>32.111249999999998</v>
      </c>
      <c r="P21" s="126">
        <v>0.25433430264122897</v>
      </c>
      <c r="Q21" s="126">
        <v>17.889749999999999</v>
      </c>
      <c r="R21" s="11" t="s">
        <v>24</v>
      </c>
      <c r="S21" s="137" t="s">
        <v>25</v>
      </c>
      <c r="T21" s="18">
        <v>42235</v>
      </c>
      <c r="U21" s="12" t="s">
        <v>22</v>
      </c>
    </row>
    <row r="22" spans="1:24" s="19" customFormat="1" ht="13.5" customHeight="1" x14ac:dyDescent="0.2">
      <c r="A22" s="23">
        <v>21</v>
      </c>
      <c r="B22" s="19" t="s">
        <v>19</v>
      </c>
      <c r="C22" s="19" t="s">
        <v>55</v>
      </c>
      <c r="D22" s="24">
        <v>1</v>
      </c>
      <c r="E22" s="19" t="s">
        <v>186</v>
      </c>
      <c r="F22" s="25">
        <v>42236</v>
      </c>
      <c r="G22" s="19" t="s">
        <v>22</v>
      </c>
      <c r="H22" s="26">
        <v>0.44097222222222227</v>
      </c>
      <c r="I22" s="27" t="s">
        <v>23</v>
      </c>
      <c r="J22" s="28" t="s">
        <v>24</v>
      </c>
      <c r="K22" s="23">
        <v>133</v>
      </c>
      <c r="L22" s="123">
        <v>1</v>
      </c>
      <c r="M22" s="23" t="s">
        <v>24</v>
      </c>
      <c r="N22" s="133">
        <v>1</v>
      </c>
      <c r="O22" s="128">
        <v>35.004999999999995</v>
      </c>
      <c r="P22" s="128">
        <v>0.58655775504207597</v>
      </c>
      <c r="Q22" s="128">
        <v>14.995999999999997</v>
      </c>
      <c r="R22" s="23" t="s">
        <v>24</v>
      </c>
      <c r="S22" s="137" t="s">
        <v>25</v>
      </c>
      <c r="T22" s="25">
        <v>42236</v>
      </c>
      <c r="U22" s="19" t="s">
        <v>22</v>
      </c>
    </row>
    <row r="23" spans="1:24" s="19" customFormat="1" ht="13.5" customHeight="1" x14ac:dyDescent="0.2">
      <c r="A23" s="23">
        <v>22</v>
      </c>
      <c r="B23" s="19" t="s">
        <v>19</v>
      </c>
      <c r="C23" s="19" t="s">
        <v>55</v>
      </c>
      <c r="D23" s="24">
        <v>2</v>
      </c>
      <c r="E23" s="19" t="s">
        <v>61</v>
      </c>
      <c r="F23" s="25">
        <v>42236</v>
      </c>
      <c r="G23" s="19" t="s">
        <v>22</v>
      </c>
      <c r="H23" s="26">
        <v>0.47222222222222227</v>
      </c>
      <c r="I23" s="27" t="s">
        <v>23</v>
      </c>
      <c r="J23" s="28" t="s">
        <v>24</v>
      </c>
      <c r="K23" s="23">
        <v>22</v>
      </c>
      <c r="L23" s="123">
        <v>1</v>
      </c>
      <c r="M23" s="23" t="s">
        <v>24</v>
      </c>
      <c r="N23" s="133">
        <v>1</v>
      </c>
      <c r="O23" s="128">
        <v>34.231249999999996</v>
      </c>
      <c r="P23" s="128">
        <v>0.44210964420604998</v>
      </c>
      <c r="Q23" s="128">
        <v>15.769749999999998</v>
      </c>
      <c r="R23" s="23" t="s">
        <v>24</v>
      </c>
      <c r="S23" s="137" t="s">
        <v>25</v>
      </c>
      <c r="T23" s="25">
        <v>42236</v>
      </c>
      <c r="U23" s="19" t="s">
        <v>22</v>
      </c>
    </row>
    <row r="24" spans="1:24" s="19" customFormat="1" ht="13.5" customHeight="1" x14ac:dyDescent="0.2">
      <c r="A24" s="23">
        <v>23</v>
      </c>
      <c r="B24" s="19" t="s">
        <v>19</v>
      </c>
      <c r="C24" s="19" t="s">
        <v>55</v>
      </c>
      <c r="D24" s="24">
        <v>3</v>
      </c>
      <c r="E24" s="19" t="s">
        <v>90</v>
      </c>
      <c r="F24" s="25">
        <v>42236</v>
      </c>
      <c r="G24" s="19" t="s">
        <v>22</v>
      </c>
      <c r="H24" s="26">
        <v>0.5</v>
      </c>
      <c r="I24" s="27" t="s">
        <v>23</v>
      </c>
      <c r="J24" s="28" t="s">
        <v>24</v>
      </c>
      <c r="K24" s="23">
        <v>42</v>
      </c>
      <c r="L24" s="123">
        <v>1</v>
      </c>
      <c r="M24" s="23" t="s">
        <v>24</v>
      </c>
      <c r="N24" s="133">
        <v>1</v>
      </c>
      <c r="O24" s="128">
        <v>35.270000000000003</v>
      </c>
      <c r="P24" s="128">
        <v>0.73433643515762004</v>
      </c>
      <c r="Q24" s="128">
        <v>14.730999999999996</v>
      </c>
      <c r="R24" s="23" t="s">
        <v>24</v>
      </c>
      <c r="S24" s="137" t="s">
        <v>25</v>
      </c>
      <c r="T24" s="25">
        <v>42236</v>
      </c>
      <c r="U24" s="19" t="s">
        <v>22</v>
      </c>
    </row>
    <row r="25" spans="1:24" s="19" customFormat="1" ht="13.5" customHeight="1" x14ac:dyDescent="0.2">
      <c r="A25" s="23">
        <v>24</v>
      </c>
      <c r="B25" s="19" t="s">
        <v>19</v>
      </c>
      <c r="C25" s="19" t="s">
        <v>55</v>
      </c>
      <c r="D25" s="24">
        <v>4</v>
      </c>
      <c r="E25" s="19" t="s">
        <v>56</v>
      </c>
      <c r="F25" s="25">
        <v>42236</v>
      </c>
      <c r="G25" s="19" t="s">
        <v>22</v>
      </c>
      <c r="H25" s="26">
        <v>0.47916666666666669</v>
      </c>
      <c r="I25" s="27" t="s">
        <v>23</v>
      </c>
      <c r="J25" s="28" t="s">
        <v>24</v>
      </c>
      <c r="K25" s="23">
        <v>19</v>
      </c>
      <c r="L25" s="123">
        <v>1</v>
      </c>
      <c r="M25" s="23" t="s">
        <v>24</v>
      </c>
      <c r="N25" s="133">
        <v>1</v>
      </c>
      <c r="O25" s="128">
        <v>34.212500000000006</v>
      </c>
      <c r="P25" s="128">
        <v>0.36744897604973642</v>
      </c>
      <c r="Q25" s="128">
        <v>15.788499999999999</v>
      </c>
      <c r="R25" s="23" t="s">
        <v>24</v>
      </c>
      <c r="S25" s="137" t="s">
        <v>25</v>
      </c>
      <c r="T25" s="25">
        <v>42236</v>
      </c>
      <c r="U25" s="19" t="s">
        <v>22</v>
      </c>
    </row>
    <row r="26" spans="1:24" s="19" customFormat="1" ht="13.5" customHeight="1" x14ac:dyDescent="0.2">
      <c r="A26" s="23">
        <v>25</v>
      </c>
      <c r="B26" s="19" t="s">
        <v>19</v>
      </c>
      <c r="C26" s="19" t="s">
        <v>55</v>
      </c>
      <c r="D26" s="24">
        <v>5</v>
      </c>
      <c r="E26" s="19" t="s">
        <v>92</v>
      </c>
      <c r="F26" s="25">
        <v>42236</v>
      </c>
      <c r="G26" s="19" t="s">
        <v>22</v>
      </c>
      <c r="H26" s="26">
        <v>0.50347222222222221</v>
      </c>
      <c r="I26" s="27" t="s">
        <v>23</v>
      </c>
      <c r="J26" s="28" t="s">
        <v>24</v>
      </c>
      <c r="K26" s="23">
        <v>44</v>
      </c>
      <c r="L26" s="123">
        <v>1</v>
      </c>
      <c r="M26" s="23" t="s">
        <v>24</v>
      </c>
      <c r="N26" s="133">
        <v>1</v>
      </c>
      <c r="O26" s="128">
        <v>34.754999999999995</v>
      </c>
      <c r="P26" s="128">
        <v>0.26457513110645864</v>
      </c>
      <c r="Q26" s="128">
        <v>15.245999999999999</v>
      </c>
      <c r="R26" s="23" t="s">
        <v>24</v>
      </c>
      <c r="S26" s="137" t="s">
        <v>25</v>
      </c>
      <c r="T26" s="25">
        <v>42236</v>
      </c>
      <c r="U26" s="19" t="s">
        <v>22</v>
      </c>
    </row>
    <row r="27" spans="1:24" s="19" customFormat="1" ht="13.5" customHeight="1" x14ac:dyDescent="0.2">
      <c r="A27" s="11">
        <v>26</v>
      </c>
      <c r="B27" s="12" t="s">
        <v>19</v>
      </c>
      <c r="C27" s="12" t="s">
        <v>93</v>
      </c>
      <c r="D27" s="13">
        <v>1</v>
      </c>
      <c r="E27" s="140" t="s">
        <v>207</v>
      </c>
      <c r="F27" s="14">
        <v>42236</v>
      </c>
      <c r="G27" s="12" t="s">
        <v>22</v>
      </c>
      <c r="H27" s="15">
        <v>0.44097222222222227</v>
      </c>
      <c r="I27" s="16" t="s">
        <v>23</v>
      </c>
      <c r="J27" s="17" t="s">
        <v>24</v>
      </c>
      <c r="K27" s="11">
        <v>154</v>
      </c>
      <c r="L27" s="122">
        <v>1</v>
      </c>
      <c r="M27" s="11" t="s">
        <v>24</v>
      </c>
      <c r="N27" s="132">
        <v>1</v>
      </c>
      <c r="O27" s="126">
        <v>33.186249999999994</v>
      </c>
      <c r="P27" s="126">
        <v>0.50909079494722831</v>
      </c>
      <c r="Q27" s="126">
        <v>16.814749999999997</v>
      </c>
      <c r="R27" s="11" t="s">
        <v>24</v>
      </c>
      <c r="S27" s="137" t="s">
        <v>25</v>
      </c>
      <c r="T27" s="18">
        <v>42236</v>
      </c>
      <c r="U27" s="12" t="s">
        <v>22</v>
      </c>
      <c r="V27" s="12"/>
      <c r="W27" s="12"/>
      <c r="X27" s="12"/>
    </row>
    <row r="28" spans="1:24" s="19" customFormat="1" ht="13.5" customHeight="1" x14ac:dyDescent="0.2">
      <c r="A28" s="11">
        <v>27</v>
      </c>
      <c r="B28" s="12" t="s">
        <v>19</v>
      </c>
      <c r="C28" s="12" t="s">
        <v>93</v>
      </c>
      <c r="D28" s="13">
        <v>2</v>
      </c>
      <c r="E28" s="12" t="s">
        <v>124</v>
      </c>
      <c r="F28" s="14">
        <v>42236</v>
      </c>
      <c r="G28" s="12" t="s">
        <v>22</v>
      </c>
      <c r="H28" s="15">
        <v>0.47222222222222227</v>
      </c>
      <c r="I28" s="16" t="s">
        <v>23</v>
      </c>
      <c r="J28" s="17" t="s">
        <v>24</v>
      </c>
      <c r="K28" s="11">
        <v>73</v>
      </c>
      <c r="L28" s="122">
        <v>1</v>
      </c>
      <c r="M28" s="11" t="s">
        <v>24</v>
      </c>
      <c r="N28" s="132">
        <v>1</v>
      </c>
      <c r="O28" s="126">
        <v>33.207500000000003</v>
      </c>
      <c r="P28" s="126">
        <v>0.41736524771475753</v>
      </c>
      <c r="Q28" s="126">
        <v>16.793499999999995</v>
      </c>
      <c r="R28" s="11" t="s">
        <v>24</v>
      </c>
      <c r="S28" s="137" t="s">
        <v>25</v>
      </c>
      <c r="T28" s="14">
        <v>42236</v>
      </c>
      <c r="U28" s="12" t="s">
        <v>22</v>
      </c>
      <c r="V28" s="12"/>
      <c r="W28" s="12"/>
      <c r="X28" s="12"/>
    </row>
    <row r="29" spans="1:24" s="19" customFormat="1" ht="13.5" customHeight="1" x14ac:dyDescent="0.2">
      <c r="A29" s="11">
        <v>28</v>
      </c>
      <c r="B29" s="12" t="s">
        <v>19</v>
      </c>
      <c r="C29" s="12" t="s">
        <v>93</v>
      </c>
      <c r="D29" s="13">
        <v>3</v>
      </c>
      <c r="E29" s="12" t="s">
        <v>94</v>
      </c>
      <c r="F29" s="14">
        <v>42236</v>
      </c>
      <c r="G29" s="12" t="s">
        <v>22</v>
      </c>
      <c r="H29" s="15">
        <v>0.5</v>
      </c>
      <c r="I29" s="16" t="s">
        <v>23</v>
      </c>
      <c r="J29" s="17" t="s">
        <v>24</v>
      </c>
      <c r="K29" s="11">
        <v>45</v>
      </c>
      <c r="L29" s="122">
        <v>1</v>
      </c>
      <c r="M29" s="11" t="s">
        <v>24</v>
      </c>
      <c r="N29" s="132">
        <v>1</v>
      </c>
      <c r="O29" s="126">
        <v>33.772500000000001</v>
      </c>
      <c r="P29" s="126">
        <v>0.63227268642572199</v>
      </c>
      <c r="Q29" s="126">
        <v>16.228499999999997</v>
      </c>
      <c r="R29" s="11" t="s">
        <v>24</v>
      </c>
      <c r="S29" s="137" t="s">
        <v>25</v>
      </c>
      <c r="T29" s="14">
        <v>42236</v>
      </c>
      <c r="U29" s="12" t="s">
        <v>22</v>
      </c>
      <c r="V29" s="12"/>
      <c r="W29" s="12"/>
      <c r="X29" s="12"/>
    </row>
    <row r="30" spans="1:24" s="19" customFormat="1" ht="13.5" customHeight="1" x14ac:dyDescent="0.2">
      <c r="A30" s="11">
        <v>29</v>
      </c>
      <c r="B30" s="12" t="s">
        <v>19</v>
      </c>
      <c r="C30" s="12" t="s">
        <v>93</v>
      </c>
      <c r="D30" s="13">
        <v>4</v>
      </c>
      <c r="E30" s="12" t="s">
        <v>121</v>
      </c>
      <c r="F30" s="14">
        <v>42236</v>
      </c>
      <c r="G30" s="12" t="s">
        <v>22</v>
      </c>
      <c r="H30" s="15">
        <v>0.47916666666666669</v>
      </c>
      <c r="I30" s="16" t="s">
        <v>23</v>
      </c>
      <c r="J30" s="17" t="s">
        <v>24</v>
      </c>
      <c r="K30" s="11">
        <v>70</v>
      </c>
      <c r="L30" s="122">
        <v>1</v>
      </c>
      <c r="M30" s="11" t="s">
        <v>24</v>
      </c>
      <c r="N30" s="132">
        <v>1</v>
      </c>
      <c r="O30" s="126">
        <v>34.353750000000005</v>
      </c>
      <c r="P30" s="126">
        <v>0.35542008595463553</v>
      </c>
      <c r="Q30" s="126">
        <v>15.647249999999996</v>
      </c>
      <c r="R30" s="11" t="s">
        <v>24</v>
      </c>
      <c r="S30" s="137" t="s">
        <v>25</v>
      </c>
      <c r="T30" s="14">
        <v>42236</v>
      </c>
      <c r="U30" s="12" t="s">
        <v>22</v>
      </c>
      <c r="V30" s="12"/>
      <c r="W30" s="12"/>
      <c r="X30" s="12"/>
    </row>
    <row r="31" spans="1:24" s="19" customFormat="1" ht="13.5" customHeight="1" x14ac:dyDescent="0.2">
      <c r="A31" s="11">
        <v>30</v>
      </c>
      <c r="B31" s="12" t="s">
        <v>19</v>
      </c>
      <c r="C31" s="12" t="s">
        <v>93</v>
      </c>
      <c r="D31" s="13">
        <v>5</v>
      </c>
      <c r="E31" s="12" t="s">
        <v>129</v>
      </c>
      <c r="F31" s="14">
        <v>42236</v>
      </c>
      <c r="G31" s="12" t="s">
        <v>22</v>
      </c>
      <c r="H31" s="15">
        <v>0.50347222222222221</v>
      </c>
      <c r="I31" s="16" t="s">
        <v>23</v>
      </c>
      <c r="J31" s="17" t="s">
        <v>24</v>
      </c>
      <c r="K31" s="11">
        <v>78</v>
      </c>
      <c r="L31" s="122">
        <v>1</v>
      </c>
      <c r="M31" s="11" t="s">
        <v>24</v>
      </c>
      <c r="N31" s="132">
        <v>1</v>
      </c>
      <c r="O31" s="126">
        <v>35.316250000000004</v>
      </c>
      <c r="P31" s="126">
        <v>0.90227403680921658</v>
      </c>
      <c r="Q31" s="126">
        <v>14.684749999999998</v>
      </c>
      <c r="R31" s="11" t="s">
        <v>24</v>
      </c>
      <c r="S31" s="137" t="s">
        <v>25</v>
      </c>
      <c r="T31" s="14">
        <v>42236</v>
      </c>
      <c r="U31" s="12" t="s">
        <v>22</v>
      </c>
      <c r="V31" s="12"/>
      <c r="W31" s="12"/>
      <c r="X31" s="12"/>
    </row>
    <row r="32" spans="1:24" s="19" customFormat="1" ht="13.5" customHeight="1" x14ac:dyDescent="0.2">
      <c r="A32" s="23">
        <v>31</v>
      </c>
      <c r="B32" s="19" t="s">
        <v>19</v>
      </c>
      <c r="C32" s="19" t="s">
        <v>36</v>
      </c>
      <c r="D32" s="24">
        <v>1</v>
      </c>
      <c r="E32" s="19" t="s">
        <v>37</v>
      </c>
      <c r="F32" s="25">
        <v>42236</v>
      </c>
      <c r="G32" s="19" t="s">
        <v>22</v>
      </c>
      <c r="H32" s="26">
        <v>0.44097222222222227</v>
      </c>
      <c r="I32" s="27" t="s">
        <v>23</v>
      </c>
      <c r="J32" s="28" t="s">
        <v>24</v>
      </c>
      <c r="K32" s="23">
        <v>7</v>
      </c>
      <c r="L32" s="123">
        <v>1</v>
      </c>
      <c r="M32" s="23" t="s">
        <v>24</v>
      </c>
      <c r="N32" s="133">
        <v>1</v>
      </c>
      <c r="O32" s="128">
        <v>36.51</v>
      </c>
      <c r="P32" s="128">
        <v>0.59699246226397162</v>
      </c>
      <c r="Q32" s="128">
        <v>13.490999999999996</v>
      </c>
      <c r="R32" s="23" t="s">
        <v>24</v>
      </c>
      <c r="S32" s="137" t="s">
        <v>25</v>
      </c>
      <c r="T32" s="25">
        <v>42236</v>
      </c>
      <c r="U32" s="19" t="s">
        <v>22</v>
      </c>
    </row>
    <row r="33" spans="1:24" s="19" customFormat="1" ht="13.5" customHeight="1" x14ac:dyDescent="0.2">
      <c r="A33" s="23">
        <v>32</v>
      </c>
      <c r="B33" s="19" t="s">
        <v>19</v>
      </c>
      <c r="C33" s="19" t="s">
        <v>36</v>
      </c>
      <c r="D33" s="24">
        <v>2</v>
      </c>
      <c r="E33" s="19" t="s">
        <v>165</v>
      </c>
      <c r="F33" s="25">
        <v>42236</v>
      </c>
      <c r="G33" s="19" t="s">
        <v>22</v>
      </c>
      <c r="H33" s="26">
        <v>0.47222222222222227</v>
      </c>
      <c r="I33" s="27" t="s">
        <v>23</v>
      </c>
      <c r="J33" s="28" t="s">
        <v>24</v>
      </c>
      <c r="K33" s="23">
        <v>112</v>
      </c>
      <c r="L33" s="123">
        <v>1</v>
      </c>
      <c r="M33" s="23" t="s">
        <v>24</v>
      </c>
      <c r="N33" s="133">
        <v>1</v>
      </c>
      <c r="O33" s="128">
        <v>36.799999999999997</v>
      </c>
      <c r="P33" s="128">
        <v>2.0918950738505018</v>
      </c>
      <c r="Q33" s="128">
        <v>13.201000000000001</v>
      </c>
      <c r="R33" s="23" t="s">
        <v>24</v>
      </c>
      <c r="S33" s="137" t="s">
        <v>25</v>
      </c>
      <c r="T33" s="29">
        <v>42236</v>
      </c>
      <c r="U33" s="19" t="s">
        <v>22</v>
      </c>
    </row>
    <row r="34" spans="1:24" s="19" customFormat="1" ht="13.5" customHeight="1" x14ac:dyDescent="0.2">
      <c r="A34" s="23">
        <v>33</v>
      </c>
      <c r="B34" s="19" t="s">
        <v>19</v>
      </c>
      <c r="C34" s="19" t="s">
        <v>36</v>
      </c>
      <c r="D34" s="24">
        <v>3</v>
      </c>
      <c r="E34" s="19" t="s">
        <v>130</v>
      </c>
      <c r="F34" s="25">
        <v>42236</v>
      </c>
      <c r="G34" s="19" t="s">
        <v>22</v>
      </c>
      <c r="H34" s="26">
        <v>0.5</v>
      </c>
      <c r="I34" s="27" t="s">
        <v>23</v>
      </c>
      <c r="J34" s="28" t="s">
        <v>24</v>
      </c>
      <c r="K34" s="23">
        <v>79</v>
      </c>
      <c r="L34" s="123">
        <v>1</v>
      </c>
      <c r="M34" s="23" t="s">
        <v>24</v>
      </c>
      <c r="N34" s="133">
        <v>1</v>
      </c>
      <c r="O34" s="128">
        <v>36.328749999999999</v>
      </c>
      <c r="P34" s="128">
        <v>0.94153382175044542</v>
      </c>
      <c r="Q34" s="128">
        <v>13.672249999999998</v>
      </c>
      <c r="R34" s="23" t="s">
        <v>24</v>
      </c>
      <c r="S34" s="137" t="s">
        <v>25</v>
      </c>
      <c r="T34" s="25">
        <v>42236</v>
      </c>
      <c r="U34" s="19" t="s">
        <v>22</v>
      </c>
    </row>
    <row r="35" spans="1:24" s="19" customFormat="1" ht="13.5" customHeight="1" x14ac:dyDescent="0.2">
      <c r="A35" s="23">
        <v>34</v>
      </c>
      <c r="B35" s="19" t="s">
        <v>19</v>
      </c>
      <c r="C35" s="19" t="s">
        <v>36</v>
      </c>
      <c r="D35" s="24">
        <v>4</v>
      </c>
      <c r="E35" s="19" t="s">
        <v>108</v>
      </c>
      <c r="F35" s="25">
        <v>42236</v>
      </c>
      <c r="G35" s="19" t="s">
        <v>22</v>
      </c>
      <c r="H35" s="26">
        <v>0.46180555555555558</v>
      </c>
      <c r="I35" s="27" t="s">
        <v>23</v>
      </c>
      <c r="J35" s="28" t="s">
        <v>24</v>
      </c>
      <c r="K35" s="23">
        <v>58</v>
      </c>
      <c r="L35" s="123">
        <v>1</v>
      </c>
      <c r="M35" s="23" t="s">
        <v>24</v>
      </c>
      <c r="N35" s="133">
        <v>1</v>
      </c>
      <c r="O35" s="128">
        <v>36.145000000000003</v>
      </c>
      <c r="P35" s="128">
        <v>0.80332123089085639</v>
      </c>
      <c r="Q35" s="128">
        <v>13.855999999999998</v>
      </c>
      <c r="R35" s="23" t="s">
        <v>24</v>
      </c>
      <c r="S35" s="137" t="s">
        <v>25</v>
      </c>
      <c r="T35" s="25">
        <v>42236</v>
      </c>
      <c r="U35" s="19" t="s">
        <v>22</v>
      </c>
    </row>
    <row r="36" spans="1:24" s="19" customFormat="1" ht="13.5" customHeight="1" x14ac:dyDescent="0.2">
      <c r="A36" s="23">
        <v>35</v>
      </c>
      <c r="B36" s="19" t="s">
        <v>19</v>
      </c>
      <c r="C36" s="19" t="s">
        <v>36</v>
      </c>
      <c r="D36" s="24">
        <v>5</v>
      </c>
      <c r="E36" s="19" t="s">
        <v>210</v>
      </c>
      <c r="F36" s="25">
        <v>42236</v>
      </c>
      <c r="G36" s="19" t="s">
        <v>22</v>
      </c>
      <c r="H36" s="26">
        <v>0.47916666666666669</v>
      </c>
      <c r="I36" s="27" t="s">
        <v>23</v>
      </c>
      <c r="J36" s="28" t="s">
        <v>24</v>
      </c>
      <c r="K36" s="23">
        <v>157</v>
      </c>
      <c r="L36" s="123">
        <v>1</v>
      </c>
      <c r="M36" s="23" t="s">
        <v>24</v>
      </c>
      <c r="N36" s="133">
        <v>0.875</v>
      </c>
      <c r="O36" s="128">
        <v>36.822857142857153</v>
      </c>
      <c r="P36" s="128">
        <v>0.92952698086890662</v>
      </c>
      <c r="Q36" s="128">
        <v>11.531000000000001</v>
      </c>
      <c r="R36" s="23" t="s">
        <v>24</v>
      </c>
      <c r="S36" s="137" t="s">
        <v>25</v>
      </c>
      <c r="T36" s="29">
        <v>42236</v>
      </c>
      <c r="U36" s="19" t="s">
        <v>22</v>
      </c>
    </row>
    <row r="37" spans="1:24" s="19" customFormat="1" ht="13.5" customHeight="1" x14ac:dyDescent="0.2">
      <c r="A37" s="11">
        <v>36</v>
      </c>
      <c r="B37" s="12" t="s">
        <v>19</v>
      </c>
      <c r="C37" s="12" t="s">
        <v>77</v>
      </c>
      <c r="D37" s="13">
        <v>1</v>
      </c>
      <c r="E37" s="12" t="s">
        <v>123</v>
      </c>
      <c r="F37" s="14">
        <v>42236</v>
      </c>
      <c r="G37" s="12" t="s">
        <v>22</v>
      </c>
      <c r="H37" s="15">
        <v>0.44097222222222227</v>
      </c>
      <c r="I37" s="16" t="s">
        <v>23</v>
      </c>
      <c r="J37" s="17" t="s">
        <v>24</v>
      </c>
      <c r="K37" s="11">
        <v>72</v>
      </c>
      <c r="L37" s="122">
        <v>1</v>
      </c>
      <c r="M37" s="11" t="s">
        <v>24</v>
      </c>
      <c r="N37" s="132">
        <v>1</v>
      </c>
      <c r="O37" s="126">
        <v>35.096249999999998</v>
      </c>
      <c r="P37" s="126">
        <v>0.47557695223801622</v>
      </c>
      <c r="Q37" s="126">
        <v>14.904749999999996</v>
      </c>
      <c r="R37" s="11" t="s">
        <v>24</v>
      </c>
      <c r="S37" s="137" t="s">
        <v>25</v>
      </c>
      <c r="T37" s="14">
        <v>42236</v>
      </c>
      <c r="U37" s="12" t="s">
        <v>22</v>
      </c>
      <c r="V37" s="12"/>
      <c r="W37" s="12"/>
      <c r="X37" s="12"/>
    </row>
    <row r="38" spans="1:24" s="19" customFormat="1" ht="13.5" customHeight="1" x14ac:dyDescent="0.2">
      <c r="A38" s="11">
        <v>37</v>
      </c>
      <c r="B38" s="12" t="s">
        <v>19</v>
      </c>
      <c r="C38" s="12" t="s">
        <v>77</v>
      </c>
      <c r="D38" s="13">
        <v>2</v>
      </c>
      <c r="E38" s="12" t="s">
        <v>84</v>
      </c>
      <c r="F38" s="14">
        <v>42236</v>
      </c>
      <c r="G38" s="12" t="s">
        <v>22</v>
      </c>
      <c r="H38" s="15">
        <v>0.48958333333333331</v>
      </c>
      <c r="I38" s="16" t="s">
        <v>23</v>
      </c>
      <c r="J38" s="17" t="s">
        <v>24</v>
      </c>
      <c r="K38" s="11">
        <v>37</v>
      </c>
      <c r="L38" s="122">
        <v>1</v>
      </c>
      <c r="M38" s="11" t="s">
        <v>24</v>
      </c>
      <c r="N38" s="132">
        <v>1</v>
      </c>
      <c r="O38" s="126">
        <v>33.478749999999998</v>
      </c>
      <c r="P38" s="126">
        <v>0.57611712133905668</v>
      </c>
      <c r="Q38" s="126">
        <v>16.522249999999996</v>
      </c>
      <c r="R38" s="11" t="s">
        <v>24</v>
      </c>
      <c r="S38" s="137" t="s">
        <v>25</v>
      </c>
      <c r="T38" s="14">
        <v>42236</v>
      </c>
      <c r="U38" s="12" t="s">
        <v>22</v>
      </c>
      <c r="V38" s="12"/>
      <c r="W38" s="12"/>
      <c r="X38" s="12"/>
    </row>
    <row r="39" spans="1:24" s="19" customFormat="1" ht="13.5" customHeight="1" x14ac:dyDescent="0.2">
      <c r="A39" s="11">
        <v>38</v>
      </c>
      <c r="B39" s="12" t="s">
        <v>19</v>
      </c>
      <c r="C39" s="12" t="s">
        <v>77</v>
      </c>
      <c r="D39" s="13">
        <v>3</v>
      </c>
      <c r="E39" s="12" t="s">
        <v>83</v>
      </c>
      <c r="F39" s="14">
        <v>42236</v>
      </c>
      <c r="G39" s="12" t="s">
        <v>22</v>
      </c>
      <c r="H39" s="15">
        <v>0.5</v>
      </c>
      <c r="I39" s="16" t="s">
        <v>23</v>
      </c>
      <c r="J39" s="17" t="s">
        <v>24</v>
      </c>
      <c r="K39" s="11">
        <v>36</v>
      </c>
      <c r="L39" s="122">
        <v>1</v>
      </c>
      <c r="M39" s="11" t="s">
        <v>24</v>
      </c>
      <c r="N39" s="132">
        <v>1</v>
      </c>
      <c r="O39" s="126">
        <v>34.508750000000006</v>
      </c>
      <c r="P39" s="126">
        <v>0.89122720868474381</v>
      </c>
      <c r="Q39" s="126">
        <v>15.492249999999995</v>
      </c>
      <c r="R39" s="11" t="s">
        <v>24</v>
      </c>
      <c r="S39" s="137" t="s">
        <v>25</v>
      </c>
      <c r="T39" s="14">
        <v>42236</v>
      </c>
      <c r="U39" s="12" t="s">
        <v>22</v>
      </c>
      <c r="V39" s="12"/>
      <c r="W39" s="12"/>
      <c r="X39" s="12"/>
    </row>
    <row r="40" spans="1:24" s="19" customFormat="1" ht="13.5" customHeight="1" x14ac:dyDescent="0.2">
      <c r="A40" s="11">
        <v>39</v>
      </c>
      <c r="B40" s="12" t="s">
        <v>19</v>
      </c>
      <c r="C40" s="12" t="s">
        <v>77</v>
      </c>
      <c r="D40" s="13">
        <v>4</v>
      </c>
      <c r="E40" s="12" t="s">
        <v>78</v>
      </c>
      <c r="F40" s="14">
        <v>42236</v>
      </c>
      <c r="G40" s="12" t="s">
        <v>22</v>
      </c>
      <c r="H40" s="15">
        <v>0.46180555555555558</v>
      </c>
      <c r="I40" s="16" t="s">
        <v>23</v>
      </c>
      <c r="J40" s="17" t="s">
        <v>24</v>
      </c>
      <c r="K40" s="11">
        <v>33</v>
      </c>
      <c r="L40" s="122">
        <v>1</v>
      </c>
      <c r="M40" s="11" t="s">
        <v>24</v>
      </c>
      <c r="N40" s="132">
        <v>1</v>
      </c>
      <c r="O40" s="126">
        <v>33.971249999999998</v>
      </c>
      <c r="P40" s="126">
        <v>0.5869505409316873</v>
      </c>
      <c r="Q40" s="126">
        <v>16.029749999999996</v>
      </c>
      <c r="R40" s="11" t="s">
        <v>24</v>
      </c>
      <c r="S40" s="137" t="s">
        <v>25</v>
      </c>
      <c r="T40" s="14">
        <v>42236</v>
      </c>
      <c r="U40" s="12" t="s">
        <v>22</v>
      </c>
      <c r="V40" s="12"/>
      <c r="W40" s="12"/>
      <c r="X40" s="12"/>
    </row>
    <row r="41" spans="1:24" s="19" customFormat="1" ht="13.5" customHeight="1" x14ac:dyDescent="0.2">
      <c r="A41" s="11">
        <v>40</v>
      </c>
      <c r="B41" s="12" t="s">
        <v>19</v>
      </c>
      <c r="C41" s="12" t="s">
        <v>77</v>
      </c>
      <c r="D41" s="13">
        <v>5</v>
      </c>
      <c r="E41" s="12" t="s">
        <v>133</v>
      </c>
      <c r="F41" s="14">
        <v>42236</v>
      </c>
      <c r="G41" s="12" t="s">
        <v>22</v>
      </c>
      <c r="H41" s="15">
        <v>0.48958333333333331</v>
      </c>
      <c r="I41" s="16" t="s">
        <v>23</v>
      </c>
      <c r="J41" s="17" t="s">
        <v>24</v>
      </c>
      <c r="K41" s="11">
        <v>81</v>
      </c>
      <c r="L41" s="122">
        <v>1</v>
      </c>
      <c r="M41" s="11" t="s">
        <v>24</v>
      </c>
      <c r="N41" s="132">
        <v>1</v>
      </c>
      <c r="O41" s="126">
        <v>36.083749999999995</v>
      </c>
      <c r="P41" s="126">
        <v>0.64395142479848377</v>
      </c>
      <c r="Q41" s="126">
        <v>13.917249999999999</v>
      </c>
      <c r="R41" s="11" t="s">
        <v>24</v>
      </c>
      <c r="S41" s="137" t="s">
        <v>25</v>
      </c>
      <c r="T41" s="14">
        <v>42236</v>
      </c>
      <c r="U41" s="12" t="s">
        <v>22</v>
      </c>
      <c r="V41" s="12"/>
      <c r="W41" s="12"/>
      <c r="X41" s="12"/>
    </row>
    <row r="42" spans="1:24" s="19" customFormat="1" ht="13.5" customHeight="1" x14ac:dyDescent="0.2">
      <c r="A42" s="23">
        <v>41</v>
      </c>
      <c r="B42" s="19" t="s">
        <v>19</v>
      </c>
      <c r="C42" s="19" t="s">
        <v>87</v>
      </c>
      <c r="D42" s="24">
        <v>1</v>
      </c>
      <c r="E42" s="19" t="s">
        <v>191</v>
      </c>
      <c r="F42" s="25">
        <v>42237</v>
      </c>
      <c r="G42" s="19" t="s">
        <v>22</v>
      </c>
      <c r="H42" s="26">
        <v>0.4201388888888889</v>
      </c>
      <c r="I42" s="27" t="s">
        <v>23</v>
      </c>
      <c r="J42" s="28" t="s">
        <v>24</v>
      </c>
      <c r="K42" s="23">
        <v>138</v>
      </c>
      <c r="L42" s="123">
        <v>1</v>
      </c>
      <c r="M42" s="23" t="s">
        <v>24</v>
      </c>
      <c r="N42" s="133">
        <v>1</v>
      </c>
      <c r="O42" s="128">
        <v>34.131250000000001</v>
      </c>
      <c r="P42" s="128">
        <v>0.31142565324648475</v>
      </c>
      <c r="Q42" s="128">
        <v>15.869749999999998</v>
      </c>
      <c r="R42" s="23" t="s">
        <v>24</v>
      </c>
      <c r="S42" s="137" t="s">
        <v>25</v>
      </c>
      <c r="T42" s="25">
        <v>42237</v>
      </c>
      <c r="U42" s="19" t="s">
        <v>22</v>
      </c>
    </row>
    <row r="43" spans="1:24" s="19" customFormat="1" ht="13.5" customHeight="1" x14ac:dyDescent="0.2">
      <c r="A43" s="23">
        <v>42</v>
      </c>
      <c r="B43" s="19" t="s">
        <v>19</v>
      </c>
      <c r="C43" s="19" t="s">
        <v>87</v>
      </c>
      <c r="D43" s="24">
        <v>2</v>
      </c>
      <c r="E43" s="19" t="s">
        <v>88</v>
      </c>
      <c r="F43" s="25">
        <v>42237</v>
      </c>
      <c r="G43" s="19" t="s">
        <v>22</v>
      </c>
      <c r="H43" s="26">
        <v>0.4548611111111111</v>
      </c>
      <c r="I43" s="27" t="s">
        <v>23</v>
      </c>
      <c r="J43" s="28" t="s">
        <v>24</v>
      </c>
      <c r="K43" s="23">
        <v>40</v>
      </c>
      <c r="L43" s="123">
        <v>1</v>
      </c>
      <c r="M43" s="23" t="s">
        <v>24</v>
      </c>
      <c r="N43" s="133">
        <v>1</v>
      </c>
      <c r="O43" s="128">
        <v>32.652499999999996</v>
      </c>
      <c r="P43" s="128">
        <v>0.46370114297896753</v>
      </c>
      <c r="Q43" s="128">
        <v>17.348500000000001</v>
      </c>
      <c r="R43" s="23" t="s">
        <v>24</v>
      </c>
      <c r="S43" s="137" t="s">
        <v>25</v>
      </c>
      <c r="T43" s="25">
        <v>42237</v>
      </c>
      <c r="U43" s="19" t="s">
        <v>22</v>
      </c>
    </row>
    <row r="44" spans="1:24" s="19" customFormat="1" ht="13.5" customHeight="1" x14ac:dyDescent="0.2">
      <c r="A44" s="23">
        <v>43</v>
      </c>
      <c r="B44" s="19" t="s">
        <v>19</v>
      </c>
      <c r="C44" s="19" t="s">
        <v>87</v>
      </c>
      <c r="D44" s="24">
        <v>3</v>
      </c>
      <c r="E44" s="19" t="s">
        <v>147</v>
      </c>
      <c r="F44" s="25">
        <v>42237</v>
      </c>
      <c r="G44" s="19" t="s">
        <v>22</v>
      </c>
      <c r="H44" s="26">
        <v>0.48958333333333331</v>
      </c>
      <c r="I44" s="27" t="s">
        <v>23</v>
      </c>
      <c r="J44" s="28" t="s">
        <v>24</v>
      </c>
      <c r="K44" s="23">
        <v>94</v>
      </c>
      <c r="L44" s="123">
        <v>1</v>
      </c>
      <c r="M44" s="23" t="s">
        <v>24</v>
      </c>
      <c r="N44" s="133">
        <v>1</v>
      </c>
      <c r="O44" s="128">
        <v>33.816250000000004</v>
      </c>
      <c r="P44" s="128">
        <v>0.44791007747091421</v>
      </c>
      <c r="Q44" s="128">
        <v>16.184749999999998</v>
      </c>
      <c r="R44" s="23" t="s">
        <v>24</v>
      </c>
      <c r="S44" s="137" t="s">
        <v>25</v>
      </c>
      <c r="T44" s="25">
        <v>42237</v>
      </c>
      <c r="U44" s="19" t="s">
        <v>22</v>
      </c>
    </row>
    <row r="45" spans="1:24" s="19" customFormat="1" ht="13.5" customHeight="1" x14ac:dyDescent="0.2">
      <c r="A45" s="23">
        <v>44</v>
      </c>
      <c r="B45" s="19" t="s">
        <v>19</v>
      </c>
      <c r="C45" s="19" t="s">
        <v>87</v>
      </c>
      <c r="D45" s="24">
        <v>4</v>
      </c>
      <c r="E45" s="19" t="s">
        <v>117</v>
      </c>
      <c r="F45" s="25">
        <v>42237</v>
      </c>
      <c r="G45" s="19" t="s">
        <v>22</v>
      </c>
      <c r="H45" s="26">
        <v>0.45833333333333331</v>
      </c>
      <c r="I45" s="27" t="s">
        <v>23</v>
      </c>
      <c r="J45" s="28" t="s">
        <v>24</v>
      </c>
      <c r="K45" s="23">
        <v>66</v>
      </c>
      <c r="L45" s="123">
        <v>1</v>
      </c>
      <c r="M45" s="23" t="s">
        <v>24</v>
      </c>
      <c r="N45" s="133">
        <v>1</v>
      </c>
      <c r="O45" s="128">
        <v>34.146250000000002</v>
      </c>
      <c r="P45" s="128">
        <v>0.80300898967570689</v>
      </c>
      <c r="Q45" s="128">
        <v>15.854749999999999</v>
      </c>
      <c r="R45" s="23" t="s">
        <v>24</v>
      </c>
      <c r="S45" s="137" t="s">
        <v>25</v>
      </c>
      <c r="T45" s="25">
        <v>42237</v>
      </c>
      <c r="U45" s="19" t="s">
        <v>22</v>
      </c>
    </row>
    <row r="46" spans="1:24" s="19" customFormat="1" ht="13.5" customHeight="1" x14ac:dyDescent="0.2">
      <c r="A46" s="23">
        <v>45</v>
      </c>
      <c r="B46" s="19" t="s">
        <v>19</v>
      </c>
      <c r="C46" s="19" t="s">
        <v>87</v>
      </c>
      <c r="D46" s="24">
        <v>5</v>
      </c>
      <c r="E46" s="19" t="s">
        <v>91</v>
      </c>
      <c r="F46" s="25">
        <v>42237</v>
      </c>
      <c r="G46" s="19" t="s">
        <v>22</v>
      </c>
      <c r="H46" s="26">
        <v>0.49305555555555558</v>
      </c>
      <c r="I46" s="27" t="s">
        <v>23</v>
      </c>
      <c r="J46" s="28" t="s">
        <v>24</v>
      </c>
      <c r="K46" s="23">
        <v>43</v>
      </c>
      <c r="L46" s="123">
        <v>1</v>
      </c>
      <c r="M46" s="23" t="s">
        <v>24</v>
      </c>
      <c r="N46" s="133">
        <v>1</v>
      </c>
      <c r="O46" s="128">
        <v>35.243749999999999</v>
      </c>
      <c r="P46" s="128">
        <v>0.77557942049799167</v>
      </c>
      <c r="Q46" s="128">
        <v>14.757249999999997</v>
      </c>
      <c r="R46" s="23" t="s">
        <v>24</v>
      </c>
      <c r="S46" s="137" t="s">
        <v>25</v>
      </c>
      <c r="T46" s="25">
        <v>42237</v>
      </c>
      <c r="U46" s="19" t="s">
        <v>22</v>
      </c>
    </row>
    <row r="47" spans="1:24" s="19" customFormat="1" ht="13.5" customHeight="1" x14ac:dyDescent="0.2">
      <c r="A47" s="11">
        <v>46</v>
      </c>
      <c r="B47" s="12" t="s">
        <v>19</v>
      </c>
      <c r="C47" s="12" t="s">
        <v>38</v>
      </c>
      <c r="D47" s="13">
        <v>1</v>
      </c>
      <c r="E47" s="12" t="s">
        <v>178</v>
      </c>
      <c r="F47" s="14">
        <v>42237</v>
      </c>
      <c r="G47" s="12" t="s">
        <v>22</v>
      </c>
      <c r="H47" s="15">
        <v>0.4201388888888889</v>
      </c>
      <c r="I47" s="16" t="s">
        <v>23</v>
      </c>
      <c r="J47" s="17" t="s">
        <v>24</v>
      </c>
      <c r="K47" s="11">
        <v>125</v>
      </c>
      <c r="L47" s="122">
        <v>1</v>
      </c>
      <c r="M47" s="11" t="s">
        <v>24</v>
      </c>
      <c r="N47" s="132">
        <v>1</v>
      </c>
      <c r="O47" s="126">
        <v>32.873750000000001</v>
      </c>
      <c r="P47" s="126">
        <v>0.38629449581892794</v>
      </c>
      <c r="Q47" s="126">
        <v>17.127249999999997</v>
      </c>
      <c r="R47" s="11" t="s">
        <v>24</v>
      </c>
      <c r="S47" s="137" t="s">
        <v>25</v>
      </c>
      <c r="T47" s="14">
        <v>42237</v>
      </c>
      <c r="U47" s="12" t="s">
        <v>22</v>
      </c>
      <c r="V47" s="12"/>
      <c r="W47" s="12"/>
      <c r="X47" s="12"/>
    </row>
    <row r="48" spans="1:24" s="19" customFormat="1" ht="13.5" customHeight="1" x14ac:dyDescent="0.2">
      <c r="A48" s="11">
        <v>47</v>
      </c>
      <c r="B48" s="12" t="s">
        <v>19</v>
      </c>
      <c r="C48" s="12" t="s">
        <v>38</v>
      </c>
      <c r="D48" s="13">
        <v>2</v>
      </c>
      <c r="E48" s="12" t="s">
        <v>39</v>
      </c>
      <c r="F48" s="14">
        <v>42237</v>
      </c>
      <c r="G48" s="12" t="s">
        <v>22</v>
      </c>
      <c r="H48" s="15">
        <v>0.4548611111111111</v>
      </c>
      <c r="I48" s="16" t="s">
        <v>23</v>
      </c>
      <c r="J48" s="17" t="s">
        <v>24</v>
      </c>
      <c r="K48" s="11">
        <v>8</v>
      </c>
      <c r="L48" s="122">
        <v>1</v>
      </c>
      <c r="M48" s="11" t="s">
        <v>24</v>
      </c>
      <c r="N48" s="132">
        <v>1</v>
      </c>
      <c r="O48" s="126">
        <v>32.977500000000006</v>
      </c>
      <c r="P48" s="126">
        <v>0.31387696634190976</v>
      </c>
      <c r="Q48" s="126">
        <v>17.023499999999999</v>
      </c>
      <c r="R48" s="11" t="s">
        <v>24</v>
      </c>
      <c r="S48" s="137" t="s">
        <v>25</v>
      </c>
      <c r="T48" s="18">
        <v>42237</v>
      </c>
      <c r="U48" s="12" t="s">
        <v>22</v>
      </c>
      <c r="V48" s="12"/>
      <c r="W48" s="12"/>
      <c r="X48" s="12"/>
    </row>
    <row r="49" spans="1:24" s="19" customFormat="1" ht="13.5" customHeight="1" x14ac:dyDescent="0.2">
      <c r="A49" s="11">
        <v>48</v>
      </c>
      <c r="B49" s="12" t="s">
        <v>19</v>
      </c>
      <c r="C49" s="12" t="s">
        <v>38</v>
      </c>
      <c r="D49" s="13">
        <v>3</v>
      </c>
      <c r="E49" s="12" t="s">
        <v>162</v>
      </c>
      <c r="F49" s="14">
        <v>42237</v>
      </c>
      <c r="G49" s="12" t="s">
        <v>22</v>
      </c>
      <c r="H49" s="15">
        <v>0.48958333333333331</v>
      </c>
      <c r="I49" s="16" t="s">
        <v>23</v>
      </c>
      <c r="J49" s="17" t="s">
        <v>24</v>
      </c>
      <c r="K49" s="11">
        <v>109</v>
      </c>
      <c r="L49" s="122">
        <v>1</v>
      </c>
      <c r="M49" s="11" t="s">
        <v>24</v>
      </c>
      <c r="N49" s="132">
        <v>1</v>
      </c>
      <c r="O49" s="126">
        <v>34.520000000000003</v>
      </c>
      <c r="P49" s="126">
        <v>0.83682435433010627</v>
      </c>
      <c r="Q49" s="126">
        <v>15.480999999999998</v>
      </c>
      <c r="R49" s="11" t="s">
        <v>24</v>
      </c>
      <c r="S49" s="137" t="s">
        <v>25</v>
      </c>
      <c r="T49" s="14">
        <v>42237</v>
      </c>
      <c r="U49" s="12" t="s">
        <v>22</v>
      </c>
      <c r="V49" s="12"/>
      <c r="W49" s="12"/>
      <c r="X49" s="12"/>
    </row>
    <row r="50" spans="1:24" s="19" customFormat="1" ht="13.5" customHeight="1" x14ac:dyDescent="0.2">
      <c r="A50" s="11">
        <v>49</v>
      </c>
      <c r="B50" s="12" t="s">
        <v>19</v>
      </c>
      <c r="C50" s="12" t="s">
        <v>38</v>
      </c>
      <c r="D50" s="13">
        <v>4</v>
      </c>
      <c r="E50" s="12" t="s">
        <v>176</v>
      </c>
      <c r="F50" s="14">
        <v>42237</v>
      </c>
      <c r="G50" s="12" t="s">
        <v>22</v>
      </c>
      <c r="H50" s="15">
        <v>0.45833333333333331</v>
      </c>
      <c r="I50" s="16" t="s">
        <v>23</v>
      </c>
      <c r="J50" s="17" t="s">
        <v>24</v>
      </c>
      <c r="K50" s="11">
        <v>123</v>
      </c>
      <c r="L50" s="122">
        <v>1</v>
      </c>
      <c r="M50" s="11" t="s">
        <v>24</v>
      </c>
      <c r="N50" s="132">
        <v>1</v>
      </c>
      <c r="O50" s="126">
        <v>32.8825</v>
      </c>
      <c r="P50" s="126">
        <v>0.38123975396068072</v>
      </c>
      <c r="Q50" s="126">
        <v>17.118499999999997</v>
      </c>
      <c r="R50" s="11" t="s">
        <v>24</v>
      </c>
      <c r="S50" s="137" t="s">
        <v>25</v>
      </c>
      <c r="T50" s="14">
        <v>42237</v>
      </c>
      <c r="U50" s="12" t="s">
        <v>22</v>
      </c>
      <c r="V50" s="12"/>
      <c r="W50" s="12"/>
      <c r="X50" s="12"/>
    </row>
    <row r="51" spans="1:24" s="19" customFormat="1" ht="13.5" customHeight="1" x14ac:dyDescent="0.2">
      <c r="A51" s="11">
        <v>50</v>
      </c>
      <c r="B51" s="12" t="s">
        <v>19</v>
      </c>
      <c r="C51" s="12" t="s">
        <v>38</v>
      </c>
      <c r="D51" s="13">
        <v>5</v>
      </c>
      <c r="E51" s="12" t="s">
        <v>50</v>
      </c>
      <c r="F51" s="14">
        <v>42237</v>
      </c>
      <c r="G51" s="12" t="s">
        <v>22</v>
      </c>
      <c r="H51" s="15">
        <v>0.49305555555555558</v>
      </c>
      <c r="I51" s="16" t="s">
        <v>23</v>
      </c>
      <c r="J51" s="17" t="s">
        <v>24</v>
      </c>
      <c r="K51" s="11">
        <v>15</v>
      </c>
      <c r="L51" s="122">
        <v>1</v>
      </c>
      <c r="M51" s="11" t="s">
        <v>24</v>
      </c>
      <c r="N51" s="132">
        <v>1</v>
      </c>
      <c r="O51" s="126">
        <v>33.852500000000006</v>
      </c>
      <c r="P51" s="126">
        <v>0.30318105151872521</v>
      </c>
      <c r="Q51" s="126">
        <v>16.148499999999999</v>
      </c>
      <c r="R51" s="11" t="s">
        <v>24</v>
      </c>
      <c r="S51" s="137" t="s">
        <v>25</v>
      </c>
      <c r="T51" s="18">
        <v>42237</v>
      </c>
      <c r="U51" s="12" t="s">
        <v>22</v>
      </c>
      <c r="V51" s="12"/>
      <c r="W51" s="12"/>
      <c r="X51" s="12"/>
    </row>
    <row r="52" spans="1:24" s="19" customFormat="1" ht="13.5" customHeight="1" x14ac:dyDescent="0.2">
      <c r="A52" s="23">
        <v>51</v>
      </c>
      <c r="B52" s="19" t="s">
        <v>19</v>
      </c>
      <c r="C52" s="19" t="s">
        <v>41</v>
      </c>
      <c r="D52" s="24">
        <v>1</v>
      </c>
      <c r="E52" s="19" t="s">
        <v>164</v>
      </c>
      <c r="F52" s="25">
        <v>42237</v>
      </c>
      <c r="G52" s="19" t="s">
        <v>22</v>
      </c>
      <c r="H52" s="26">
        <v>0.4236111111111111</v>
      </c>
      <c r="I52" s="27" t="s">
        <v>23</v>
      </c>
      <c r="J52" s="28" t="s">
        <v>24</v>
      </c>
      <c r="K52" s="23">
        <v>111</v>
      </c>
      <c r="L52" s="123">
        <v>1</v>
      </c>
      <c r="M52" s="23" t="s">
        <v>24</v>
      </c>
      <c r="N52" s="133">
        <v>1</v>
      </c>
      <c r="O52" s="128">
        <v>35.192500000000003</v>
      </c>
      <c r="P52" s="128">
        <v>0.69858338800747333</v>
      </c>
      <c r="Q52" s="128">
        <v>14.808499999999999</v>
      </c>
      <c r="R52" s="23" t="s">
        <v>24</v>
      </c>
      <c r="S52" s="137" t="s">
        <v>25</v>
      </c>
      <c r="T52" s="25">
        <v>42237</v>
      </c>
      <c r="U52" s="19" t="s">
        <v>22</v>
      </c>
    </row>
    <row r="53" spans="1:24" s="19" customFormat="1" ht="13.5" customHeight="1" x14ac:dyDescent="0.2">
      <c r="A53" s="23">
        <v>52</v>
      </c>
      <c r="B53" s="19" t="s">
        <v>19</v>
      </c>
      <c r="C53" s="19" t="s">
        <v>41</v>
      </c>
      <c r="D53" s="24">
        <v>2</v>
      </c>
      <c r="E53" s="19" t="s">
        <v>203</v>
      </c>
      <c r="F53" s="25">
        <v>42237</v>
      </c>
      <c r="G53" s="19" t="s">
        <v>22</v>
      </c>
      <c r="H53" s="26">
        <v>0.4548611111111111</v>
      </c>
      <c r="I53" s="27" t="s">
        <v>23</v>
      </c>
      <c r="J53" s="28" t="s">
        <v>24</v>
      </c>
      <c r="K53" s="23">
        <v>150</v>
      </c>
      <c r="L53" s="123">
        <v>1</v>
      </c>
      <c r="M53" s="23" t="s">
        <v>24</v>
      </c>
      <c r="N53" s="133">
        <v>1</v>
      </c>
      <c r="O53" s="128">
        <v>36.52375</v>
      </c>
      <c r="P53" s="128">
        <v>0.54170881246293145</v>
      </c>
      <c r="Q53" s="128">
        <v>13.477249999999998</v>
      </c>
      <c r="R53" s="23" t="s">
        <v>24</v>
      </c>
      <c r="S53" s="137" t="s">
        <v>25</v>
      </c>
      <c r="T53" s="29">
        <v>42237</v>
      </c>
      <c r="U53" s="19" t="s">
        <v>22</v>
      </c>
    </row>
    <row r="54" spans="1:24" s="30" customFormat="1" ht="13.5" customHeight="1" x14ac:dyDescent="0.2">
      <c r="A54" s="23">
        <v>53</v>
      </c>
      <c r="B54" s="19" t="s">
        <v>19</v>
      </c>
      <c r="C54" s="19" t="s">
        <v>41</v>
      </c>
      <c r="D54" s="24">
        <v>3</v>
      </c>
      <c r="E54" s="19" t="s">
        <v>142</v>
      </c>
      <c r="F54" s="25">
        <v>42237</v>
      </c>
      <c r="G54" s="19" t="s">
        <v>22</v>
      </c>
      <c r="H54" s="26">
        <v>0.47916666666666669</v>
      </c>
      <c r="I54" s="27" t="s">
        <v>23</v>
      </c>
      <c r="J54" s="28" t="s">
        <v>24</v>
      </c>
      <c r="K54" s="23">
        <v>90</v>
      </c>
      <c r="L54" s="123">
        <v>1</v>
      </c>
      <c r="M54" s="23" t="s">
        <v>24</v>
      </c>
      <c r="N54" s="133">
        <v>1</v>
      </c>
      <c r="O54" s="128">
        <v>36.913750000000007</v>
      </c>
      <c r="P54" s="128">
        <v>0.95544410485386322</v>
      </c>
      <c r="Q54" s="128">
        <v>13.087250000000001</v>
      </c>
      <c r="R54" s="23" t="s">
        <v>24</v>
      </c>
      <c r="S54" s="137" t="s">
        <v>25</v>
      </c>
      <c r="T54" s="25">
        <v>42237</v>
      </c>
      <c r="U54" s="19" t="s">
        <v>22</v>
      </c>
      <c r="V54" s="19"/>
      <c r="W54" s="19"/>
      <c r="X54" s="19"/>
    </row>
    <row r="55" spans="1:24" s="19" customFormat="1" ht="13.5" customHeight="1" x14ac:dyDescent="0.2">
      <c r="A55" s="23">
        <v>54</v>
      </c>
      <c r="B55" s="19" t="s">
        <v>19</v>
      </c>
      <c r="C55" s="19" t="s">
        <v>41</v>
      </c>
      <c r="D55" s="24">
        <v>4</v>
      </c>
      <c r="E55" s="19" t="s">
        <v>42</v>
      </c>
      <c r="F55" s="25">
        <v>42237</v>
      </c>
      <c r="G55" s="19" t="s">
        <v>22</v>
      </c>
      <c r="H55" s="26">
        <v>0.42708333333333331</v>
      </c>
      <c r="I55" s="27" t="s">
        <v>23</v>
      </c>
      <c r="J55" s="28" t="s">
        <v>24</v>
      </c>
      <c r="K55" s="23">
        <v>10</v>
      </c>
      <c r="L55" s="123">
        <v>1</v>
      </c>
      <c r="M55" s="23" t="s">
        <v>24</v>
      </c>
      <c r="N55" s="133">
        <v>1</v>
      </c>
      <c r="O55" s="128">
        <v>35.167500000000004</v>
      </c>
      <c r="P55" s="128">
        <v>1.4061627750726433</v>
      </c>
      <c r="Q55" s="128">
        <v>14.833499999999997</v>
      </c>
      <c r="R55" s="23" t="s">
        <v>24</v>
      </c>
      <c r="S55" s="137" t="s">
        <v>25</v>
      </c>
      <c r="T55" s="29">
        <v>42237</v>
      </c>
      <c r="U55" s="19" t="s">
        <v>22</v>
      </c>
    </row>
    <row r="56" spans="1:24" s="19" customFormat="1" ht="13.5" customHeight="1" x14ac:dyDescent="0.2">
      <c r="A56" s="23">
        <v>55</v>
      </c>
      <c r="B56" s="19" t="s">
        <v>19</v>
      </c>
      <c r="C56" s="19" t="s">
        <v>41</v>
      </c>
      <c r="D56" s="24">
        <v>5</v>
      </c>
      <c r="E56" s="19" t="s">
        <v>122</v>
      </c>
      <c r="F56" s="25">
        <v>42237</v>
      </c>
      <c r="G56" s="19" t="s">
        <v>22</v>
      </c>
      <c r="H56" s="26">
        <v>0.4548611111111111</v>
      </c>
      <c r="I56" s="27" t="s">
        <v>23</v>
      </c>
      <c r="J56" s="28" t="s">
        <v>24</v>
      </c>
      <c r="K56" s="23">
        <v>71</v>
      </c>
      <c r="L56" s="123">
        <v>1</v>
      </c>
      <c r="M56" s="23" t="s">
        <v>24</v>
      </c>
      <c r="N56" s="133">
        <v>1</v>
      </c>
      <c r="O56" s="128">
        <v>34.398749999999993</v>
      </c>
      <c r="P56" s="128">
        <v>0.24420470409064515</v>
      </c>
      <c r="Q56" s="128">
        <v>15.602249999999998</v>
      </c>
      <c r="R56" s="23" t="s">
        <v>24</v>
      </c>
      <c r="S56" s="137" t="s">
        <v>25</v>
      </c>
      <c r="T56" s="25">
        <v>42237</v>
      </c>
      <c r="U56" s="19" t="s">
        <v>22</v>
      </c>
    </row>
    <row r="57" spans="1:24" s="19" customFormat="1" ht="13.5" customHeight="1" x14ac:dyDescent="0.2">
      <c r="A57" s="11">
        <v>56</v>
      </c>
      <c r="B57" s="12" t="s">
        <v>19</v>
      </c>
      <c r="C57" s="12" t="s">
        <v>44</v>
      </c>
      <c r="D57" s="13">
        <v>1</v>
      </c>
      <c r="E57" s="12" t="s">
        <v>177</v>
      </c>
      <c r="F57" s="14">
        <v>42237</v>
      </c>
      <c r="G57" s="12" t="s">
        <v>22</v>
      </c>
      <c r="H57" s="15">
        <v>0.4236111111111111</v>
      </c>
      <c r="I57" s="16" t="s">
        <v>23</v>
      </c>
      <c r="J57" s="17" t="s">
        <v>24</v>
      </c>
      <c r="K57" s="11">
        <v>124</v>
      </c>
      <c r="L57" s="122">
        <v>1</v>
      </c>
      <c r="M57" s="11" t="s">
        <v>24</v>
      </c>
      <c r="N57" s="132">
        <v>1</v>
      </c>
      <c r="O57" s="126">
        <v>31.98</v>
      </c>
      <c r="P57" s="126">
        <v>0.44704585894514237</v>
      </c>
      <c r="Q57" s="126">
        <v>18.020999999999997</v>
      </c>
      <c r="R57" s="11" t="s">
        <v>24</v>
      </c>
      <c r="S57" s="137" t="s">
        <v>25</v>
      </c>
      <c r="T57" s="14">
        <v>42237</v>
      </c>
      <c r="U57" s="12" t="s">
        <v>22</v>
      </c>
      <c r="V57" s="12"/>
      <c r="W57" s="12"/>
      <c r="X57" s="12"/>
    </row>
    <row r="58" spans="1:24" s="19" customFormat="1" ht="13.5" customHeight="1" x14ac:dyDescent="0.2">
      <c r="A58" s="11">
        <v>57</v>
      </c>
      <c r="B58" s="12" t="s">
        <v>19</v>
      </c>
      <c r="C58" s="12" t="s">
        <v>44</v>
      </c>
      <c r="D58" s="13">
        <v>2</v>
      </c>
      <c r="E58" s="12" t="s">
        <v>45</v>
      </c>
      <c r="F58" s="14">
        <v>42237</v>
      </c>
      <c r="G58" s="12" t="s">
        <v>22</v>
      </c>
      <c r="H58" s="15">
        <v>0.4548611111111111</v>
      </c>
      <c r="I58" s="16" t="s">
        <v>23</v>
      </c>
      <c r="J58" s="17" t="s">
        <v>24</v>
      </c>
      <c r="K58" s="11">
        <v>12</v>
      </c>
      <c r="L58" s="122">
        <v>1</v>
      </c>
      <c r="M58" s="11" t="s">
        <v>24</v>
      </c>
      <c r="N58" s="132">
        <v>1</v>
      </c>
      <c r="O58" s="126">
        <v>32.815000000000005</v>
      </c>
      <c r="P58" s="126">
        <v>0.19150718002205491</v>
      </c>
      <c r="Q58" s="126">
        <v>17.185999999999996</v>
      </c>
      <c r="R58" s="11" t="s">
        <v>24</v>
      </c>
      <c r="S58" s="137" t="s">
        <v>25</v>
      </c>
      <c r="T58" s="18">
        <v>42237</v>
      </c>
      <c r="U58" s="12" t="s">
        <v>22</v>
      </c>
      <c r="V58" s="12"/>
      <c r="W58" s="12"/>
      <c r="X58" s="12"/>
    </row>
    <row r="59" spans="1:24" s="19" customFormat="1" ht="13.5" customHeight="1" x14ac:dyDescent="0.2">
      <c r="A59" s="11">
        <v>58</v>
      </c>
      <c r="B59" s="12" t="s">
        <v>19</v>
      </c>
      <c r="C59" s="12" t="s">
        <v>44</v>
      </c>
      <c r="D59" s="13">
        <v>3</v>
      </c>
      <c r="E59" s="12" t="s">
        <v>128</v>
      </c>
      <c r="F59" s="14">
        <v>42237</v>
      </c>
      <c r="G59" s="12" t="s">
        <v>22</v>
      </c>
      <c r="H59" s="15">
        <v>0.47916666666666669</v>
      </c>
      <c r="I59" s="16" t="s">
        <v>23</v>
      </c>
      <c r="J59" s="17" t="s">
        <v>24</v>
      </c>
      <c r="K59" s="11">
        <v>77</v>
      </c>
      <c r="L59" s="122">
        <v>1</v>
      </c>
      <c r="M59" s="11" t="s">
        <v>24</v>
      </c>
      <c r="N59" s="132">
        <v>1</v>
      </c>
      <c r="O59" s="126">
        <v>31.736250000000002</v>
      </c>
      <c r="P59" s="126">
        <v>0.35864109845359404</v>
      </c>
      <c r="Q59" s="126">
        <v>18.264749999999999</v>
      </c>
      <c r="R59" s="11" t="s">
        <v>24</v>
      </c>
      <c r="S59" s="137" t="s">
        <v>25</v>
      </c>
      <c r="T59" s="14">
        <v>42237</v>
      </c>
      <c r="U59" s="12" t="s">
        <v>22</v>
      </c>
      <c r="V59" s="12"/>
      <c r="W59" s="12"/>
      <c r="X59" s="12"/>
    </row>
    <row r="60" spans="1:24" s="19" customFormat="1" ht="13.5" customHeight="1" x14ac:dyDescent="0.2">
      <c r="A60" s="11">
        <v>59</v>
      </c>
      <c r="B60" s="12" t="s">
        <v>19</v>
      </c>
      <c r="C60" s="12" t="s">
        <v>44</v>
      </c>
      <c r="D60" s="13">
        <v>4</v>
      </c>
      <c r="E60" s="12" t="s">
        <v>195</v>
      </c>
      <c r="F60" s="14">
        <v>42237</v>
      </c>
      <c r="G60" s="12" t="s">
        <v>22</v>
      </c>
      <c r="H60" s="15">
        <v>0.42708333333333331</v>
      </c>
      <c r="I60" s="16" t="s">
        <v>23</v>
      </c>
      <c r="J60" s="17" t="s">
        <v>24</v>
      </c>
      <c r="K60" s="11">
        <v>142</v>
      </c>
      <c r="L60" s="122">
        <v>1</v>
      </c>
      <c r="M60" s="11" t="s">
        <v>24</v>
      </c>
      <c r="N60" s="132">
        <v>1</v>
      </c>
      <c r="O60" s="126">
        <v>34.808750000000003</v>
      </c>
      <c r="P60" s="126">
        <v>0.39916905879589504</v>
      </c>
      <c r="Q60" s="126">
        <v>15.192249999999996</v>
      </c>
      <c r="R60" s="11" t="s">
        <v>24</v>
      </c>
      <c r="S60" s="137" t="s">
        <v>25</v>
      </c>
      <c r="T60" s="14">
        <v>42237</v>
      </c>
      <c r="U60" s="12" t="s">
        <v>22</v>
      </c>
      <c r="V60" s="12"/>
      <c r="W60" s="12"/>
      <c r="X60" s="12"/>
    </row>
    <row r="61" spans="1:24" s="19" customFormat="1" ht="13.5" customHeight="1" x14ac:dyDescent="0.2">
      <c r="A61" s="11">
        <v>60</v>
      </c>
      <c r="B61" s="12" t="s">
        <v>19</v>
      </c>
      <c r="C61" s="12" t="s">
        <v>44</v>
      </c>
      <c r="D61" s="13">
        <v>5</v>
      </c>
      <c r="E61" s="12" t="s">
        <v>181</v>
      </c>
      <c r="F61" s="14">
        <v>42237</v>
      </c>
      <c r="G61" s="12" t="s">
        <v>22</v>
      </c>
      <c r="H61" s="15">
        <v>0.4548611111111111</v>
      </c>
      <c r="I61" s="16" t="s">
        <v>23</v>
      </c>
      <c r="J61" s="17" t="s">
        <v>24</v>
      </c>
      <c r="K61" s="11">
        <v>128</v>
      </c>
      <c r="L61" s="122">
        <v>1</v>
      </c>
      <c r="M61" s="11" t="s">
        <v>24</v>
      </c>
      <c r="N61" s="132">
        <v>1</v>
      </c>
      <c r="O61" s="126">
        <v>33.397500000000001</v>
      </c>
      <c r="P61" s="126">
        <v>0.33629414208397912</v>
      </c>
      <c r="Q61" s="126">
        <v>16.603499999999997</v>
      </c>
      <c r="R61" s="11" t="s">
        <v>24</v>
      </c>
      <c r="S61" s="137" t="s">
        <v>25</v>
      </c>
      <c r="T61" s="14">
        <v>42237</v>
      </c>
      <c r="U61" s="12" t="s">
        <v>22</v>
      </c>
      <c r="V61" s="12"/>
      <c r="W61" s="12"/>
      <c r="X61" s="12"/>
    </row>
    <row r="62" spans="1:24" s="19" customFormat="1" ht="13.5" customHeight="1" x14ac:dyDescent="0.2">
      <c r="A62" s="23">
        <v>61</v>
      </c>
      <c r="B62" s="19" t="s">
        <v>19</v>
      </c>
      <c r="C62" s="19" t="s">
        <v>46</v>
      </c>
      <c r="D62" s="24">
        <v>1</v>
      </c>
      <c r="E62" s="19" t="s">
        <v>112</v>
      </c>
      <c r="F62" s="25">
        <v>42238</v>
      </c>
      <c r="G62" s="19" t="s">
        <v>22</v>
      </c>
      <c r="H62" s="26">
        <v>0.3125</v>
      </c>
      <c r="I62" s="27" t="s">
        <v>23</v>
      </c>
      <c r="J62" s="28" t="s">
        <v>24</v>
      </c>
      <c r="K62" s="23">
        <v>62</v>
      </c>
      <c r="L62" s="123">
        <v>1</v>
      </c>
      <c r="M62" s="23" t="s">
        <v>24</v>
      </c>
      <c r="N62" s="133">
        <v>1</v>
      </c>
      <c r="O62" s="128">
        <v>33.511249999999997</v>
      </c>
      <c r="P62" s="128">
        <v>0.34042023661938869</v>
      </c>
      <c r="Q62" s="128">
        <v>16.489749999999997</v>
      </c>
      <c r="R62" s="23" t="s">
        <v>24</v>
      </c>
      <c r="S62" s="137" t="s">
        <v>25</v>
      </c>
      <c r="T62" s="25">
        <v>42238</v>
      </c>
      <c r="U62" s="19" t="s">
        <v>22</v>
      </c>
    </row>
    <row r="63" spans="1:24" s="19" customFormat="1" ht="13.5" customHeight="1" x14ac:dyDescent="0.2">
      <c r="A63" s="23">
        <v>62</v>
      </c>
      <c r="B63" s="19" t="s">
        <v>19</v>
      </c>
      <c r="C63" s="19" t="s">
        <v>46</v>
      </c>
      <c r="D63" s="24">
        <v>2</v>
      </c>
      <c r="E63" s="19" t="s">
        <v>66</v>
      </c>
      <c r="F63" s="25">
        <v>42238</v>
      </c>
      <c r="G63" s="19" t="s">
        <v>22</v>
      </c>
      <c r="H63" s="26">
        <v>0.34027777777777773</v>
      </c>
      <c r="I63" s="27" t="s">
        <v>23</v>
      </c>
      <c r="J63" s="28" t="s">
        <v>24</v>
      </c>
      <c r="K63" s="23">
        <v>26</v>
      </c>
      <c r="L63" s="123">
        <v>1</v>
      </c>
      <c r="M63" s="23" t="s">
        <v>24</v>
      </c>
      <c r="N63" s="133">
        <v>1</v>
      </c>
      <c r="O63" s="128">
        <v>29.494999999999997</v>
      </c>
      <c r="P63" s="128">
        <v>0.19222382786741088</v>
      </c>
      <c r="Q63" s="128">
        <v>20.505999999999997</v>
      </c>
      <c r="R63" s="23" t="s">
        <v>24</v>
      </c>
      <c r="S63" s="137" t="s">
        <v>25</v>
      </c>
      <c r="T63" s="25">
        <v>42238</v>
      </c>
      <c r="U63" s="19" t="s">
        <v>22</v>
      </c>
    </row>
    <row r="64" spans="1:24" s="19" customFormat="1" ht="13.5" customHeight="1" x14ac:dyDescent="0.2">
      <c r="A64" s="23">
        <v>63</v>
      </c>
      <c r="B64" s="19" t="s">
        <v>19</v>
      </c>
      <c r="C64" s="19" t="s">
        <v>46</v>
      </c>
      <c r="D64" s="24">
        <v>3</v>
      </c>
      <c r="E64" s="19" t="s">
        <v>67</v>
      </c>
      <c r="F64" s="25">
        <v>42238</v>
      </c>
      <c r="G64" s="19" t="s">
        <v>22</v>
      </c>
      <c r="H64" s="26">
        <v>0.34722222222222227</v>
      </c>
      <c r="I64" s="27" t="s">
        <v>23</v>
      </c>
      <c r="J64" s="28" t="s">
        <v>24</v>
      </c>
      <c r="K64" s="23">
        <v>27</v>
      </c>
      <c r="L64" s="123">
        <v>1</v>
      </c>
      <c r="M64" s="23" t="s">
        <v>24</v>
      </c>
      <c r="N64" s="133">
        <v>1</v>
      </c>
      <c r="O64" s="128">
        <v>31.127499999999998</v>
      </c>
      <c r="P64" s="128">
        <v>0.13055171389146927</v>
      </c>
      <c r="Q64" s="128">
        <v>18.873499999999996</v>
      </c>
      <c r="R64" s="23" t="s">
        <v>24</v>
      </c>
      <c r="S64" s="137" t="s">
        <v>25</v>
      </c>
      <c r="T64" s="25">
        <v>42238</v>
      </c>
      <c r="U64" s="19" t="s">
        <v>22</v>
      </c>
    </row>
    <row r="65" spans="1:43" s="19" customFormat="1" ht="13.5" customHeight="1" x14ac:dyDescent="0.2">
      <c r="A65" s="23">
        <v>64</v>
      </c>
      <c r="B65" s="19" t="s">
        <v>19</v>
      </c>
      <c r="C65" s="19" t="s">
        <v>46</v>
      </c>
      <c r="D65" s="24">
        <v>4</v>
      </c>
      <c r="E65" s="19" t="s">
        <v>47</v>
      </c>
      <c r="F65" s="25">
        <v>42238</v>
      </c>
      <c r="G65" s="19" t="s">
        <v>22</v>
      </c>
      <c r="H65" s="26">
        <v>0.30208333333333331</v>
      </c>
      <c r="I65" s="27" t="s">
        <v>23</v>
      </c>
      <c r="J65" s="28" t="s">
        <v>24</v>
      </c>
      <c r="K65" s="23">
        <v>13</v>
      </c>
      <c r="L65" s="123">
        <v>1</v>
      </c>
      <c r="M65" s="23" t="s">
        <v>24</v>
      </c>
      <c r="N65" s="133">
        <v>1</v>
      </c>
      <c r="O65" s="128">
        <v>33.386249999999997</v>
      </c>
      <c r="P65" s="128">
        <v>0.4027076327809046</v>
      </c>
      <c r="Q65" s="128">
        <v>16.614749999999997</v>
      </c>
      <c r="R65" s="23" t="s">
        <v>24</v>
      </c>
      <c r="S65" s="137" t="s">
        <v>25</v>
      </c>
      <c r="T65" s="29">
        <v>42238</v>
      </c>
      <c r="U65" s="19" t="s">
        <v>22</v>
      </c>
    </row>
    <row r="66" spans="1:43" s="19" customFormat="1" ht="13.5" customHeight="1" x14ac:dyDescent="0.2">
      <c r="A66" s="23">
        <v>65</v>
      </c>
      <c r="B66" s="19" t="s">
        <v>19</v>
      </c>
      <c r="C66" s="19" t="s">
        <v>46</v>
      </c>
      <c r="D66" s="24">
        <v>5</v>
      </c>
      <c r="E66" s="19" t="s">
        <v>53</v>
      </c>
      <c r="F66" s="25">
        <v>42238</v>
      </c>
      <c r="G66" s="19" t="s">
        <v>22</v>
      </c>
      <c r="H66" s="26">
        <v>0.32291666666666669</v>
      </c>
      <c r="I66" s="27" t="s">
        <v>23</v>
      </c>
      <c r="J66" s="28" t="s">
        <v>24</v>
      </c>
      <c r="K66" s="23">
        <v>17</v>
      </c>
      <c r="L66" s="123">
        <v>1</v>
      </c>
      <c r="M66" s="23" t="s">
        <v>24</v>
      </c>
      <c r="N66" s="133">
        <v>1</v>
      </c>
      <c r="O66" s="128">
        <v>33.437499999999993</v>
      </c>
      <c r="P66" s="128">
        <v>0.42159666744413471</v>
      </c>
      <c r="Q66" s="128">
        <v>16.563499999999998</v>
      </c>
      <c r="R66" s="23" t="s">
        <v>24</v>
      </c>
      <c r="S66" s="137" t="s">
        <v>25</v>
      </c>
      <c r="T66" s="29">
        <v>42238</v>
      </c>
      <c r="U66" s="19" t="s">
        <v>22</v>
      </c>
    </row>
    <row r="67" spans="1:43" s="19" customFormat="1" ht="13.5" customHeight="1" x14ac:dyDescent="0.2">
      <c r="A67" s="11">
        <v>66</v>
      </c>
      <c r="B67" s="12" t="s">
        <v>19</v>
      </c>
      <c r="C67" s="12" t="s">
        <v>26</v>
      </c>
      <c r="D67" s="13">
        <v>1</v>
      </c>
      <c r="E67" s="12" t="s">
        <v>40</v>
      </c>
      <c r="F67" s="14">
        <v>42238</v>
      </c>
      <c r="G67" s="12" t="s">
        <v>22</v>
      </c>
      <c r="H67" s="15">
        <v>0.3125</v>
      </c>
      <c r="I67" s="16" t="s">
        <v>23</v>
      </c>
      <c r="J67" s="17" t="s">
        <v>24</v>
      </c>
      <c r="K67" s="11">
        <v>9</v>
      </c>
      <c r="L67" s="122">
        <v>1</v>
      </c>
      <c r="M67" s="11" t="s">
        <v>24</v>
      </c>
      <c r="N67" s="132">
        <v>1</v>
      </c>
      <c r="O67" s="126">
        <v>31.391249999999999</v>
      </c>
      <c r="P67" s="126">
        <v>0.25857481992645753</v>
      </c>
      <c r="Q67" s="126">
        <v>18.609749999999998</v>
      </c>
      <c r="R67" s="11" t="s">
        <v>24</v>
      </c>
      <c r="S67" s="137" t="s">
        <v>25</v>
      </c>
      <c r="T67" s="18">
        <v>42238</v>
      </c>
      <c r="U67" s="12" t="s">
        <v>22</v>
      </c>
      <c r="V67" s="12"/>
      <c r="W67" s="12"/>
      <c r="X67" s="12"/>
    </row>
    <row r="68" spans="1:43" s="22" customFormat="1" ht="12.75" x14ac:dyDescent="0.2">
      <c r="A68" s="11">
        <v>67</v>
      </c>
      <c r="B68" s="12" t="s">
        <v>19</v>
      </c>
      <c r="C68" s="12" t="s">
        <v>26</v>
      </c>
      <c r="D68" s="13">
        <v>2</v>
      </c>
      <c r="E68" s="12" t="s">
        <v>27</v>
      </c>
      <c r="F68" s="14" t="s">
        <v>369</v>
      </c>
      <c r="G68" s="12" t="s">
        <v>22</v>
      </c>
      <c r="H68" s="15">
        <v>0.34027777777777773</v>
      </c>
      <c r="I68" s="16" t="s">
        <v>23</v>
      </c>
      <c r="J68" s="17" t="s">
        <v>24</v>
      </c>
      <c r="K68" s="11">
        <v>2</v>
      </c>
      <c r="L68" s="122">
        <v>1</v>
      </c>
      <c r="M68" s="11" t="s">
        <v>24</v>
      </c>
      <c r="N68" s="132">
        <v>1</v>
      </c>
      <c r="O68" s="126">
        <v>31.962500000000002</v>
      </c>
      <c r="P68" s="126">
        <v>0.18779976038323276</v>
      </c>
      <c r="Q68" s="126">
        <v>18.038499999999999</v>
      </c>
      <c r="R68" s="11" t="s">
        <v>24</v>
      </c>
      <c r="S68" s="137" t="s">
        <v>25</v>
      </c>
      <c r="T68" s="18">
        <v>42238</v>
      </c>
      <c r="U68" s="12" t="s">
        <v>22</v>
      </c>
      <c r="V68" s="12"/>
      <c r="W68" s="12"/>
      <c r="X68" s="12"/>
      <c r="Y68" s="21"/>
      <c r="Z68" s="21"/>
      <c r="AA68" s="21"/>
    </row>
    <row r="69" spans="1:43" ht="12.75" x14ac:dyDescent="0.2">
      <c r="A69" s="11">
        <v>68</v>
      </c>
      <c r="B69" s="12" t="s">
        <v>19</v>
      </c>
      <c r="C69" s="12" t="s">
        <v>26</v>
      </c>
      <c r="D69" s="13">
        <v>3</v>
      </c>
      <c r="E69" s="12" t="s">
        <v>134</v>
      </c>
      <c r="F69" s="14">
        <v>42238</v>
      </c>
      <c r="G69" s="12" t="s">
        <v>22</v>
      </c>
      <c r="H69" s="15">
        <v>0.34722222222222227</v>
      </c>
      <c r="I69" s="16" t="s">
        <v>23</v>
      </c>
      <c r="J69" s="17" t="s">
        <v>24</v>
      </c>
      <c r="K69" s="11">
        <v>82</v>
      </c>
      <c r="L69" s="122">
        <v>1</v>
      </c>
      <c r="M69" s="11" t="s">
        <v>24</v>
      </c>
      <c r="N69" s="132">
        <v>1</v>
      </c>
      <c r="O69" s="126">
        <v>34.806249999999999</v>
      </c>
      <c r="P69" s="126">
        <v>0.54306853849214942</v>
      </c>
      <c r="Q69" s="126">
        <v>15.194749999999999</v>
      </c>
      <c r="R69" s="11" t="s">
        <v>24</v>
      </c>
      <c r="S69" s="137" t="s">
        <v>25</v>
      </c>
      <c r="T69" s="14">
        <v>42238</v>
      </c>
      <c r="U69" s="12" t="s">
        <v>22</v>
      </c>
      <c r="V69" s="12"/>
      <c r="W69" s="12"/>
      <c r="X69" s="12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</row>
    <row r="70" spans="1:43" ht="12.75" x14ac:dyDescent="0.2">
      <c r="A70" s="11">
        <v>69</v>
      </c>
      <c r="B70" s="12" t="s">
        <v>19</v>
      </c>
      <c r="C70" s="12" t="s">
        <v>26</v>
      </c>
      <c r="D70" s="13">
        <v>4</v>
      </c>
      <c r="E70" s="12" t="s">
        <v>160</v>
      </c>
      <c r="F70" s="14">
        <v>42238</v>
      </c>
      <c r="G70" s="12" t="s">
        <v>22</v>
      </c>
      <c r="H70" s="15">
        <v>0.30208333333333331</v>
      </c>
      <c r="I70" s="16" t="s">
        <v>23</v>
      </c>
      <c r="J70" s="17" t="s">
        <v>24</v>
      </c>
      <c r="K70" s="11">
        <v>107</v>
      </c>
      <c r="L70" s="122">
        <v>1</v>
      </c>
      <c r="M70" s="11" t="s">
        <v>24</v>
      </c>
      <c r="N70" s="132">
        <v>1</v>
      </c>
      <c r="O70" s="126">
        <v>32.564999999999998</v>
      </c>
      <c r="P70" s="126">
        <v>0.36738943915142708</v>
      </c>
      <c r="Q70" s="126">
        <v>17.436</v>
      </c>
      <c r="R70" s="11" t="s">
        <v>24</v>
      </c>
      <c r="S70" s="137" t="s">
        <v>25</v>
      </c>
      <c r="T70" s="14">
        <v>42238</v>
      </c>
      <c r="U70" s="12" t="s">
        <v>22</v>
      </c>
      <c r="V70" s="12"/>
      <c r="W70" s="12"/>
      <c r="X70" s="12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</row>
    <row r="71" spans="1:43" ht="12.75" x14ac:dyDescent="0.2">
      <c r="A71" s="11">
        <v>70</v>
      </c>
      <c r="B71" s="12" t="s">
        <v>19</v>
      </c>
      <c r="C71" s="12" t="s">
        <v>26</v>
      </c>
      <c r="D71" s="13">
        <v>5</v>
      </c>
      <c r="E71" s="12" t="s">
        <v>169</v>
      </c>
      <c r="F71" s="14">
        <v>42238</v>
      </c>
      <c r="G71" s="12" t="s">
        <v>22</v>
      </c>
      <c r="H71" s="15">
        <v>0.32291666666666669</v>
      </c>
      <c r="I71" s="16" t="s">
        <v>23</v>
      </c>
      <c r="J71" s="17" t="s">
        <v>24</v>
      </c>
      <c r="K71" s="11">
        <v>116</v>
      </c>
      <c r="L71" s="122">
        <v>1</v>
      </c>
      <c r="M71" s="11" t="s">
        <v>24</v>
      </c>
      <c r="N71" s="132">
        <v>1</v>
      </c>
      <c r="O71" s="126">
        <v>32.226249999999993</v>
      </c>
      <c r="P71" s="126">
        <v>0.37121211927952935</v>
      </c>
      <c r="Q71" s="126">
        <v>17.774750000000001</v>
      </c>
      <c r="R71" s="11" t="s">
        <v>24</v>
      </c>
      <c r="S71" s="137" t="s">
        <v>25</v>
      </c>
      <c r="T71" s="14">
        <v>42238</v>
      </c>
      <c r="U71" s="12" t="s">
        <v>22</v>
      </c>
      <c r="V71" s="12"/>
      <c r="W71" s="12"/>
      <c r="X71" s="12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</row>
    <row r="72" spans="1:43" ht="12.75" x14ac:dyDescent="0.2">
      <c r="A72" s="23">
        <v>71</v>
      </c>
      <c r="B72" s="19" t="s">
        <v>19</v>
      </c>
      <c r="C72" s="19" t="s">
        <v>114</v>
      </c>
      <c r="D72" s="24">
        <v>1</v>
      </c>
      <c r="E72" s="19" t="s">
        <v>120</v>
      </c>
      <c r="F72" s="25">
        <v>42238</v>
      </c>
      <c r="G72" s="19" t="s">
        <v>22</v>
      </c>
      <c r="H72" s="26">
        <v>0.28819444444444448</v>
      </c>
      <c r="I72" s="27" t="s">
        <v>23</v>
      </c>
      <c r="J72" s="28" t="s">
        <v>24</v>
      </c>
      <c r="K72" s="23">
        <v>69</v>
      </c>
      <c r="L72" s="123">
        <v>1</v>
      </c>
      <c r="M72" s="23" t="s">
        <v>24</v>
      </c>
      <c r="N72" s="133">
        <v>1</v>
      </c>
      <c r="O72" s="128">
        <v>33.865000000000002</v>
      </c>
      <c r="P72" s="128">
        <v>0.25024987512484409</v>
      </c>
      <c r="Q72" s="128">
        <v>16.135999999999996</v>
      </c>
      <c r="R72" s="23" t="s">
        <v>24</v>
      </c>
      <c r="S72" s="137" t="s">
        <v>25</v>
      </c>
      <c r="T72" s="25">
        <v>42238</v>
      </c>
      <c r="U72" s="19" t="s">
        <v>22</v>
      </c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</row>
    <row r="73" spans="1:43" ht="13.5" customHeight="1" x14ac:dyDescent="0.2">
      <c r="A73" s="23">
        <v>72</v>
      </c>
      <c r="B73" s="19" t="s">
        <v>19</v>
      </c>
      <c r="C73" s="19" t="s">
        <v>114</v>
      </c>
      <c r="D73" s="24">
        <v>2</v>
      </c>
      <c r="E73" s="19" t="s">
        <v>158</v>
      </c>
      <c r="F73" s="25">
        <v>42238</v>
      </c>
      <c r="G73" s="19" t="s">
        <v>22</v>
      </c>
      <c r="H73" s="26">
        <v>0.3125</v>
      </c>
      <c r="I73" s="27" t="s">
        <v>23</v>
      </c>
      <c r="J73" s="28" t="s">
        <v>24</v>
      </c>
      <c r="K73" s="23">
        <v>105</v>
      </c>
      <c r="L73" s="123">
        <v>1</v>
      </c>
      <c r="M73" s="23" t="s">
        <v>24</v>
      </c>
      <c r="N73" s="133">
        <v>1</v>
      </c>
      <c r="O73" s="128">
        <v>33.661250000000003</v>
      </c>
      <c r="P73" s="128">
        <v>0.54873576291326265</v>
      </c>
      <c r="Q73" s="128">
        <v>16.339749999999999</v>
      </c>
      <c r="R73" s="23" t="s">
        <v>24</v>
      </c>
      <c r="S73" s="137" t="s">
        <v>25</v>
      </c>
      <c r="T73" s="25">
        <v>42238</v>
      </c>
      <c r="U73" s="19" t="s">
        <v>22</v>
      </c>
    </row>
    <row r="74" spans="1:43" ht="13.5" customHeight="1" x14ac:dyDescent="0.2">
      <c r="A74" s="23">
        <v>73</v>
      </c>
      <c r="B74" s="19" t="s">
        <v>19</v>
      </c>
      <c r="C74" s="19" t="s">
        <v>114</v>
      </c>
      <c r="D74" s="24">
        <v>3</v>
      </c>
      <c r="E74" s="19" t="s">
        <v>115</v>
      </c>
      <c r="F74" s="25">
        <v>42238</v>
      </c>
      <c r="G74" s="19" t="s">
        <v>22</v>
      </c>
      <c r="H74" s="26">
        <v>0.34027777777777773</v>
      </c>
      <c r="I74" s="27" t="s">
        <v>23</v>
      </c>
      <c r="J74" s="28" t="s">
        <v>24</v>
      </c>
      <c r="K74" s="23">
        <v>64</v>
      </c>
      <c r="L74" s="123">
        <v>1</v>
      </c>
      <c r="M74" s="23" t="s">
        <v>24</v>
      </c>
      <c r="N74" s="133">
        <v>1</v>
      </c>
      <c r="O74" s="128">
        <v>32.971249999999998</v>
      </c>
      <c r="P74" s="128">
        <v>0.26676007478631503</v>
      </c>
      <c r="Q74" s="128">
        <v>17.029749999999996</v>
      </c>
      <c r="R74" s="23" t="s">
        <v>24</v>
      </c>
      <c r="S74" s="137" t="s">
        <v>25</v>
      </c>
      <c r="T74" s="25">
        <v>42238</v>
      </c>
      <c r="U74" s="19" t="s">
        <v>22</v>
      </c>
    </row>
    <row r="75" spans="1:43" ht="13.5" customHeight="1" x14ac:dyDescent="0.2">
      <c r="A75" s="23">
        <v>74</v>
      </c>
      <c r="B75" s="19" t="s">
        <v>19</v>
      </c>
      <c r="C75" s="19" t="s">
        <v>114</v>
      </c>
      <c r="D75" s="24">
        <v>4</v>
      </c>
      <c r="E75" s="19" t="s">
        <v>125</v>
      </c>
      <c r="F75" s="25">
        <v>42238</v>
      </c>
      <c r="G75" s="19" t="s">
        <v>22</v>
      </c>
      <c r="H75" s="26">
        <v>0.29166666666666669</v>
      </c>
      <c r="I75" s="27" t="s">
        <v>23</v>
      </c>
      <c r="J75" s="28" t="s">
        <v>24</v>
      </c>
      <c r="K75" s="23">
        <v>74</v>
      </c>
      <c r="L75" s="123">
        <v>1</v>
      </c>
      <c r="M75" s="23" t="s">
        <v>24</v>
      </c>
      <c r="N75" s="133">
        <v>1</v>
      </c>
      <c r="O75" s="128">
        <v>34.416249999999998</v>
      </c>
      <c r="P75" s="128">
        <v>0.57214372101771738</v>
      </c>
      <c r="Q75" s="128">
        <v>15.584749999999998</v>
      </c>
      <c r="R75" s="23" t="s">
        <v>24</v>
      </c>
      <c r="S75" s="137" t="s">
        <v>25</v>
      </c>
      <c r="T75" s="25">
        <v>42238</v>
      </c>
      <c r="U75" s="19" t="s">
        <v>22</v>
      </c>
    </row>
    <row r="76" spans="1:43" ht="13.5" customHeight="1" x14ac:dyDescent="0.2">
      <c r="A76" s="23">
        <v>75</v>
      </c>
      <c r="B76" s="19" t="s">
        <v>19</v>
      </c>
      <c r="C76" s="19" t="s">
        <v>114</v>
      </c>
      <c r="D76" s="24">
        <v>5</v>
      </c>
      <c r="E76" s="19" t="s">
        <v>155</v>
      </c>
      <c r="F76" s="25">
        <v>42238</v>
      </c>
      <c r="G76" s="19" t="s">
        <v>22</v>
      </c>
      <c r="H76" s="26">
        <v>0.31597222222222221</v>
      </c>
      <c r="I76" s="27" t="s">
        <v>23</v>
      </c>
      <c r="J76" s="28" t="s">
        <v>24</v>
      </c>
      <c r="K76" s="23">
        <v>102</v>
      </c>
      <c r="L76" s="123">
        <v>1</v>
      </c>
      <c r="M76" s="23" t="s">
        <v>24</v>
      </c>
      <c r="N76" s="133">
        <v>1</v>
      </c>
      <c r="O76" s="128">
        <v>34.453749999999992</v>
      </c>
      <c r="P76" s="128">
        <v>0.29038498153313702</v>
      </c>
      <c r="Q76" s="128">
        <v>15.547249999999998</v>
      </c>
      <c r="R76" s="23" t="s">
        <v>24</v>
      </c>
      <c r="S76" s="137" t="s">
        <v>25</v>
      </c>
      <c r="T76" s="25">
        <v>42238</v>
      </c>
      <c r="U76" s="19" t="s">
        <v>22</v>
      </c>
    </row>
    <row r="77" spans="1:43" s="19" customFormat="1" ht="13.5" customHeight="1" x14ac:dyDescent="0.2">
      <c r="A77" s="11">
        <v>76</v>
      </c>
      <c r="B77" s="12" t="s">
        <v>19</v>
      </c>
      <c r="C77" s="12" t="s">
        <v>105</v>
      </c>
      <c r="D77" s="13">
        <v>1</v>
      </c>
      <c r="E77" s="12" t="s">
        <v>202</v>
      </c>
      <c r="F77" s="14">
        <v>42238</v>
      </c>
      <c r="G77" s="12" t="s">
        <v>22</v>
      </c>
      <c r="H77" s="15">
        <v>0.28819444444444448</v>
      </c>
      <c r="I77" s="16" t="s">
        <v>23</v>
      </c>
      <c r="J77" s="17" t="s">
        <v>24</v>
      </c>
      <c r="K77" s="11">
        <v>149</v>
      </c>
      <c r="L77" s="122">
        <v>1</v>
      </c>
      <c r="M77" s="11" t="s">
        <v>24</v>
      </c>
      <c r="N77" s="132">
        <v>1</v>
      </c>
      <c r="O77" s="126">
        <v>32.521250000000002</v>
      </c>
      <c r="P77" s="126">
        <v>0.29910021313934188</v>
      </c>
      <c r="Q77" s="126">
        <v>17.479749999999996</v>
      </c>
      <c r="R77" s="11" t="s">
        <v>24</v>
      </c>
      <c r="S77" s="137" t="s">
        <v>25</v>
      </c>
      <c r="T77" s="18">
        <v>42238</v>
      </c>
      <c r="U77" s="12" t="s">
        <v>22</v>
      </c>
      <c r="V77" s="12"/>
      <c r="W77" s="12"/>
      <c r="X77" s="12"/>
    </row>
    <row r="78" spans="1:43" s="19" customFormat="1" ht="13.5" customHeight="1" x14ac:dyDescent="0.2">
      <c r="A78" s="11">
        <v>77</v>
      </c>
      <c r="B78" s="12" t="s">
        <v>19</v>
      </c>
      <c r="C78" s="12" t="s">
        <v>105</v>
      </c>
      <c r="D78" s="13">
        <v>2</v>
      </c>
      <c r="E78" s="12" t="s">
        <v>190</v>
      </c>
      <c r="F78" s="14">
        <v>42238</v>
      </c>
      <c r="G78" s="12" t="s">
        <v>22</v>
      </c>
      <c r="H78" s="15">
        <v>0.3125</v>
      </c>
      <c r="I78" s="16" t="s">
        <v>23</v>
      </c>
      <c r="J78" s="17" t="s">
        <v>24</v>
      </c>
      <c r="K78" s="11">
        <v>137</v>
      </c>
      <c r="L78" s="122">
        <v>1</v>
      </c>
      <c r="M78" s="11" t="s">
        <v>24</v>
      </c>
      <c r="N78" s="132">
        <v>1</v>
      </c>
      <c r="O78" s="126">
        <v>30.8325</v>
      </c>
      <c r="P78" s="126">
        <v>0.28212364310706051</v>
      </c>
      <c r="Q78" s="126">
        <v>19.168499999999998</v>
      </c>
      <c r="R78" s="11" t="s">
        <v>24</v>
      </c>
      <c r="S78" s="137" t="s">
        <v>25</v>
      </c>
      <c r="T78" s="14">
        <v>42238</v>
      </c>
      <c r="U78" s="12" t="s">
        <v>22</v>
      </c>
      <c r="V78" s="12"/>
      <c r="W78" s="12"/>
      <c r="X78" s="12"/>
    </row>
    <row r="79" spans="1:43" s="19" customFormat="1" ht="13.5" customHeight="1" x14ac:dyDescent="0.2">
      <c r="A79" s="11">
        <v>78</v>
      </c>
      <c r="B79" s="12" t="s">
        <v>19</v>
      </c>
      <c r="C79" s="12" t="s">
        <v>105</v>
      </c>
      <c r="D79" s="13">
        <v>3</v>
      </c>
      <c r="E79" s="12" t="s">
        <v>212</v>
      </c>
      <c r="F79" s="14">
        <v>42238</v>
      </c>
      <c r="G79" s="12" t="s">
        <v>22</v>
      </c>
      <c r="H79" s="15">
        <v>0.34027777777777773</v>
      </c>
      <c r="I79" s="16" t="s">
        <v>23</v>
      </c>
      <c r="J79" s="17" t="s">
        <v>24</v>
      </c>
      <c r="K79" s="11">
        <v>159</v>
      </c>
      <c r="L79" s="122">
        <v>1</v>
      </c>
      <c r="M79" s="11" t="s">
        <v>24</v>
      </c>
      <c r="N79" s="132">
        <v>1</v>
      </c>
      <c r="O79" s="126">
        <v>31.173749999999998</v>
      </c>
      <c r="P79" s="126">
        <v>0.26452492793685822</v>
      </c>
      <c r="Q79" s="126">
        <v>18.827249999999996</v>
      </c>
      <c r="R79" s="11" t="s">
        <v>24</v>
      </c>
      <c r="S79" s="137" t="s">
        <v>25</v>
      </c>
      <c r="T79" s="18">
        <v>42238</v>
      </c>
      <c r="U79" s="12" t="s">
        <v>22</v>
      </c>
      <c r="V79" s="12"/>
      <c r="W79" s="12"/>
      <c r="X79" s="12"/>
    </row>
    <row r="80" spans="1:43" s="19" customFormat="1" ht="13.5" customHeight="1" x14ac:dyDescent="0.2">
      <c r="A80" s="11">
        <v>79</v>
      </c>
      <c r="B80" s="12" t="s">
        <v>19</v>
      </c>
      <c r="C80" s="12" t="s">
        <v>105</v>
      </c>
      <c r="D80" s="13">
        <v>4</v>
      </c>
      <c r="E80" s="12" t="s">
        <v>184</v>
      </c>
      <c r="F80" s="14">
        <v>42238</v>
      </c>
      <c r="G80" s="12" t="s">
        <v>22</v>
      </c>
      <c r="H80" s="15">
        <v>0.29166666666666669</v>
      </c>
      <c r="I80" s="16" t="s">
        <v>23</v>
      </c>
      <c r="J80" s="17" t="s">
        <v>24</v>
      </c>
      <c r="K80" s="11">
        <v>131</v>
      </c>
      <c r="L80" s="122">
        <v>1</v>
      </c>
      <c r="M80" s="11" t="s">
        <v>24</v>
      </c>
      <c r="N80" s="132">
        <v>1</v>
      </c>
      <c r="O80" s="126">
        <v>30.333750000000002</v>
      </c>
      <c r="P80" s="126">
        <v>0.36462095044031712</v>
      </c>
      <c r="Q80" s="126">
        <v>19.667249999999999</v>
      </c>
      <c r="R80" s="11" t="s">
        <v>24</v>
      </c>
      <c r="S80" s="137" t="s">
        <v>25</v>
      </c>
      <c r="T80" s="14">
        <v>42238</v>
      </c>
      <c r="U80" s="12" t="s">
        <v>22</v>
      </c>
      <c r="V80" s="12"/>
      <c r="W80" s="12"/>
      <c r="X80" s="12"/>
    </row>
    <row r="81" spans="1:24" s="19" customFormat="1" ht="13.5" customHeight="1" x14ac:dyDescent="0.2">
      <c r="A81" s="11">
        <v>80</v>
      </c>
      <c r="B81" s="12" t="s">
        <v>19</v>
      </c>
      <c r="C81" s="12" t="s">
        <v>105</v>
      </c>
      <c r="D81" s="13">
        <v>5</v>
      </c>
      <c r="E81" s="12" t="s">
        <v>106</v>
      </c>
      <c r="F81" s="14">
        <v>42238</v>
      </c>
      <c r="G81" s="12" t="s">
        <v>22</v>
      </c>
      <c r="H81" s="15">
        <v>0.31597222222222221</v>
      </c>
      <c r="I81" s="16" t="s">
        <v>23</v>
      </c>
      <c r="J81" s="17" t="s">
        <v>24</v>
      </c>
      <c r="K81" s="11">
        <v>56</v>
      </c>
      <c r="L81" s="122">
        <v>1</v>
      </c>
      <c r="M81" s="11" t="s">
        <v>24</v>
      </c>
      <c r="N81" s="132">
        <v>1</v>
      </c>
      <c r="O81" s="126">
        <v>30.366250000000001</v>
      </c>
      <c r="P81" s="126">
        <v>0.1487394954274083</v>
      </c>
      <c r="Q81" s="126">
        <v>19.634749999999997</v>
      </c>
      <c r="R81" s="11" t="s">
        <v>24</v>
      </c>
      <c r="S81" s="137" t="s">
        <v>25</v>
      </c>
      <c r="T81" s="14">
        <v>42238</v>
      </c>
      <c r="U81" s="12" t="s">
        <v>22</v>
      </c>
      <c r="V81" s="12"/>
      <c r="W81" s="12"/>
      <c r="X81" s="12"/>
    </row>
    <row r="82" spans="1:24" s="19" customFormat="1" ht="13.5" customHeight="1" x14ac:dyDescent="0.2">
      <c r="A82" s="23">
        <v>81</v>
      </c>
      <c r="B82" s="19" t="s">
        <v>19</v>
      </c>
      <c r="C82" s="19" t="s">
        <v>81</v>
      </c>
      <c r="D82" s="24">
        <v>1</v>
      </c>
      <c r="E82" s="19" t="s">
        <v>85</v>
      </c>
      <c r="F82" s="25">
        <v>42239</v>
      </c>
      <c r="G82" s="19" t="s">
        <v>22</v>
      </c>
      <c r="H82" s="26">
        <v>0.55555555555555558</v>
      </c>
      <c r="I82" s="27" t="s">
        <v>23</v>
      </c>
      <c r="J82" s="28" t="s">
        <v>24</v>
      </c>
      <c r="K82" s="23">
        <v>38</v>
      </c>
      <c r="L82" s="123">
        <v>1</v>
      </c>
      <c r="M82" s="23" t="s">
        <v>24</v>
      </c>
      <c r="N82" s="133">
        <v>1</v>
      </c>
      <c r="O82" s="128">
        <v>32.357500000000002</v>
      </c>
      <c r="P82" s="128">
        <v>0.37399030736103228</v>
      </c>
      <c r="Q82" s="128">
        <v>17.6435</v>
      </c>
      <c r="R82" s="23" t="s">
        <v>24</v>
      </c>
      <c r="S82" s="137" t="s">
        <v>25</v>
      </c>
      <c r="T82" s="25">
        <v>42239</v>
      </c>
      <c r="U82" s="19" t="s">
        <v>22</v>
      </c>
    </row>
    <row r="83" spans="1:24" s="19" customFormat="1" ht="13.5" customHeight="1" x14ac:dyDescent="0.2">
      <c r="A83" s="23">
        <v>82</v>
      </c>
      <c r="B83" s="19" t="s">
        <v>19</v>
      </c>
      <c r="C83" s="19" t="s">
        <v>81</v>
      </c>
      <c r="D83" s="24">
        <v>2</v>
      </c>
      <c r="E83" s="19" t="s">
        <v>82</v>
      </c>
      <c r="F83" s="25">
        <v>42239</v>
      </c>
      <c r="G83" s="19" t="s">
        <v>22</v>
      </c>
      <c r="H83" s="26">
        <v>0.57291666666666663</v>
      </c>
      <c r="I83" s="27" t="s">
        <v>23</v>
      </c>
      <c r="J83" s="28" t="s">
        <v>24</v>
      </c>
      <c r="K83" s="23">
        <v>35</v>
      </c>
      <c r="L83" s="123">
        <v>1</v>
      </c>
      <c r="M83" s="23" t="s">
        <v>24</v>
      </c>
      <c r="N83" s="133">
        <v>1</v>
      </c>
      <c r="O83" s="128">
        <v>31.67</v>
      </c>
      <c r="P83" s="128">
        <v>0.34205262752974075</v>
      </c>
      <c r="Q83" s="128">
        <v>18.330999999999996</v>
      </c>
      <c r="R83" s="23" t="s">
        <v>24</v>
      </c>
      <c r="S83" s="137" t="s">
        <v>25</v>
      </c>
      <c r="T83" s="25">
        <v>42239</v>
      </c>
      <c r="U83" s="19" t="s">
        <v>22</v>
      </c>
    </row>
    <row r="84" spans="1:24" s="19" customFormat="1" ht="13.5" customHeight="1" x14ac:dyDescent="0.2">
      <c r="A84" s="23">
        <v>83</v>
      </c>
      <c r="B84" s="19" t="s">
        <v>19</v>
      </c>
      <c r="C84" s="19" t="s">
        <v>81</v>
      </c>
      <c r="D84" s="24">
        <v>3</v>
      </c>
      <c r="E84" s="140" t="s">
        <v>211</v>
      </c>
      <c r="F84" s="25">
        <v>42239</v>
      </c>
      <c r="G84" s="19" t="s">
        <v>22</v>
      </c>
      <c r="H84" s="26">
        <v>0.60069444444444442</v>
      </c>
      <c r="I84" s="27" t="s">
        <v>23</v>
      </c>
      <c r="J84" s="28" t="s">
        <v>24</v>
      </c>
      <c r="K84" s="23">
        <v>158</v>
      </c>
      <c r="L84" s="123">
        <v>1</v>
      </c>
      <c r="M84" s="23" t="s">
        <v>24</v>
      </c>
      <c r="N84" s="133">
        <v>1</v>
      </c>
      <c r="O84" s="128">
        <v>31.717500000000001</v>
      </c>
      <c r="P84" s="128">
        <v>0.35572988347902412</v>
      </c>
      <c r="Q84" s="128">
        <v>18.283499999999997</v>
      </c>
      <c r="R84" s="23" t="s">
        <v>24</v>
      </c>
      <c r="S84" s="137" t="s">
        <v>25</v>
      </c>
      <c r="T84" s="29">
        <v>42239</v>
      </c>
      <c r="U84" s="19" t="s">
        <v>22</v>
      </c>
    </row>
    <row r="85" spans="1:24" s="19" customFormat="1" ht="13.5" customHeight="1" x14ac:dyDescent="0.2">
      <c r="A85" s="23">
        <v>84</v>
      </c>
      <c r="B85" s="19" t="s">
        <v>19</v>
      </c>
      <c r="C85" s="19" t="s">
        <v>81</v>
      </c>
      <c r="D85" s="24">
        <v>4</v>
      </c>
      <c r="E85" s="19" t="s">
        <v>137</v>
      </c>
      <c r="F85" s="25">
        <v>42239</v>
      </c>
      <c r="G85" s="19" t="s">
        <v>22</v>
      </c>
      <c r="H85" s="26">
        <v>0.58680555555555558</v>
      </c>
      <c r="I85" s="27" t="s">
        <v>23</v>
      </c>
      <c r="J85" s="28" t="s">
        <v>24</v>
      </c>
      <c r="K85" s="23">
        <v>85</v>
      </c>
      <c r="L85" s="123">
        <v>1</v>
      </c>
      <c r="M85" s="23" t="s">
        <v>24</v>
      </c>
      <c r="N85" s="133">
        <v>1</v>
      </c>
      <c r="O85" s="128">
        <v>31.347499999999997</v>
      </c>
      <c r="P85" s="128">
        <v>0.20467962771121068</v>
      </c>
      <c r="Q85" s="128">
        <v>18.653499999999998</v>
      </c>
      <c r="R85" s="23" t="s">
        <v>24</v>
      </c>
      <c r="S85" s="137" t="s">
        <v>25</v>
      </c>
      <c r="T85" s="25">
        <v>42239</v>
      </c>
      <c r="U85" s="19" t="s">
        <v>22</v>
      </c>
    </row>
    <row r="86" spans="1:24" s="19" customFormat="1" ht="13.5" customHeight="1" x14ac:dyDescent="0.2">
      <c r="A86" s="23">
        <v>85</v>
      </c>
      <c r="B86" s="19" t="s">
        <v>19</v>
      </c>
      <c r="C86" s="19" t="s">
        <v>81</v>
      </c>
      <c r="D86" s="24">
        <v>5</v>
      </c>
      <c r="E86" s="19" t="s">
        <v>96</v>
      </c>
      <c r="F86" s="25">
        <v>42239</v>
      </c>
      <c r="G86" s="19" t="s">
        <v>22</v>
      </c>
      <c r="H86" s="26">
        <v>0.61111111111111105</v>
      </c>
      <c r="I86" s="27" t="s">
        <v>23</v>
      </c>
      <c r="J86" s="28" t="s">
        <v>24</v>
      </c>
      <c r="K86" s="23">
        <v>47</v>
      </c>
      <c r="L86" s="123">
        <v>1</v>
      </c>
      <c r="M86" s="23" t="s">
        <v>24</v>
      </c>
      <c r="N86" s="133">
        <v>1</v>
      </c>
      <c r="O86" s="128">
        <v>30.616250000000001</v>
      </c>
      <c r="P86" s="128">
        <v>0.32511296113812471</v>
      </c>
      <c r="Q86" s="128">
        <v>19.384749999999997</v>
      </c>
      <c r="R86" s="23" t="s">
        <v>24</v>
      </c>
      <c r="S86" s="137" t="s">
        <v>25</v>
      </c>
      <c r="T86" s="25">
        <v>42239</v>
      </c>
      <c r="U86" s="19" t="s">
        <v>22</v>
      </c>
    </row>
    <row r="87" spans="1:24" s="19" customFormat="1" ht="13.5" customHeight="1" x14ac:dyDescent="0.2">
      <c r="A87" s="11">
        <v>86</v>
      </c>
      <c r="B87" s="12" t="s">
        <v>19</v>
      </c>
      <c r="C87" s="12" t="s">
        <v>64</v>
      </c>
      <c r="D87" s="13">
        <v>1</v>
      </c>
      <c r="E87" s="12" t="s">
        <v>126</v>
      </c>
      <c r="F87" s="14">
        <v>42239</v>
      </c>
      <c r="G87" s="12" t="s">
        <v>22</v>
      </c>
      <c r="H87" s="15">
        <v>0.55555555555555558</v>
      </c>
      <c r="I87" s="16" t="s">
        <v>23</v>
      </c>
      <c r="J87" s="17" t="s">
        <v>24</v>
      </c>
      <c r="K87" s="11">
        <v>75</v>
      </c>
      <c r="L87" s="122">
        <v>1</v>
      </c>
      <c r="M87" s="11" t="s">
        <v>24</v>
      </c>
      <c r="N87" s="132">
        <v>1</v>
      </c>
      <c r="O87" s="126">
        <v>31.55875</v>
      </c>
      <c r="P87" s="126">
        <v>0.20931062443172779</v>
      </c>
      <c r="Q87" s="126">
        <v>18.442249999999998</v>
      </c>
      <c r="R87" s="11" t="s">
        <v>24</v>
      </c>
      <c r="S87" s="137" t="s">
        <v>25</v>
      </c>
      <c r="T87" s="14">
        <v>42239</v>
      </c>
      <c r="U87" s="12" t="s">
        <v>22</v>
      </c>
      <c r="V87" s="12"/>
      <c r="W87" s="12"/>
      <c r="X87" s="12"/>
    </row>
    <row r="88" spans="1:24" s="19" customFormat="1" ht="13.5" customHeight="1" x14ac:dyDescent="0.2">
      <c r="A88" s="11">
        <v>87</v>
      </c>
      <c r="B88" s="12" t="s">
        <v>19</v>
      </c>
      <c r="C88" s="12" t="s">
        <v>64</v>
      </c>
      <c r="D88" s="13">
        <v>2</v>
      </c>
      <c r="E88" s="12" t="s">
        <v>65</v>
      </c>
      <c r="F88" s="14">
        <v>42239</v>
      </c>
      <c r="G88" s="12" t="s">
        <v>22</v>
      </c>
      <c r="H88" s="15">
        <v>0.57291666666666663</v>
      </c>
      <c r="I88" s="16" t="s">
        <v>23</v>
      </c>
      <c r="J88" s="17" t="s">
        <v>24</v>
      </c>
      <c r="K88" s="11">
        <v>25</v>
      </c>
      <c r="L88" s="122">
        <v>1</v>
      </c>
      <c r="M88" s="11" t="s">
        <v>24</v>
      </c>
      <c r="N88" s="132">
        <v>1</v>
      </c>
      <c r="O88" s="126">
        <v>31.9375</v>
      </c>
      <c r="P88" s="126">
        <v>0.21340981701880576</v>
      </c>
      <c r="Q88" s="126">
        <v>18.063499999999998</v>
      </c>
      <c r="R88" s="11" t="s">
        <v>24</v>
      </c>
      <c r="S88" s="137" t="s">
        <v>25</v>
      </c>
      <c r="T88" s="14">
        <v>42239</v>
      </c>
      <c r="U88" s="12" t="s">
        <v>22</v>
      </c>
      <c r="V88" s="12"/>
      <c r="W88" s="12"/>
      <c r="X88" s="12"/>
    </row>
    <row r="89" spans="1:24" s="19" customFormat="1" ht="13.5" customHeight="1" x14ac:dyDescent="0.2">
      <c r="A89" s="11">
        <v>88</v>
      </c>
      <c r="B89" s="12" t="s">
        <v>19</v>
      </c>
      <c r="C89" s="12" t="s">
        <v>64</v>
      </c>
      <c r="D89" s="13">
        <v>3</v>
      </c>
      <c r="E89" s="12" t="s">
        <v>198</v>
      </c>
      <c r="F89" s="14">
        <v>42239</v>
      </c>
      <c r="G89" s="12" t="s">
        <v>22</v>
      </c>
      <c r="H89" s="15">
        <v>0.60069444444444442</v>
      </c>
      <c r="I89" s="16" t="s">
        <v>23</v>
      </c>
      <c r="J89" s="17" t="s">
        <v>24</v>
      </c>
      <c r="K89" s="11">
        <v>145</v>
      </c>
      <c r="L89" s="122">
        <v>1</v>
      </c>
      <c r="M89" s="11" t="s">
        <v>24</v>
      </c>
      <c r="N89" s="132">
        <v>1</v>
      </c>
      <c r="O89" s="126">
        <v>33.9925</v>
      </c>
      <c r="P89" s="126">
        <v>0.30421004256927486</v>
      </c>
      <c r="Q89" s="126">
        <v>16.008499999999998</v>
      </c>
      <c r="R89" s="11" t="s">
        <v>24</v>
      </c>
      <c r="S89" s="137" t="s">
        <v>25</v>
      </c>
      <c r="T89" s="18">
        <v>42239</v>
      </c>
      <c r="U89" s="12" t="s">
        <v>22</v>
      </c>
      <c r="V89" s="12"/>
      <c r="W89" s="12"/>
      <c r="X89" s="12"/>
    </row>
    <row r="90" spans="1:24" s="19" customFormat="1" ht="13.5" customHeight="1" x14ac:dyDescent="0.2">
      <c r="A90" s="11">
        <v>89</v>
      </c>
      <c r="B90" s="12" t="s">
        <v>19</v>
      </c>
      <c r="C90" s="12" t="s">
        <v>64</v>
      </c>
      <c r="D90" s="13">
        <v>4</v>
      </c>
      <c r="E90" s="12" t="s">
        <v>193</v>
      </c>
      <c r="F90" s="14">
        <v>42239</v>
      </c>
      <c r="G90" s="12" t="s">
        <v>22</v>
      </c>
      <c r="H90" s="15">
        <v>0.58680555555555558</v>
      </c>
      <c r="I90" s="16" t="s">
        <v>23</v>
      </c>
      <c r="J90" s="17" t="s">
        <v>24</v>
      </c>
      <c r="K90" s="11">
        <v>140</v>
      </c>
      <c r="L90" s="122">
        <v>1</v>
      </c>
      <c r="M90" s="11" t="s">
        <v>24</v>
      </c>
      <c r="N90" s="132">
        <v>1</v>
      </c>
      <c r="O90" s="126">
        <v>32.450000000000003</v>
      </c>
      <c r="P90" s="126">
        <v>0.25308101469687466</v>
      </c>
      <c r="Q90" s="126">
        <v>17.550999999999998</v>
      </c>
      <c r="R90" s="11" t="s">
        <v>24</v>
      </c>
      <c r="S90" s="137" t="s">
        <v>25</v>
      </c>
      <c r="T90" s="14">
        <v>42239</v>
      </c>
      <c r="U90" s="12" t="s">
        <v>22</v>
      </c>
      <c r="V90" s="12"/>
      <c r="W90" s="12"/>
      <c r="X90" s="12"/>
    </row>
    <row r="91" spans="1:24" s="19" customFormat="1" ht="12.75" x14ac:dyDescent="0.2">
      <c r="A91" s="11">
        <v>90</v>
      </c>
      <c r="B91" s="12" t="s">
        <v>19</v>
      </c>
      <c r="C91" s="12" t="s">
        <v>64</v>
      </c>
      <c r="D91" s="13">
        <v>5</v>
      </c>
      <c r="E91" s="12" t="s">
        <v>204</v>
      </c>
      <c r="F91" s="14">
        <v>42239</v>
      </c>
      <c r="G91" s="12" t="s">
        <v>22</v>
      </c>
      <c r="H91" s="15">
        <v>0.61111111111111105</v>
      </c>
      <c r="I91" s="16" t="s">
        <v>23</v>
      </c>
      <c r="J91" s="17" t="s">
        <v>24</v>
      </c>
      <c r="K91" s="11">
        <v>151</v>
      </c>
      <c r="L91" s="122">
        <v>1</v>
      </c>
      <c r="M91" s="11" t="s">
        <v>24</v>
      </c>
      <c r="N91" s="132">
        <v>1</v>
      </c>
      <c r="O91" s="126">
        <v>32.515000000000001</v>
      </c>
      <c r="P91" s="126">
        <v>0.45022216737961623</v>
      </c>
      <c r="Q91" s="126">
        <v>17.486000000000001</v>
      </c>
      <c r="R91" s="11" t="s">
        <v>24</v>
      </c>
      <c r="S91" s="137" t="s">
        <v>25</v>
      </c>
      <c r="T91" s="18">
        <v>42239</v>
      </c>
      <c r="U91" s="12" t="s">
        <v>22</v>
      </c>
      <c r="V91" s="12"/>
      <c r="W91" s="12"/>
      <c r="X91" s="12"/>
    </row>
    <row r="92" spans="1:24" s="19" customFormat="1" ht="12.75" x14ac:dyDescent="0.2">
      <c r="A92" s="23">
        <v>91</v>
      </c>
      <c r="B92" s="19" t="s">
        <v>19</v>
      </c>
      <c r="C92" s="19" t="s">
        <v>57</v>
      </c>
      <c r="D92" s="24">
        <v>1</v>
      </c>
      <c r="E92" s="19" t="s">
        <v>58</v>
      </c>
      <c r="F92" s="25">
        <v>42239</v>
      </c>
      <c r="G92" s="19" t="s">
        <v>22</v>
      </c>
      <c r="H92" s="26">
        <v>0.55555555555555558</v>
      </c>
      <c r="I92" s="27" t="s">
        <v>23</v>
      </c>
      <c r="J92" s="28" t="s">
        <v>24</v>
      </c>
      <c r="K92" s="23">
        <v>20</v>
      </c>
      <c r="L92" s="123">
        <v>1</v>
      </c>
      <c r="M92" s="23" t="s">
        <v>24</v>
      </c>
      <c r="N92" s="133">
        <v>1</v>
      </c>
      <c r="O92" s="128">
        <v>33.270000000000003</v>
      </c>
      <c r="P92" s="128">
        <v>0.33218970483746152</v>
      </c>
      <c r="Q92" s="128">
        <v>16.730999999999998</v>
      </c>
      <c r="R92" s="23" t="s">
        <v>24</v>
      </c>
      <c r="S92" s="137" t="s">
        <v>25</v>
      </c>
      <c r="T92" s="25">
        <v>42239</v>
      </c>
      <c r="U92" s="19" t="s">
        <v>22</v>
      </c>
    </row>
    <row r="93" spans="1:24" s="19" customFormat="1" ht="12.75" x14ac:dyDescent="0.2">
      <c r="A93" s="23">
        <v>92</v>
      </c>
      <c r="B93" s="19" t="s">
        <v>19</v>
      </c>
      <c r="C93" s="19" t="s">
        <v>57</v>
      </c>
      <c r="D93" s="24">
        <v>2</v>
      </c>
      <c r="E93" s="19" t="s">
        <v>127</v>
      </c>
      <c r="F93" s="25">
        <v>42239</v>
      </c>
      <c r="G93" s="19" t="s">
        <v>22</v>
      </c>
      <c r="H93" s="26">
        <v>0.57291666666666663</v>
      </c>
      <c r="I93" s="27" t="s">
        <v>23</v>
      </c>
      <c r="J93" s="28" t="s">
        <v>24</v>
      </c>
      <c r="K93" s="23">
        <v>76</v>
      </c>
      <c r="L93" s="123">
        <v>1</v>
      </c>
      <c r="M93" s="23" t="s">
        <v>24</v>
      </c>
      <c r="N93" s="133">
        <v>1</v>
      </c>
      <c r="O93" s="128">
        <v>33.347500000000004</v>
      </c>
      <c r="P93" s="128">
        <v>0.37741720946454038</v>
      </c>
      <c r="Q93" s="128">
        <v>16.653499999999998</v>
      </c>
      <c r="R93" s="23" t="s">
        <v>24</v>
      </c>
      <c r="S93" s="137" t="s">
        <v>25</v>
      </c>
      <c r="T93" s="25">
        <v>42239</v>
      </c>
      <c r="U93" s="19" t="s">
        <v>22</v>
      </c>
    </row>
    <row r="94" spans="1:24" s="19" customFormat="1" ht="12.75" x14ac:dyDescent="0.2">
      <c r="A94" s="23">
        <v>93</v>
      </c>
      <c r="B94" s="19" t="s">
        <v>19</v>
      </c>
      <c r="C94" s="19" t="s">
        <v>57</v>
      </c>
      <c r="D94" s="24">
        <v>3</v>
      </c>
      <c r="E94" s="19" t="s">
        <v>140</v>
      </c>
      <c r="F94" s="25">
        <v>42239</v>
      </c>
      <c r="G94" s="19" t="s">
        <v>22</v>
      </c>
      <c r="H94" s="26">
        <v>0.60069444444444442</v>
      </c>
      <c r="I94" s="27" t="s">
        <v>23</v>
      </c>
      <c r="J94" s="28" t="s">
        <v>24</v>
      </c>
      <c r="K94" s="23">
        <v>88</v>
      </c>
      <c r="L94" s="123">
        <v>1</v>
      </c>
      <c r="M94" s="23" t="s">
        <v>24</v>
      </c>
      <c r="N94" s="133">
        <v>1</v>
      </c>
      <c r="O94" s="128">
        <v>33.9375</v>
      </c>
      <c r="P94" s="128">
        <v>0.34751798514609328</v>
      </c>
      <c r="Q94" s="128">
        <v>16.063499999999998</v>
      </c>
      <c r="R94" s="23" t="s">
        <v>24</v>
      </c>
      <c r="S94" s="137" t="s">
        <v>25</v>
      </c>
      <c r="T94" s="25">
        <v>42239</v>
      </c>
      <c r="U94" s="19" t="s">
        <v>22</v>
      </c>
    </row>
    <row r="95" spans="1:24" s="19" customFormat="1" ht="12.75" x14ac:dyDescent="0.2">
      <c r="A95" s="23">
        <v>94</v>
      </c>
      <c r="B95" s="19" t="s">
        <v>19</v>
      </c>
      <c r="C95" s="19" t="s">
        <v>57</v>
      </c>
      <c r="D95" s="24">
        <v>4</v>
      </c>
      <c r="E95" s="19" t="s">
        <v>151</v>
      </c>
      <c r="F95" s="25">
        <v>42239</v>
      </c>
      <c r="G95" s="19" t="s">
        <v>22</v>
      </c>
      <c r="H95" s="26">
        <v>0.55902777777777779</v>
      </c>
      <c r="I95" s="27" t="s">
        <v>23</v>
      </c>
      <c r="J95" s="28" t="s">
        <v>24</v>
      </c>
      <c r="K95" s="23">
        <v>98</v>
      </c>
      <c r="L95" s="123">
        <v>1</v>
      </c>
      <c r="M95" s="23" t="s">
        <v>24</v>
      </c>
      <c r="N95" s="133">
        <v>1</v>
      </c>
      <c r="O95" s="128">
        <v>32.521249999999995</v>
      </c>
      <c r="P95" s="128">
        <v>0.39526691930896612</v>
      </c>
      <c r="Q95" s="128">
        <v>17.479749999999996</v>
      </c>
      <c r="R95" s="23" t="s">
        <v>24</v>
      </c>
      <c r="S95" s="137" t="s">
        <v>25</v>
      </c>
      <c r="T95" s="25">
        <v>42239</v>
      </c>
      <c r="U95" s="19" t="s">
        <v>22</v>
      </c>
    </row>
    <row r="96" spans="1:24" s="19" customFormat="1" ht="12.75" x14ac:dyDescent="0.2">
      <c r="A96" s="23">
        <v>95</v>
      </c>
      <c r="B96" s="19" t="s">
        <v>19</v>
      </c>
      <c r="C96" s="19" t="s">
        <v>57</v>
      </c>
      <c r="D96" s="24">
        <v>5</v>
      </c>
      <c r="E96" s="19" t="s">
        <v>150</v>
      </c>
      <c r="F96" s="25">
        <v>42239</v>
      </c>
      <c r="G96" s="19" t="s">
        <v>22</v>
      </c>
      <c r="H96" s="26">
        <v>0.58333333333333337</v>
      </c>
      <c r="I96" s="27" t="s">
        <v>23</v>
      </c>
      <c r="J96" s="28" t="s">
        <v>24</v>
      </c>
      <c r="K96" s="23">
        <v>97</v>
      </c>
      <c r="L96" s="123">
        <v>1</v>
      </c>
      <c r="M96" s="23" t="s">
        <v>24</v>
      </c>
      <c r="N96" s="133">
        <v>1</v>
      </c>
      <c r="O96" s="128">
        <v>33.546250000000001</v>
      </c>
      <c r="P96" s="128">
        <v>0.41802923043729756</v>
      </c>
      <c r="Q96" s="128">
        <v>16.454750000000001</v>
      </c>
      <c r="R96" s="23" t="s">
        <v>24</v>
      </c>
      <c r="S96" s="137" t="s">
        <v>25</v>
      </c>
      <c r="T96" s="25">
        <v>42239</v>
      </c>
      <c r="U96" s="19" t="s">
        <v>22</v>
      </c>
    </row>
    <row r="97" spans="1:24" ht="12.75" x14ac:dyDescent="0.2">
      <c r="A97" s="11">
        <v>96</v>
      </c>
      <c r="B97" s="12" t="s">
        <v>19</v>
      </c>
      <c r="C97" s="12" t="s">
        <v>143</v>
      </c>
      <c r="D97" s="13">
        <v>1</v>
      </c>
      <c r="E97" s="12" t="s">
        <v>144</v>
      </c>
      <c r="F97" s="14">
        <v>42239</v>
      </c>
      <c r="G97" s="12" t="s">
        <v>22</v>
      </c>
      <c r="H97" s="15">
        <v>0.55555555555555558</v>
      </c>
      <c r="I97" s="16" t="s">
        <v>23</v>
      </c>
      <c r="J97" s="17" t="s">
        <v>24</v>
      </c>
      <c r="K97" s="11">
        <v>91</v>
      </c>
      <c r="L97" s="122">
        <v>1</v>
      </c>
      <c r="M97" s="11" t="s">
        <v>24</v>
      </c>
      <c r="N97" s="132">
        <v>1</v>
      </c>
      <c r="O97" s="126">
        <v>31.362500000000001</v>
      </c>
      <c r="P97" s="126">
        <v>0.29621571531571356</v>
      </c>
      <c r="Q97" s="126">
        <v>18.638499999999997</v>
      </c>
      <c r="R97" s="11" t="s">
        <v>24</v>
      </c>
      <c r="S97" s="137" t="s">
        <v>25</v>
      </c>
      <c r="T97" s="14">
        <v>42239</v>
      </c>
      <c r="U97" s="12" t="s">
        <v>22</v>
      </c>
      <c r="V97" s="12"/>
      <c r="W97" s="12"/>
      <c r="X97" s="12"/>
    </row>
    <row r="98" spans="1:24" ht="12.75" x14ac:dyDescent="0.2">
      <c r="A98" s="11">
        <v>97</v>
      </c>
      <c r="B98" s="12" t="s">
        <v>19</v>
      </c>
      <c r="C98" s="12" t="s">
        <v>143</v>
      </c>
      <c r="D98" s="13">
        <v>2</v>
      </c>
      <c r="E98" s="12" t="s">
        <v>161</v>
      </c>
      <c r="F98" s="14">
        <v>42239</v>
      </c>
      <c r="G98" s="12" t="s">
        <v>22</v>
      </c>
      <c r="H98" s="15">
        <v>0.57291666666666663</v>
      </c>
      <c r="I98" s="16" t="s">
        <v>23</v>
      </c>
      <c r="J98" s="17" t="s">
        <v>24</v>
      </c>
      <c r="K98" s="11">
        <v>108</v>
      </c>
      <c r="L98" s="122">
        <v>1</v>
      </c>
      <c r="M98" s="11" t="s">
        <v>24</v>
      </c>
      <c r="N98" s="132">
        <v>1</v>
      </c>
      <c r="O98" s="126">
        <v>31.47</v>
      </c>
      <c r="P98" s="126">
        <v>0.53765695382836753</v>
      </c>
      <c r="Q98" s="126">
        <v>18.530999999999999</v>
      </c>
      <c r="R98" s="11" t="s">
        <v>24</v>
      </c>
      <c r="S98" s="137" t="s">
        <v>25</v>
      </c>
      <c r="T98" s="14">
        <v>42239</v>
      </c>
      <c r="U98" s="12" t="s">
        <v>22</v>
      </c>
      <c r="V98" s="12"/>
      <c r="W98" s="12"/>
      <c r="X98" s="12"/>
    </row>
    <row r="99" spans="1:24" ht="12.75" x14ac:dyDescent="0.2">
      <c r="A99" s="11">
        <v>98</v>
      </c>
      <c r="B99" s="12" t="s">
        <v>19</v>
      </c>
      <c r="C99" s="12" t="s">
        <v>143</v>
      </c>
      <c r="D99" s="13">
        <v>3</v>
      </c>
      <c r="E99" s="12" t="s">
        <v>175</v>
      </c>
      <c r="F99" s="14">
        <v>42239</v>
      </c>
      <c r="G99" s="12" t="s">
        <v>22</v>
      </c>
      <c r="H99" s="15">
        <v>0.60069444444444442</v>
      </c>
      <c r="I99" s="16" t="s">
        <v>23</v>
      </c>
      <c r="J99" s="17" t="s">
        <v>24</v>
      </c>
      <c r="K99" s="11">
        <v>122</v>
      </c>
      <c r="L99" s="122">
        <v>1</v>
      </c>
      <c r="M99" s="11" t="s">
        <v>24</v>
      </c>
      <c r="N99" s="132">
        <v>1</v>
      </c>
      <c r="O99" s="126">
        <v>31.269999999999996</v>
      </c>
      <c r="P99" s="126">
        <v>0.17937391114652027</v>
      </c>
      <c r="Q99" s="126">
        <v>18.730999999999998</v>
      </c>
      <c r="R99" s="11" t="s">
        <v>24</v>
      </c>
      <c r="S99" s="137" t="s">
        <v>25</v>
      </c>
      <c r="T99" s="14">
        <v>42239</v>
      </c>
      <c r="U99" s="12" t="s">
        <v>22</v>
      </c>
      <c r="V99" s="12"/>
      <c r="W99" s="12"/>
      <c r="X99" s="12"/>
    </row>
    <row r="100" spans="1:24" ht="12.75" x14ac:dyDescent="0.2">
      <c r="A100" s="11">
        <v>99</v>
      </c>
      <c r="B100" s="12" t="s">
        <v>19</v>
      </c>
      <c r="C100" s="12" t="s">
        <v>143</v>
      </c>
      <c r="D100" s="13">
        <v>4</v>
      </c>
      <c r="E100" s="12" t="s">
        <v>156</v>
      </c>
      <c r="F100" s="14">
        <v>42239</v>
      </c>
      <c r="G100" s="12" t="s">
        <v>22</v>
      </c>
      <c r="H100" s="15">
        <v>0.55902777777777779</v>
      </c>
      <c r="I100" s="16" t="s">
        <v>23</v>
      </c>
      <c r="J100" s="17" t="s">
        <v>24</v>
      </c>
      <c r="K100" s="11">
        <v>103</v>
      </c>
      <c r="L100" s="122">
        <v>1</v>
      </c>
      <c r="M100" s="11" t="s">
        <v>24</v>
      </c>
      <c r="N100" s="132">
        <v>1</v>
      </c>
      <c r="O100" s="126">
        <v>31.153750000000002</v>
      </c>
      <c r="P100" s="126">
        <v>0.11978496358057618</v>
      </c>
      <c r="Q100" s="126">
        <v>18.847249999999995</v>
      </c>
      <c r="R100" s="11" t="s">
        <v>24</v>
      </c>
      <c r="S100" s="137" t="s">
        <v>25</v>
      </c>
      <c r="T100" s="14">
        <v>42239</v>
      </c>
      <c r="U100" s="12" t="s">
        <v>22</v>
      </c>
      <c r="V100" s="12"/>
      <c r="W100" s="12"/>
      <c r="X100" s="12"/>
    </row>
    <row r="101" spans="1:24" ht="12.75" x14ac:dyDescent="0.2">
      <c r="A101" s="11">
        <v>100</v>
      </c>
      <c r="B101" s="12" t="s">
        <v>19</v>
      </c>
      <c r="C101" s="12" t="s">
        <v>143</v>
      </c>
      <c r="D101" s="13">
        <v>5</v>
      </c>
      <c r="E101" s="12" t="s">
        <v>201</v>
      </c>
      <c r="F101" s="14">
        <v>42239</v>
      </c>
      <c r="G101" s="12" t="s">
        <v>22</v>
      </c>
      <c r="H101" s="15">
        <v>0.58333333333333337</v>
      </c>
      <c r="I101" s="16" t="s">
        <v>23</v>
      </c>
      <c r="J101" s="17" t="s">
        <v>24</v>
      </c>
      <c r="K101" s="11">
        <v>148</v>
      </c>
      <c r="L101" s="122">
        <v>1</v>
      </c>
      <c r="M101" s="11" t="s">
        <v>24</v>
      </c>
      <c r="N101" s="132">
        <v>1</v>
      </c>
      <c r="O101" s="126">
        <v>32.933750000000003</v>
      </c>
      <c r="P101" s="126">
        <v>0.21142004990066618</v>
      </c>
      <c r="Q101" s="126">
        <v>17.067249999999998</v>
      </c>
      <c r="R101" s="11" t="s">
        <v>24</v>
      </c>
      <c r="S101" s="137" t="s">
        <v>25</v>
      </c>
      <c r="T101" s="18">
        <v>42239</v>
      </c>
      <c r="U101" s="12" t="s">
        <v>22</v>
      </c>
      <c r="V101" s="12"/>
      <c r="W101" s="12"/>
      <c r="X101" s="12"/>
    </row>
    <row r="102" spans="1:24" ht="12.75" x14ac:dyDescent="0.2">
      <c r="A102" s="23">
        <v>101</v>
      </c>
      <c r="B102" s="19" t="s">
        <v>19</v>
      </c>
      <c r="C102" s="19" t="s">
        <v>51</v>
      </c>
      <c r="D102" s="24">
        <v>1</v>
      </c>
      <c r="E102" s="19" t="s">
        <v>196</v>
      </c>
      <c r="F102" s="25">
        <v>42240</v>
      </c>
      <c r="G102" s="19" t="s">
        <v>22</v>
      </c>
      <c r="H102" s="26">
        <v>0.375</v>
      </c>
      <c r="I102" s="27" t="s">
        <v>23</v>
      </c>
      <c r="J102" s="28" t="s">
        <v>24</v>
      </c>
      <c r="K102" s="23">
        <v>143</v>
      </c>
      <c r="L102" s="123">
        <v>1</v>
      </c>
      <c r="M102" s="23" t="s">
        <v>24</v>
      </c>
      <c r="N102" s="133">
        <v>1</v>
      </c>
      <c r="O102" s="128">
        <v>31.775000000000002</v>
      </c>
      <c r="P102" s="128">
        <v>0.18887826767524035</v>
      </c>
      <c r="Q102" s="128">
        <v>18.225999999999999</v>
      </c>
      <c r="R102" s="23" t="s">
        <v>24</v>
      </c>
      <c r="S102" s="137" t="s">
        <v>25</v>
      </c>
      <c r="T102" s="25">
        <v>42240</v>
      </c>
      <c r="U102" s="19" t="s">
        <v>22</v>
      </c>
    </row>
    <row r="103" spans="1:24" ht="12.75" x14ac:dyDescent="0.2">
      <c r="A103" s="23">
        <v>102</v>
      </c>
      <c r="B103" s="19" t="s">
        <v>19</v>
      </c>
      <c r="C103" s="19" t="s">
        <v>51</v>
      </c>
      <c r="D103" s="24">
        <v>2</v>
      </c>
      <c r="E103" s="19" t="s">
        <v>194</v>
      </c>
      <c r="F103" s="25">
        <v>42240</v>
      </c>
      <c r="G103" s="19" t="s">
        <v>22</v>
      </c>
      <c r="H103" s="26">
        <v>0.40277777777777773</v>
      </c>
      <c r="I103" s="27" t="s">
        <v>23</v>
      </c>
      <c r="J103" s="28" t="s">
        <v>24</v>
      </c>
      <c r="K103" s="23">
        <v>141</v>
      </c>
      <c r="L103" s="123">
        <v>1</v>
      </c>
      <c r="M103" s="23" t="s">
        <v>24</v>
      </c>
      <c r="N103" s="133">
        <v>1</v>
      </c>
      <c r="O103" s="128">
        <v>31.866249999999997</v>
      </c>
      <c r="P103" s="128">
        <v>0.20802268506102953</v>
      </c>
      <c r="Q103" s="128">
        <v>18.134749999999997</v>
      </c>
      <c r="R103" s="23" t="s">
        <v>24</v>
      </c>
      <c r="S103" s="137" t="s">
        <v>25</v>
      </c>
      <c r="T103" s="25">
        <v>42240</v>
      </c>
      <c r="U103" s="19" t="s">
        <v>22</v>
      </c>
    </row>
    <row r="104" spans="1:24" ht="12.75" x14ac:dyDescent="0.2">
      <c r="A104" s="23">
        <v>103</v>
      </c>
      <c r="B104" s="19" t="s">
        <v>19</v>
      </c>
      <c r="C104" s="19" t="s">
        <v>51</v>
      </c>
      <c r="D104" s="24">
        <v>3</v>
      </c>
      <c r="E104" s="19" t="s">
        <v>52</v>
      </c>
      <c r="F104" s="25">
        <v>42240</v>
      </c>
      <c r="G104" s="19" t="s">
        <v>22</v>
      </c>
      <c r="H104" s="26">
        <v>0.4375</v>
      </c>
      <c r="I104" s="27" t="s">
        <v>23</v>
      </c>
      <c r="J104" s="28" t="s">
        <v>24</v>
      </c>
      <c r="K104" s="23">
        <v>16</v>
      </c>
      <c r="L104" s="123">
        <v>1</v>
      </c>
      <c r="M104" s="23" t="s">
        <v>24</v>
      </c>
      <c r="N104" s="133">
        <v>1</v>
      </c>
      <c r="O104" s="128">
        <v>30.096249999999998</v>
      </c>
      <c r="P104" s="128">
        <v>0.29660316502020018</v>
      </c>
      <c r="Q104" s="128">
        <v>19.904749999999996</v>
      </c>
      <c r="R104" s="23" t="s">
        <v>24</v>
      </c>
      <c r="S104" s="137" t="s">
        <v>25</v>
      </c>
      <c r="T104" s="29">
        <v>42240</v>
      </c>
      <c r="U104" s="19" t="s">
        <v>22</v>
      </c>
    </row>
    <row r="105" spans="1:24" ht="12.75" x14ac:dyDescent="0.2">
      <c r="A105" s="23">
        <v>104</v>
      </c>
      <c r="B105" s="19" t="s">
        <v>19</v>
      </c>
      <c r="C105" s="19" t="s">
        <v>51</v>
      </c>
      <c r="D105" s="24">
        <v>4</v>
      </c>
      <c r="E105" s="19" t="s">
        <v>63</v>
      </c>
      <c r="F105" s="25">
        <v>42240</v>
      </c>
      <c r="G105" s="19" t="s">
        <v>22</v>
      </c>
      <c r="H105" s="26">
        <v>0.38194444444444442</v>
      </c>
      <c r="I105" s="27" t="s">
        <v>23</v>
      </c>
      <c r="J105" s="28" t="s">
        <v>24</v>
      </c>
      <c r="K105" s="23">
        <v>24</v>
      </c>
      <c r="L105" s="123">
        <v>1</v>
      </c>
      <c r="M105" s="23" t="s">
        <v>24</v>
      </c>
      <c r="N105" s="133">
        <v>1</v>
      </c>
      <c r="O105" s="128">
        <v>29.67</v>
      </c>
      <c r="P105" s="128">
        <v>0.25347583711273164</v>
      </c>
      <c r="Q105" s="128">
        <v>20.331</v>
      </c>
      <c r="R105" s="23" t="s">
        <v>24</v>
      </c>
      <c r="S105" s="137" t="s">
        <v>25</v>
      </c>
      <c r="T105" s="25">
        <v>42240</v>
      </c>
      <c r="U105" s="19" t="s">
        <v>22</v>
      </c>
    </row>
    <row r="106" spans="1:24" ht="12.75" x14ac:dyDescent="0.2">
      <c r="A106" s="23">
        <v>105</v>
      </c>
      <c r="B106" s="19" t="s">
        <v>19</v>
      </c>
      <c r="C106" s="19" t="s">
        <v>51</v>
      </c>
      <c r="D106" s="24">
        <v>5</v>
      </c>
      <c r="E106" s="19" t="s">
        <v>99</v>
      </c>
      <c r="F106" s="25">
        <v>42240</v>
      </c>
      <c r="G106" s="19" t="s">
        <v>22</v>
      </c>
      <c r="H106" s="26">
        <v>0.40972222222222227</v>
      </c>
      <c r="I106" s="27" t="s">
        <v>23</v>
      </c>
      <c r="J106" s="28" t="s">
        <v>24</v>
      </c>
      <c r="K106" s="23">
        <v>50</v>
      </c>
      <c r="L106" s="123">
        <v>1</v>
      </c>
      <c r="M106" s="23" t="s">
        <v>24</v>
      </c>
      <c r="N106" s="133">
        <v>1</v>
      </c>
      <c r="O106" s="128">
        <v>29.978750000000002</v>
      </c>
      <c r="P106" s="128">
        <v>0.13614674986939662</v>
      </c>
      <c r="Q106" s="128">
        <v>20.022249999999996</v>
      </c>
      <c r="R106" s="23" t="s">
        <v>24</v>
      </c>
      <c r="S106" s="137" t="s">
        <v>25</v>
      </c>
      <c r="T106" s="25">
        <v>42240</v>
      </c>
      <c r="U106" s="19" t="s">
        <v>22</v>
      </c>
    </row>
    <row r="107" spans="1:24" ht="12.75" x14ac:dyDescent="0.2">
      <c r="A107" s="11">
        <v>106</v>
      </c>
      <c r="B107" s="12" t="s">
        <v>19</v>
      </c>
      <c r="C107" s="12" t="s">
        <v>30</v>
      </c>
      <c r="D107" s="13">
        <v>1</v>
      </c>
      <c r="E107" s="12" t="s">
        <v>31</v>
      </c>
      <c r="F107" s="14">
        <v>42240</v>
      </c>
      <c r="G107" s="12" t="s">
        <v>22</v>
      </c>
      <c r="H107" s="15">
        <v>0.375</v>
      </c>
      <c r="I107" s="16" t="s">
        <v>23</v>
      </c>
      <c r="J107" s="17" t="s">
        <v>24</v>
      </c>
      <c r="K107" s="11">
        <v>4</v>
      </c>
      <c r="L107" s="122">
        <v>1</v>
      </c>
      <c r="M107" s="11" t="s">
        <v>24</v>
      </c>
      <c r="N107" s="132">
        <v>1</v>
      </c>
      <c r="O107" s="126">
        <v>30.151250000000001</v>
      </c>
      <c r="P107" s="126">
        <v>0.16563797119018281</v>
      </c>
      <c r="Q107" s="126">
        <v>19.849749999999997</v>
      </c>
      <c r="R107" s="11" t="s">
        <v>24</v>
      </c>
      <c r="S107" s="137" t="s">
        <v>25</v>
      </c>
      <c r="T107" s="18">
        <v>42240</v>
      </c>
      <c r="U107" s="12" t="s">
        <v>22</v>
      </c>
      <c r="V107" s="12"/>
      <c r="W107" s="12"/>
      <c r="X107" s="12"/>
    </row>
    <row r="108" spans="1:24" ht="12.75" x14ac:dyDescent="0.2">
      <c r="A108" s="11">
        <v>107</v>
      </c>
      <c r="B108" s="12" t="s">
        <v>19</v>
      </c>
      <c r="C108" s="12" t="s">
        <v>30</v>
      </c>
      <c r="D108" s="13">
        <v>2</v>
      </c>
      <c r="E108" s="12" t="s">
        <v>189</v>
      </c>
      <c r="F108" s="14">
        <v>42240</v>
      </c>
      <c r="G108" s="12" t="s">
        <v>22</v>
      </c>
      <c r="H108" s="15">
        <v>0.40277777777777773</v>
      </c>
      <c r="I108" s="16" t="s">
        <v>23</v>
      </c>
      <c r="J108" s="17" t="s">
        <v>24</v>
      </c>
      <c r="K108" s="11">
        <v>136</v>
      </c>
      <c r="L108" s="122">
        <v>1</v>
      </c>
      <c r="M108" s="11" t="s">
        <v>24</v>
      </c>
      <c r="N108" s="132">
        <v>1</v>
      </c>
      <c r="O108" s="126">
        <v>30.027499999999996</v>
      </c>
      <c r="P108" s="126">
        <v>0.14939461168328688</v>
      </c>
      <c r="Q108" s="126">
        <v>19.973499999999994</v>
      </c>
      <c r="R108" s="11" t="s">
        <v>24</v>
      </c>
      <c r="S108" s="137" t="s">
        <v>25</v>
      </c>
      <c r="T108" s="14">
        <v>42240</v>
      </c>
      <c r="U108" s="12" t="s">
        <v>22</v>
      </c>
      <c r="V108" s="12"/>
      <c r="W108" s="12"/>
      <c r="X108" s="12"/>
    </row>
    <row r="109" spans="1:24" ht="12.75" x14ac:dyDescent="0.2">
      <c r="A109" s="11">
        <v>108</v>
      </c>
      <c r="B109" s="12" t="s">
        <v>19</v>
      </c>
      <c r="C109" s="12" t="s">
        <v>30</v>
      </c>
      <c r="D109" s="13">
        <v>3</v>
      </c>
      <c r="E109" s="12" t="s">
        <v>213</v>
      </c>
      <c r="F109" s="14">
        <v>42240</v>
      </c>
      <c r="G109" s="12" t="s">
        <v>22</v>
      </c>
      <c r="H109" s="15">
        <v>0.4375</v>
      </c>
      <c r="I109" s="16" t="s">
        <v>23</v>
      </c>
      <c r="J109" s="17" t="s">
        <v>24</v>
      </c>
      <c r="K109" s="11">
        <v>160</v>
      </c>
      <c r="L109" s="122">
        <v>1</v>
      </c>
      <c r="M109" s="11" t="s">
        <v>24</v>
      </c>
      <c r="N109" s="132">
        <v>1</v>
      </c>
      <c r="O109" s="126">
        <v>29.095000000000002</v>
      </c>
      <c r="P109" s="126">
        <v>0.25219040425837003</v>
      </c>
      <c r="Q109" s="126">
        <v>20.905999999999999</v>
      </c>
      <c r="R109" s="11" t="s">
        <v>24</v>
      </c>
      <c r="S109" s="137" t="s">
        <v>25</v>
      </c>
      <c r="T109" s="18">
        <v>42240</v>
      </c>
      <c r="U109" s="12" t="s">
        <v>22</v>
      </c>
      <c r="V109" s="12"/>
      <c r="W109" s="12"/>
      <c r="X109" s="12"/>
    </row>
    <row r="110" spans="1:24" ht="12.75" x14ac:dyDescent="0.2">
      <c r="A110" s="11">
        <v>109</v>
      </c>
      <c r="B110" s="12" t="s">
        <v>19</v>
      </c>
      <c r="C110" s="12" t="s">
        <v>30</v>
      </c>
      <c r="D110" s="13">
        <v>4</v>
      </c>
      <c r="E110" s="12" t="s">
        <v>107</v>
      </c>
      <c r="F110" s="14">
        <v>42240</v>
      </c>
      <c r="G110" s="12" t="s">
        <v>22</v>
      </c>
      <c r="H110" s="15">
        <v>0.38194444444444442</v>
      </c>
      <c r="I110" s="16" t="s">
        <v>23</v>
      </c>
      <c r="J110" s="17" t="s">
        <v>24</v>
      </c>
      <c r="K110" s="11">
        <v>57</v>
      </c>
      <c r="L110" s="122">
        <v>1</v>
      </c>
      <c r="M110" s="11" t="s">
        <v>24</v>
      </c>
      <c r="N110" s="132">
        <v>1</v>
      </c>
      <c r="O110" s="126">
        <v>28.653749999999999</v>
      </c>
      <c r="P110" s="126">
        <v>0.22186355604289762</v>
      </c>
      <c r="Q110" s="126">
        <v>21.347249999999995</v>
      </c>
      <c r="R110" s="11" t="s">
        <v>24</v>
      </c>
      <c r="S110" s="137" t="s">
        <v>25</v>
      </c>
      <c r="T110" s="14">
        <v>42240</v>
      </c>
      <c r="U110" s="12" t="s">
        <v>22</v>
      </c>
      <c r="V110" s="12"/>
      <c r="W110" s="12"/>
      <c r="X110" s="12"/>
    </row>
    <row r="111" spans="1:24" ht="12.75" x14ac:dyDescent="0.2">
      <c r="A111" s="11">
        <v>110</v>
      </c>
      <c r="B111" s="12" t="s">
        <v>19</v>
      </c>
      <c r="C111" s="12" t="s">
        <v>30</v>
      </c>
      <c r="D111" s="13">
        <v>5</v>
      </c>
      <c r="E111" s="12" t="s">
        <v>103</v>
      </c>
      <c r="F111" s="14">
        <v>42240</v>
      </c>
      <c r="G111" s="12" t="s">
        <v>22</v>
      </c>
      <c r="H111" s="15">
        <v>0.40972222222222227</v>
      </c>
      <c r="I111" s="16" t="s">
        <v>23</v>
      </c>
      <c r="J111" s="17" t="s">
        <v>24</v>
      </c>
      <c r="K111" s="11">
        <v>54</v>
      </c>
      <c r="L111" s="122">
        <v>1</v>
      </c>
      <c r="M111" s="11" t="s">
        <v>24</v>
      </c>
      <c r="N111" s="132">
        <v>1</v>
      </c>
      <c r="O111" s="126">
        <v>28.355000000000004</v>
      </c>
      <c r="P111" s="126">
        <v>0.20334699407662793</v>
      </c>
      <c r="Q111" s="126">
        <v>21.645999999999997</v>
      </c>
      <c r="R111" s="11" t="s">
        <v>24</v>
      </c>
      <c r="S111" s="137" t="s">
        <v>25</v>
      </c>
      <c r="T111" s="14">
        <v>42240</v>
      </c>
      <c r="U111" s="12" t="s">
        <v>22</v>
      </c>
      <c r="V111" s="12"/>
      <c r="W111" s="12"/>
      <c r="X111" s="12"/>
    </row>
    <row r="112" spans="1:24" ht="12.75" x14ac:dyDescent="0.2">
      <c r="A112" s="23">
        <v>111</v>
      </c>
      <c r="B112" s="19" t="s">
        <v>19</v>
      </c>
      <c r="C112" s="19" t="s">
        <v>72</v>
      </c>
      <c r="D112" s="24">
        <v>1</v>
      </c>
      <c r="E112" s="19" t="s">
        <v>73</v>
      </c>
      <c r="F112" s="25">
        <v>42240</v>
      </c>
      <c r="G112" s="19" t="s">
        <v>22</v>
      </c>
      <c r="H112" s="26">
        <v>0.375</v>
      </c>
      <c r="I112" s="27" t="s">
        <v>23</v>
      </c>
      <c r="J112" s="28" t="s">
        <v>24</v>
      </c>
      <c r="K112" s="23">
        <v>31</v>
      </c>
      <c r="L112" s="123">
        <v>1</v>
      </c>
      <c r="M112" s="23" t="s">
        <v>24</v>
      </c>
      <c r="N112" s="133">
        <v>1</v>
      </c>
      <c r="O112" s="128">
        <v>30.971250000000001</v>
      </c>
      <c r="P112" s="128">
        <v>0.3065712600685197</v>
      </c>
      <c r="Q112" s="128">
        <v>19.029749999999996</v>
      </c>
      <c r="R112" s="23" t="s">
        <v>24</v>
      </c>
      <c r="S112" s="137" t="s">
        <v>25</v>
      </c>
      <c r="T112" s="25">
        <v>42240</v>
      </c>
      <c r="U112" s="19" t="s">
        <v>22</v>
      </c>
    </row>
    <row r="113" spans="1:24" ht="12.75" x14ac:dyDescent="0.2">
      <c r="A113" s="23">
        <v>112</v>
      </c>
      <c r="B113" s="19" t="s">
        <v>19</v>
      </c>
      <c r="C113" s="19" t="s">
        <v>72</v>
      </c>
      <c r="D113" s="24">
        <v>2</v>
      </c>
      <c r="E113" s="19" t="s">
        <v>159</v>
      </c>
      <c r="F113" s="25">
        <v>42240</v>
      </c>
      <c r="G113" s="19" t="s">
        <v>22</v>
      </c>
      <c r="H113" s="26">
        <v>0.40277777777777773</v>
      </c>
      <c r="I113" s="27" t="s">
        <v>23</v>
      </c>
      <c r="J113" s="28" t="s">
        <v>24</v>
      </c>
      <c r="K113" s="23">
        <v>106</v>
      </c>
      <c r="L113" s="123">
        <v>1</v>
      </c>
      <c r="M113" s="23" t="s">
        <v>24</v>
      </c>
      <c r="N113" s="133">
        <v>1</v>
      </c>
      <c r="O113" s="128">
        <v>31.42</v>
      </c>
      <c r="P113" s="128">
        <v>0.30257230540814573</v>
      </c>
      <c r="Q113" s="128">
        <v>18.580999999999996</v>
      </c>
      <c r="R113" s="23" t="s">
        <v>24</v>
      </c>
      <c r="S113" s="137" t="s">
        <v>25</v>
      </c>
      <c r="T113" s="25">
        <v>42240</v>
      </c>
      <c r="U113" s="19" t="s">
        <v>22</v>
      </c>
    </row>
    <row r="114" spans="1:24" ht="12.75" x14ac:dyDescent="0.2">
      <c r="A114" s="23">
        <v>113</v>
      </c>
      <c r="B114" s="19" t="s">
        <v>19</v>
      </c>
      <c r="C114" s="19" t="s">
        <v>72</v>
      </c>
      <c r="D114" s="24">
        <v>3</v>
      </c>
      <c r="E114" s="19" t="s">
        <v>101</v>
      </c>
      <c r="F114" s="25">
        <v>42240</v>
      </c>
      <c r="G114" s="19" t="s">
        <v>22</v>
      </c>
      <c r="H114" s="26">
        <v>0.4375</v>
      </c>
      <c r="I114" s="27" t="s">
        <v>23</v>
      </c>
      <c r="J114" s="28" t="s">
        <v>24</v>
      </c>
      <c r="K114" s="23">
        <v>52</v>
      </c>
      <c r="L114" s="123">
        <v>1</v>
      </c>
      <c r="M114" s="23" t="s">
        <v>24</v>
      </c>
      <c r="N114" s="133">
        <v>1</v>
      </c>
      <c r="O114" s="128">
        <v>31.66375</v>
      </c>
      <c r="P114" s="128">
        <v>0.33071655159668023</v>
      </c>
      <c r="Q114" s="128">
        <v>18.337250000000001</v>
      </c>
      <c r="R114" s="23" t="s">
        <v>24</v>
      </c>
      <c r="S114" s="137" t="s">
        <v>25</v>
      </c>
      <c r="T114" s="25">
        <v>42240</v>
      </c>
      <c r="U114" s="19" t="s">
        <v>22</v>
      </c>
    </row>
    <row r="115" spans="1:24" ht="12.75" x14ac:dyDescent="0.2">
      <c r="A115" s="23">
        <v>114</v>
      </c>
      <c r="B115" s="19" t="s">
        <v>19</v>
      </c>
      <c r="C115" s="19" t="s">
        <v>72</v>
      </c>
      <c r="D115" s="24">
        <v>4</v>
      </c>
      <c r="E115" s="19" t="s">
        <v>111</v>
      </c>
      <c r="F115" s="25">
        <v>42240</v>
      </c>
      <c r="G115" s="19" t="s">
        <v>22</v>
      </c>
      <c r="H115" s="26">
        <v>0.39583333333333331</v>
      </c>
      <c r="I115" s="27" t="s">
        <v>23</v>
      </c>
      <c r="J115" s="28" t="s">
        <v>24</v>
      </c>
      <c r="K115" s="23">
        <v>61</v>
      </c>
      <c r="L115" s="123">
        <v>1</v>
      </c>
      <c r="M115" s="23" t="s">
        <v>24</v>
      </c>
      <c r="N115" s="133">
        <v>1</v>
      </c>
      <c r="O115" s="128">
        <v>31.587500000000002</v>
      </c>
      <c r="P115" s="128">
        <v>0.27174206520154381</v>
      </c>
      <c r="Q115" s="128">
        <v>18.413499999999999</v>
      </c>
      <c r="R115" s="23" t="s">
        <v>24</v>
      </c>
      <c r="S115" s="137" t="s">
        <v>25</v>
      </c>
      <c r="T115" s="25">
        <v>42240</v>
      </c>
      <c r="U115" s="19" t="s">
        <v>22</v>
      </c>
    </row>
    <row r="116" spans="1:24" ht="12.75" x14ac:dyDescent="0.2">
      <c r="A116" s="23">
        <v>115</v>
      </c>
      <c r="B116" s="19" t="s">
        <v>19</v>
      </c>
      <c r="C116" s="19" t="s">
        <v>72</v>
      </c>
      <c r="D116" s="24">
        <v>5</v>
      </c>
      <c r="E116" s="19" t="s">
        <v>179</v>
      </c>
      <c r="F116" s="25">
        <v>42240</v>
      </c>
      <c r="G116" s="19" t="s">
        <v>22</v>
      </c>
      <c r="H116" s="26">
        <v>0.4201388888888889</v>
      </c>
      <c r="I116" s="27" t="s">
        <v>23</v>
      </c>
      <c r="J116" s="28" t="s">
        <v>24</v>
      </c>
      <c r="K116" s="23">
        <v>126</v>
      </c>
      <c r="L116" s="123">
        <v>1</v>
      </c>
      <c r="M116" s="23" t="s">
        <v>24</v>
      </c>
      <c r="N116" s="133">
        <v>1</v>
      </c>
      <c r="O116" s="128">
        <v>30.477499999999999</v>
      </c>
      <c r="P116" s="128">
        <v>0.31499007920885302</v>
      </c>
      <c r="Q116" s="128">
        <v>19.523499999999999</v>
      </c>
      <c r="R116" s="23" t="s">
        <v>24</v>
      </c>
      <c r="S116" s="137" t="s">
        <v>25</v>
      </c>
      <c r="T116" s="25">
        <v>42240</v>
      </c>
      <c r="U116" s="19" t="s">
        <v>22</v>
      </c>
    </row>
    <row r="117" spans="1:24" ht="12.75" x14ac:dyDescent="0.2">
      <c r="A117" s="11">
        <v>116</v>
      </c>
      <c r="B117" s="12" t="s">
        <v>19</v>
      </c>
      <c r="C117" s="12" t="s">
        <v>20</v>
      </c>
      <c r="D117" s="13">
        <v>1</v>
      </c>
      <c r="E117" s="12" t="s">
        <v>152</v>
      </c>
      <c r="F117" s="14">
        <v>42240</v>
      </c>
      <c r="G117" s="12" t="s">
        <v>22</v>
      </c>
      <c r="H117" s="15">
        <v>0.375</v>
      </c>
      <c r="I117" s="16" t="s">
        <v>23</v>
      </c>
      <c r="J117" s="17" t="s">
        <v>24</v>
      </c>
      <c r="K117" s="11">
        <v>99</v>
      </c>
      <c r="L117" s="122">
        <v>1</v>
      </c>
      <c r="M117" s="11" t="s">
        <v>24</v>
      </c>
      <c r="N117" s="132">
        <v>1</v>
      </c>
      <c r="O117" s="126">
        <v>30.24625</v>
      </c>
      <c r="P117" s="126">
        <v>0.17196929231697136</v>
      </c>
      <c r="Q117" s="126">
        <v>19.754749999999998</v>
      </c>
      <c r="R117" s="11" t="s">
        <v>24</v>
      </c>
      <c r="S117" s="137" t="s">
        <v>25</v>
      </c>
      <c r="T117" s="14">
        <v>42240</v>
      </c>
      <c r="U117" s="12" t="s">
        <v>22</v>
      </c>
      <c r="V117" s="12"/>
      <c r="W117" s="12"/>
      <c r="X117" s="12"/>
    </row>
    <row r="118" spans="1:24" ht="12.75" x14ac:dyDescent="0.2">
      <c r="A118" s="11">
        <v>117</v>
      </c>
      <c r="B118" s="12" t="s">
        <v>19</v>
      </c>
      <c r="C118" s="12" t="s">
        <v>20</v>
      </c>
      <c r="D118" s="13">
        <v>2</v>
      </c>
      <c r="E118" s="12" t="s">
        <v>43</v>
      </c>
      <c r="F118" s="14">
        <v>42240</v>
      </c>
      <c r="G118" s="12" t="s">
        <v>22</v>
      </c>
      <c r="H118" s="15">
        <v>0.40277777777777773</v>
      </c>
      <c r="I118" s="16" t="s">
        <v>23</v>
      </c>
      <c r="J118" s="17" t="s">
        <v>24</v>
      </c>
      <c r="K118" s="11">
        <v>11</v>
      </c>
      <c r="L118" s="122">
        <v>1</v>
      </c>
      <c r="M118" s="11" t="s">
        <v>24</v>
      </c>
      <c r="N118" s="132">
        <v>1</v>
      </c>
      <c r="O118" s="126">
        <v>30.675000000000004</v>
      </c>
      <c r="P118" s="126">
        <v>0.18587630295441082</v>
      </c>
      <c r="Q118" s="126">
        <v>19.325999999999997</v>
      </c>
      <c r="R118" s="11" t="s">
        <v>24</v>
      </c>
      <c r="S118" s="137" t="s">
        <v>25</v>
      </c>
      <c r="T118" s="18">
        <v>42240</v>
      </c>
      <c r="U118" s="12" t="s">
        <v>22</v>
      </c>
      <c r="V118" s="12"/>
      <c r="W118" s="12"/>
      <c r="X118" s="12"/>
    </row>
    <row r="119" spans="1:24" ht="12.75" x14ac:dyDescent="0.2">
      <c r="A119" s="11">
        <v>118</v>
      </c>
      <c r="B119" s="12" t="s">
        <v>19</v>
      </c>
      <c r="C119" s="12" t="s">
        <v>20</v>
      </c>
      <c r="D119" s="13">
        <v>3</v>
      </c>
      <c r="E119" s="12" t="s">
        <v>98</v>
      </c>
      <c r="F119" s="14">
        <v>42240</v>
      </c>
      <c r="G119" s="12" t="s">
        <v>22</v>
      </c>
      <c r="H119" s="15">
        <v>0.4375</v>
      </c>
      <c r="I119" s="16" t="s">
        <v>23</v>
      </c>
      <c r="J119" s="17" t="s">
        <v>24</v>
      </c>
      <c r="K119" s="11">
        <v>49</v>
      </c>
      <c r="L119" s="122">
        <v>1</v>
      </c>
      <c r="M119" s="11" t="s">
        <v>24</v>
      </c>
      <c r="N119" s="132">
        <v>1</v>
      </c>
      <c r="O119" s="126">
        <v>30.576249999999998</v>
      </c>
      <c r="P119" s="126">
        <v>0.48440524099146642</v>
      </c>
      <c r="Q119" s="126">
        <v>19.42475</v>
      </c>
      <c r="R119" s="11" t="s">
        <v>24</v>
      </c>
      <c r="S119" s="137" t="s">
        <v>25</v>
      </c>
      <c r="T119" s="14">
        <v>42240</v>
      </c>
      <c r="U119" s="12" t="s">
        <v>22</v>
      </c>
      <c r="V119" s="12"/>
      <c r="W119" s="12"/>
      <c r="X119" s="12"/>
    </row>
    <row r="120" spans="1:24" ht="12.75" x14ac:dyDescent="0.2">
      <c r="A120" s="11">
        <v>119</v>
      </c>
      <c r="B120" s="12" t="s">
        <v>19</v>
      </c>
      <c r="C120" s="12" t="s">
        <v>20</v>
      </c>
      <c r="D120" s="13">
        <v>4</v>
      </c>
      <c r="E120" s="12" t="s">
        <v>170</v>
      </c>
      <c r="F120" s="14">
        <v>42240</v>
      </c>
      <c r="G120" s="12" t="s">
        <v>22</v>
      </c>
      <c r="H120" s="15">
        <v>0.39583333333333331</v>
      </c>
      <c r="I120" s="16" t="s">
        <v>23</v>
      </c>
      <c r="J120" s="17" t="s">
        <v>24</v>
      </c>
      <c r="K120" s="11">
        <v>117</v>
      </c>
      <c r="L120" s="122">
        <v>1</v>
      </c>
      <c r="M120" s="11" t="s">
        <v>24</v>
      </c>
      <c r="N120" s="132">
        <v>1</v>
      </c>
      <c r="O120" s="126">
        <v>29.3825</v>
      </c>
      <c r="P120" s="126">
        <v>0.38447204059593232</v>
      </c>
      <c r="Q120" s="126">
        <v>20.618499999999997</v>
      </c>
      <c r="R120" s="11" t="s">
        <v>24</v>
      </c>
      <c r="S120" s="137" t="s">
        <v>25</v>
      </c>
      <c r="T120" s="14">
        <v>42240</v>
      </c>
      <c r="U120" s="12" t="s">
        <v>22</v>
      </c>
      <c r="V120" s="12"/>
      <c r="W120" s="12"/>
      <c r="X120" s="12"/>
    </row>
    <row r="121" spans="1:24" ht="12.75" x14ac:dyDescent="0.2">
      <c r="A121" s="11">
        <v>120</v>
      </c>
      <c r="B121" s="12" t="s">
        <v>19</v>
      </c>
      <c r="C121" s="12" t="s">
        <v>20</v>
      </c>
      <c r="D121" s="13">
        <v>5</v>
      </c>
      <c r="E121" s="12" t="s">
        <v>21</v>
      </c>
      <c r="F121" s="14">
        <v>42240</v>
      </c>
      <c r="G121" s="12" t="s">
        <v>22</v>
      </c>
      <c r="H121" s="15">
        <v>0.4201388888888889</v>
      </c>
      <c r="I121" s="16" t="s">
        <v>23</v>
      </c>
      <c r="J121" s="17" t="s">
        <v>24</v>
      </c>
      <c r="K121" s="11">
        <v>1</v>
      </c>
      <c r="L121" s="122">
        <v>1</v>
      </c>
      <c r="M121" s="11" t="s">
        <v>24</v>
      </c>
      <c r="N121" s="132">
        <v>1</v>
      </c>
      <c r="O121" s="126">
        <v>30.308749999999996</v>
      </c>
      <c r="P121" s="126">
        <v>0.14606826315117152</v>
      </c>
      <c r="Q121" s="126">
        <v>19.692249999999998</v>
      </c>
      <c r="R121" s="11" t="s">
        <v>24</v>
      </c>
      <c r="S121" s="137" t="s">
        <v>25</v>
      </c>
      <c r="T121" s="18">
        <v>42240</v>
      </c>
      <c r="U121" s="12" t="s">
        <v>22</v>
      </c>
      <c r="V121" s="12"/>
      <c r="W121" s="12"/>
      <c r="X121" s="12"/>
    </row>
    <row r="122" spans="1:24" ht="12.75" x14ac:dyDescent="0.2">
      <c r="A122" s="23">
        <v>121</v>
      </c>
      <c r="B122" s="19" t="s">
        <v>19</v>
      </c>
      <c r="C122" s="19" t="s">
        <v>34</v>
      </c>
      <c r="D122" s="24">
        <v>1</v>
      </c>
      <c r="E122" s="19" t="s">
        <v>118</v>
      </c>
      <c r="F122" s="25">
        <v>42241</v>
      </c>
      <c r="G122" s="19" t="s">
        <v>22</v>
      </c>
      <c r="H122" s="26">
        <v>0.50347222222222221</v>
      </c>
      <c r="I122" s="27" t="s">
        <v>23</v>
      </c>
      <c r="J122" s="28" t="s">
        <v>24</v>
      </c>
      <c r="K122" s="23">
        <v>67</v>
      </c>
      <c r="L122" s="123">
        <v>1</v>
      </c>
      <c r="M122" s="23" t="s">
        <v>24</v>
      </c>
      <c r="N122" s="133">
        <v>1</v>
      </c>
      <c r="O122" s="128">
        <v>28.892500000000002</v>
      </c>
      <c r="P122" s="128">
        <v>0.29132241589002433</v>
      </c>
      <c r="Q122" s="128">
        <v>21.108499999999999</v>
      </c>
      <c r="R122" s="23" t="s">
        <v>24</v>
      </c>
      <c r="S122" s="137" t="s">
        <v>25</v>
      </c>
      <c r="T122" s="25">
        <v>42241</v>
      </c>
      <c r="U122" s="19" t="s">
        <v>22</v>
      </c>
    </row>
    <row r="123" spans="1:24" ht="12.75" x14ac:dyDescent="0.2">
      <c r="A123" s="23">
        <v>122</v>
      </c>
      <c r="B123" s="19" t="s">
        <v>19</v>
      </c>
      <c r="C123" s="19" t="s">
        <v>34</v>
      </c>
      <c r="D123" s="24">
        <v>2</v>
      </c>
      <c r="E123" s="19" t="s">
        <v>35</v>
      </c>
      <c r="F123" s="25">
        <v>42241</v>
      </c>
      <c r="G123" s="19" t="s">
        <v>22</v>
      </c>
      <c r="H123" s="26">
        <v>0.53472222222222221</v>
      </c>
      <c r="I123" s="27" t="s">
        <v>23</v>
      </c>
      <c r="J123" s="28" t="s">
        <v>24</v>
      </c>
      <c r="K123" s="23">
        <v>6</v>
      </c>
      <c r="L123" s="123">
        <v>1</v>
      </c>
      <c r="M123" s="23" t="s">
        <v>24</v>
      </c>
      <c r="N123" s="133">
        <v>1</v>
      </c>
      <c r="O123" s="128">
        <v>29.384999999999994</v>
      </c>
      <c r="P123" s="128">
        <v>0.3136080356113351</v>
      </c>
      <c r="Q123" s="128">
        <v>20.615999999999996</v>
      </c>
      <c r="R123" s="23" t="s">
        <v>24</v>
      </c>
      <c r="S123" s="137" t="s">
        <v>25</v>
      </c>
      <c r="T123" s="29">
        <v>42241</v>
      </c>
      <c r="U123" s="19" t="s">
        <v>22</v>
      </c>
    </row>
    <row r="124" spans="1:24" ht="12.75" x14ac:dyDescent="0.2">
      <c r="A124" s="23">
        <v>123</v>
      </c>
      <c r="B124" s="19" t="s">
        <v>19</v>
      </c>
      <c r="C124" s="19" t="s">
        <v>34</v>
      </c>
      <c r="D124" s="24">
        <v>3</v>
      </c>
      <c r="E124" s="19" t="s">
        <v>109</v>
      </c>
      <c r="F124" s="25">
        <v>42241</v>
      </c>
      <c r="G124" s="19" t="s">
        <v>22</v>
      </c>
      <c r="H124" s="26">
        <v>0.55555555555555558</v>
      </c>
      <c r="I124" s="27" t="s">
        <v>23</v>
      </c>
      <c r="J124" s="28" t="s">
        <v>24</v>
      </c>
      <c r="K124" s="23">
        <v>59</v>
      </c>
      <c r="L124" s="123">
        <v>1</v>
      </c>
      <c r="M124" s="23" t="s">
        <v>24</v>
      </c>
      <c r="N124" s="133">
        <v>1</v>
      </c>
      <c r="O124" s="128">
        <v>28.135000000000002</v>
      </c>
      <c r="P124" s="128">
        <v>0.17485708450045709</v>
      </c>
      <c r="Q124" s="128">
        <v>21.865999999999996</v>
      </c>
      <c r="R124" s="23" t="s">
        <v>24</v>
      </c>
      <c r="S124" s="137" t="s">
        <v>25</v>
      </c>
      <c r="T124" s="29">
        <v>42241</v>
      </c>
      <c r="U124" s="19" t="s">
        <v>22</v>
      </c>
    </row>
    <row r="125" spans="1:24" ht="12.75" x14ac:dyDescent="0.2">
      <c r="A125" s="23">
        <v>124</v>
      </c>
      <c r="B125" s="19" t="s">
        <v>19</v>
      </c>
      <c r="C125" s="19" t="s">
        <v>34</v>
      </c>
      <c r="D125" s="24">
        <v>4</v>
      </c>
      <c r="E125" s="19" t="s">
        <v>192</v>
      </c>
      <c r="F125" s="25">
        <v>42241</v>
      </c>
      <c r="G125" s="19" t="s">
        <v>22</v>
      </c>
      <c r="H125" s="26">
        <v>0.51388888888888895</v>
      </c>
      <c r="I125" s="27" t="s">
        <v>23</v>
      </c>
      <c r="J125" s="28" t="s">
        <v>24</v>
      </c>
      <c r="K125" s="23">
        <v>139</v>
      </c>
      <c r="L125" s="123">
        <v>1</v>
      </c>
      <c r="M125" s="23" t="s">
        <v>24</v>
      </c>
      <c r="N125" s="133">
        <v>1</v>
      </c>
      <c r="O125" s="128">
        <v>29.201250000000005</v>
      </c>
      <c r="P125" s="128">
        <v>0.42633430251388377</v>
      </c>
      <c r="Q125" s="128">
        <v>20.79975</v>
      </c>
      <c r="R125" s="23" t="s">
        <v>24</v>
      </c>
      <c r="S125" s="137" t="s">
        <v>25</v>
      </c>
      <c r="T125" s="29">
        <v>42241</v>
      </c>
      <c r="U125" s="19" t="s">
        <v>22</v>
      </c>
    </row>
    <row r="126" spans="1:24" ht="12.75" x14ac:dyDescent="0.2">
      <c r="A126" s="23">
        <v>125</v>
      </c>
      <c r="B126" s="19" t="s">
        <v>19</v>
      </c>
      <c r="C126" s="19" t="s">
        <v>34</v>
      </c>
      <c r="D126" s="24">
        <v>5</v>
      </c>
      <c r="E126" s="19" t="s">
        <v>70</v>
      </c>
      <c r="F126" s="25">
        <v>42241</v>
      </c>
      <c r="G126" s="19" t="s">
        <v>22</v>
      </c>
      <c r="H126" s="26">
        <v>0.53819444444444442</v>
      </c>
      <c r="I126" s="27" t="s">
        <v>23</v>
      </c>
      <c r="J126" s="28" t="s">
        <v>24</v>
      </c>
      <c r="K126" s="23">
        <v>29</v>
      </c>
      <c r="L126" s="123">
        <v>1</v>
      </c>
      <c r="M126" s="23" t="s">
        <v>24</v>
      </c>
      <c r="N126" s="133">
        <v>1</v>
      </c>
      <c r="O126" s="128">
        <v>27.726250000000004</v>
      </c>
      <c r="P126" s="128">
        <v>0.11521040534604429</v>
      </c>
      <c r="Q126" s="128">
        <v>22.274749999999997</v>
      </c>
      <c r="R126" s="23" t="s">
        <v>24</v>
      </c>
      <c r="S126" s="137" t="s">
        <v>25</v>
      </c>
      <c r="T126" s="29">
        <v>42241</v>
      </c>
      <c r="U126" s="19" t="s">
        <v>22</v>
      </c>
    </row>
    <row r="127" spans="1:24" ht="12.75" x14ac:dyDescent="0.2">
      <c r="A127" s="11">
        <v>126</v>
      </c>
      <c r="B127" s="12" t="s">
        <v>19</v>
      </c>
      <c r="C127" s="12" t="s">
        <v>48</v>
      </c>
      <c r="D127" s="13">
        <v>1</v>
      </c>
      <c r="E127" s="12" t="s">
        <v>200</v>
      </c>
      <c r="F127" s="14">
        <v>42241</v>
      </c>
      <c r="G127" s="12" t="s">
        <v>22</v>
      </c>
      <c r="H127" s="15">
        <v>0.50347222222222221</v>
      </c>
      <c r="I127" s="16" t="s">
        <v>23</v>
      </c>
      <c r="J127" s="17" t="s">
        <v>24</v>
      </c>
      <c r="K127" s="11">
        <v>147</v>
      </c>
      <c r="L127" s="122">
        <v>1</v>
      </c>
      <c r="M127" s="11" t="s">
        <v>24</v>
      </c>
      <c r="N127" s="132">
        <v>1</v>
      </c>
      <c r="O127" s="126">
        <v>29.94125</v>
      </c>
      <c r="P127" s="126">
        <v>0.16050214173025881</v>
      </c>
      <c r="Q127" s="126">
        <v>20.059750000000001</v>
      </c>
      <c r="R127" s="11" t="s">
        <v>24</v>
      </c>
      <c r="S127" s="137" t="s">
        <v>25</v>
      </c>
      <c r="T127" s="18">
        <v>42241</v>
      </c>
      <c r="U127" s="12" t="s">
        <v>22</v>
      </c>
      <c r="V127" s="12"/>
      <c r="W127" s="12"/>
      <c r="X127" s="12"/>
    </row>
    <row r="128" spans="1:24" ht="12.75" x14ac:dyDescent="0.2">
      <c r="A128" s="11">
        <v>127</v>
      </c>
      <c r="B128" s="12" t="s">
        <v>19</v>
      </c>
      <c r="C128" s="12" t="s">
        <v>48</v>
      </c>
      <c r="D128" s="13">
        <v>2</v>
      </c>
      <c r="E128" s="12" t="s">
        <v>62</v>
      </c>
      <c r="F128" s="14">
        <v>42241</v>
      </c>
      <c r="G128" s="12" t="s">
        <v>22</v>
      </c>
      <c r="H128" s="15">
        <v>0.53472222222222221</v>
      </c>
      <c r="I128" s="16" t="s">
        <v>23</v>
      </c>
      <c r="J128" s="17" t="s">
        <v>24</v>
      </c>
      <c r="K128" s="11">
        <v>23</v>
      </c>
      <c r="L128" s="122">
        <v>1</v>
      </c>
      <c r="M128" s="11" t="s">
        <v>24</v>
      </c>
      <c r="N128" s="132">
        <v>1</v>
      </c>
      <c r="O128" s="126">
        <v>27.785</v>
      </c>
      <c r="P128" s="126">
        <v>0.13247641299491794</v>
      </c>
      <c r="Q128" s="126">
        <v>22.215999999999994</v>
      </c>
      <c r="R128" s="11" t="s">
        <v>24</v>
      </c>
      <c r="S128" s="137" t="s">
        <v>25</v>
      </c>
      <c r="T128" s="18">
        <v>42241</v>
      </c>
      <c r="U128" s="12" t="s">
        <v>22</v>
      </c>
      <c r="V128" s="12"/>
      <c r="W128" s="12"/>
      <c r="X128" s="12"/>
    </row>
    <row r="129" spans="1:24" ht="12.75" x14ac:dyDescent="0.2">
      <c r="A129" s="11">
        <v>128</v>
      </c>
      <c r="B129" s="12" t="s">
        <v>19</v>
      </c>
      <c r="C129" s="12" t="s">
        <v>48</v>
      </c>
      <c r="D129" s="13">
        <v>3</v>
      </c>
      <c r="E129" s="12" t="s">
        <v>173</v>
      </c>
      <c r="F129" s="14">
        <v>42241</v>
      </c>
      <c r="G129" s="12" t="s">
        <v>22</v>
      </c>
      <c r="H129" s="15">
        <v>0.55555555555555558</v>
      </c>
      <c r="I129" s="16" t="s">
        <v>23</v>
      </c>
      <c r="J129" s="17" t="s">
        <v>24</v>
      </c>
      <c r="K129" s="11">
        <v>120</v>
      </c>
      <c r="L129" s="122">
        <v>0.75</v>
      </c>
      <c r="M129" s="11" t="s">
        <v>24</v>
      </c>
      <c r="N129" s="132">
        <v>0</v>
      </c>
      <c r="O129" s="126" t="s">
        <v>353</v>
      </c>
      <c r="P129" s="126" t="s">
        <v>353</v>
      </c>
      <c r="Q129" s="126">
        <v>9.9999999999766942E-4</v>
      </c>
      <c r="R129" s="11" t="s">
        <v>76</v>
      </c>
      <c r="S129" s="137" t="s">
        <v>25</v>
      </c>
      <c r="T129" s="18">
        <v>42241</v>
      </c>
      <c r="U129" s="12" t="s">
        <v>22</v>
      </c>
      <c r="V129" s="12"/>
      <c r="W129" s="12"/>
      <c r="X129" s="12"/>
    </row>
    <row r="130" spans="1:24" ht="12.75" x14ac:dyDescent="0.2">
      <c r="A130" s="11">
        <v>129</v>
      </c>
      <c r="B130" s="12" t="s">
        <v>19</v>
      </c>
      <c r="C130" s="12" t="s">
        <v>48</v>
      </c>
      <c r="D130" s="13">
        <v>4</v>
      </c>
      <c r="E130" s="12" t="s">
        <v>171</v>
      </c>
      <c r="F130" s="14">
        <v>42241</v>
      </c>
      <c r="G130" s="12" t="s">
        <v>22</v>
      </c>
      <c r="H130" s="15">
        <v>0.51388888888888895</v>
      </c>
      <c r="I130" s="16" t="s">
        <v>23</v>
      </c>
      <c r="J130" s="17" t="s">
        <v>24</v>
      </c>
      <c r="K130" s="11">
        <v>118</v>
      </c>
      <c r="L130" s="122">
        <v>1</v>
      </c>
      <c r="M130" s="11" t="s">
        <v>24</v>
      </c>
      <c r="N130" s="132">
        <v>1</v>
      </c>
      <c r="O130" s="126">
        <v>27.009999999999998</v>
      </c>
      <c r="P130" s="126">
        <v>0.55910642993977433</v>
      </c>
      <c r="Q130" s="126">
        <v>22.990999999999996</v>
      </c>
      <c r="R130" s="11" t="s">
        <v>24</v>
      </c>
      <c r="S130" s="137" t="s">
        <v>25</v>
      </c>
      <c r="T130" s="18">
        <v>42241</v>
      </c>
      <c r="U130" s="12" t="s">
        <v>22</v>
      </c>
      <c r="V130" s="12"/>
      <c r="W130" s="12"/>
      <c r="X130" s="12"/>
    </row>
    <row r="131" spans="1:24" ht="12.75" x14ac:dyDescent="0.2">
      <c r="A131" s="11">
        <v>130</v>
      </c>
      <c r="B131" s="12" t="s">
        <v>19</v>
      </c>
      <c r="C131" s="12" t="s">
        <v>48</v>
      </c>
      <c r="D131" s="13">
        <v>5</v>
      </c>
      <c r="E131" s="12" t="s">
        <v>49</v>
      </c>
      <c r="F131" s="14">
        <v>42241</v>
      </c>
      <c r="G131" s="12" t="s">
        <v>22</v>
      </c>
      <c r="H131" s="15">
        <v>0.53819444444444442</v>
      </c>
      <c r="I131" s="16" t="s">
        <v>23</v>
      </c>
      <c r="J131" s="17" t="s">
        <v>24</v>
      </c>
      <c r="K131" s="11">
        <v>14</v>
      </c>
      <c r="L131" s="122">
        <v>1</v>
      </c>
      <c r="M131" s="11" t="s">
        <v>24</v>
      </c>
      <c r="N131" s="132">
        <v>1</v>
      </c>
      <c r="O131" s="126">
        <v>28.252499999999998</v>
      </c>
      <c r="P131" s="126">
        <v>0.33588502497134382</v>
      </c>
      <c r="Q131" s="126">
        <v>21.7485</v>
      </c>
      <c r="R131" s="11" t="s">
        <v>24</v>
      </c>
      <c r="S131" s="137" t="s">
        <v>25</v>
      </c>
      <c r="T131" s="18">
        <v>42241</v>
      </c>
      <c r="U131" s="12" t="s">
        <v>22</v>
      </c>
      <c r="V131" s="12"/>
      <c r="W131" s="12"/>
      <c r="X131" s="12"/>
    </row>
    <row r="132" spans="1:24" ht="12.75" x14ac:dyDescent="0.2">
      <c r="A132" s="23">
        <v>131</v>
      </c>
      <c r="B132" s="19" t="s">
        <v>19</v>
      </c>
      <c r="C132" s="19" t="s">
        <v>131</v>
      </c>
      <c r="D132" s="24">
        <v>1</v>
      </c>
      <c r="E132" s="19" t="s">
        <v>138</v>
      </c>
      <c r="F132" s="25">
        <v>42241</v>
      </c>
      <c r="G132" s="19" t="s">
        <v>22</v>
      </c>
      <c r="H132" s="26">
        <v>0.50347222222222221</v>
      </c>
      <c r="I132" s="27" t="s">
        <v>23</v>
      </c>
      <c r="J132" s="28" t="s">
        <v>24</v>
      </c>
      <c r="K132" s="23">
        <v>86</v>
      </c>
      <c r="L132" s="123">
        <v>1</v>
      </c>
      <c r="M132" s="23" t="s">
        <v>24</v>
      </c>
      <c r="N132" s="133">
        <v>1</v>
      </c>
      <c r="O132" s="128">
        <v>31.868749999999999</v>
      </c>
      <c r="P132" s="128">
        <v>0.17431562609244203</v>
      </c>
      <c r="Q132" s="128">
        <v>18.132249999999999</v>
      </c>
      <c r="R132" s="23" t="s">
        <v>24</v>
      </c>
      <c r="S132" s="137" t="s">
        <v>25</v>
      </c>
      <c r="T132" s="29">
        <v>42241</v>
      </c>
      <c r="U132" s="19" t="s">
        <v>22</v>
      </c>
    </row>
    <row r="133" spans="1:24" ht="12.75" x14ac:dyDescent="0.2">
      <c r="A133" s="23">
        <v>132</v>
      </c>
      <c r="B133" s="19" t="s">
        <v>19</v>
      </c>
      <c r="C133" s="19" t="s">
        <v>131</v>
      </c>
      <c r="D133" s="24">
        <v>2</v>
      </c>
      <c r="E133" s="19" t="s">
        <v>132</v>
      </c>
      <c r="F133" s="25">
        <v>42241</v>
      </c>
      <c r="G133" s="19" t="s">
        <v>22</v>
      </c>
      <c r="H133" s="26">
        <v>0.53472222222222221</v>
      </c>
      <c r="I133" s="27" t="s">
        <v>23</v>
      </c>
      <c r="J133" s="28" t="s">
        <v>24</v>
      </c>
      <c r="K133" s="23">
        <v>80</v>
      </c>
      <c r="L133" s="123">
        <v>1</v>
      </c>
      <c r="M133" s="23" t="s">
        <v>24</v>
      </c>
      <c r="N133" s="133">
        <v>1</v>
      </c>
      <c r="O133" s="128">
        <v>31.9925</v>
      </c>
      <c r="P133" s="128">
        <v>0.16998161665309591</v>
      </c>
      <c r="Q133" s="128">
        <v>18.008499999999998</v>
      </c>
      <c r="R133" s="23" t="s">
        <v>24</v>
      </c>
      <c r="S133" s="137" t="s">
        <v>25</v>
      </c>
      <c r="T133" s="29">
        <v>42241</v>
      </c>
      <c r="U133" s="19" t="s">
        <v>22</v>
      </c>
    </row>
    <row r="134" spans="1:24" ht="12.75" x14ac:dyDescent="0.2">
      <c r="A134" s="23">
        <v>133</v>
      </c>
      <c r="B134" s="19" t="s">
        <v>19</v>
      </c>
      <c r="C134" s="19" t="s">
        <v>131</v>
      </c>
      <c r="D134" s="24">
        <v>3</v>
      </c>
      <c r="E134" s="19" t="s">
        <v>149</v>
      </c>
      <c r="F134" s="25">
        <v>42241</v>
      </c>
      <c r="G134" s="19" t="s">
        <v>22</v>
      </c>
      <c r="H134" s="26">
        <v>0.55555555555555558</v>
      </c>
      <c r="I134" s="27" t="s">
        <v>23</v>
      </c>
      <c r="J134" s="28" t="s">
        <v>24</v>
      </c>
      <c r="K134" s="23">
        <v>96</v>
      </c>
      <c r="L134" s="123">
        <v>1</v>
      </c>
      <c r="M134" s="23" t="s">
        <v>24</v>
      </c>
      <c r="N134" s="133">
        <v>1</v>
      </c>
      <c r="O134" s="128">
        <v>31.087499999999995</v>
      </c>
      <c r="P134" s="128">
        <v>0.25237620727794496</v>
      </c>
      <c r="Q134" s="128">
        <v>18.913499999999996</v>
      </c>
      <c r="R134" s="23" t="s">
        <v>24</v>
      </c>
      <c r="S134" s="137" t="s">
        <v>25</v>
      </c>
      <c r="T134" s="29">
        <v>42241</v>
      </c>
      <c r="U134" s="19" t="s">
        <v>22</v>
      </c>
    </row>
    <row r="135" spans="1:24" ht="12.75" x14ac:dyDescent="0.2">
      <c r="A135" s="23">
        <v>134</v>
      </c>
      <c r="B135" s="19" t="s">
        <v>19</v>
      </c>
      <c r="C135" s="19" t="s">
        <v>131</v>
      </c>
      <c r="D135" s="24">
        <v>4</v>
      </c>
      <c r="E135" s="19" t="s">
        <v>148</v>
      </c>
      <c r="F135" s="25">
        <v>42241</v>
      </c>
      <c r="G135" s="19" t="s">
        <v>22</v>
      </c>
      <c r="H135" s="26">
        <v>0.50694444444444442</v>
      </c>
      <c r="I135" s="27" t="s">
        <v>23</v>
      </c>
      <c r="J135" s="28" t="s">
        <v>24</v>
      </c>
      <c r="K135" s="23">
        <v>95</v>
      </c>
      <c r="L135" s="123">
        <v>1</v>
      </c>
      <c r="M135" s="23" t="s">
        <v>24</v>
      </c>
      <c r="N135" s="133">
        <v>1</v>
      </c>
      <c r="O135" s="128">
        <v>29.651249999999997</v>
      </c>
      <c r="P135" s="128">
        <v>0.27615382941396954</v>
      </c>
      <c r="Q135" s="128">
        <v>20.349749999999997</v>
      </c>
      <c r="R135" s="23" t="s">
        <v>24</v>
      </c>
      <c r="S135" s="137" t="s">
        <v>25</v>
      </c>
      <c r="T135" s="29">
        <v>42241</v>
      </c>
      <c r="U135" s="19" t="s">
        <v>22</v>
      </c>
    </row>
    <row r="136" spans="1:24" ht="12.75" x14ac:dyDescent="0.2">
      <c r="A136" s="23">
        <v>135</v>
      </c>
      <c r="B136" s="19" t="s">
        <v>19</v>
      </c>
      <c r="C136" s="19" t="s">
        <v>131</v>
      </c>
      <c r="D136" s="24">
        <v>5</v>
      </c>
      <c r="E136" s="19" t="s">
        <v>188</v>
      </c>
      <c r="F136" s="25">
        <v>42241</v>
      </c>
      <c r="G136" s="19" t="s">
        <v>22</v>
      </c>
      <c r="H136" s="26">
        <v>0.53472222222222221</v>
      </c>
      <c r="I136" s="27" t="s">
        <v>23</v>
      </c>
      <c r="J136" s="28" t="s">
        <v>24</v>
      </c>
      <c r="K136" s="23">
        <v>135</v>
      </c>
      <c r="L136" s="123">
        <v>1</v>
      </c>
      <c r="M136" s="23" t="s">
        <v>24</v>
      </c>
      <c r="N136" s="133">
        <v>1</v>
      </c>
      <c r="O136" s="128">
        <v>30.45</v>
      </c>
      <c r="P136" s="128">
        <v>0.27531799795872419</v>
      </c>
      <c r="Q136" s="128">
        <v>19.550999999999995</v>
      </c>
      <c r="R136" s="23" t="s">
        <v>24</v>
      </c>
      <c r="S136" s="137" t="s">
        <v>25</v>
      </c>
      <c r="T136" s="29">
        <v>42241</v>
      </c>
      <c r="U136" s="19" t="s">
        <v>22</v>
      </c>
    </row>
    <row r="137" spans="1:24" ht="12.75" x14ac:dyDescent="0.2">
      <c r="A137" s="11">
        <v>136</v>
      </c>
      <c r="B137" s="12" t="s">
        <v>19</v>
      </c>
      <c r="C137" s="12" t="s">
        <v>32</v>
      </c>
      <c r="D137" s="13">
        <v>1</v>
      </c>
      <c r="E137" s="12" t="s">
        <v>54</v>
      </c>
      <c r="F137" s="14">
        <v>42241</v>
      </c>
      <c r="G137" s="12" t="s">
        <v>22</v>
      </c>
      <c r="H137" s="15">
        <v>0.50347222222222221</v>
      </c>
      <c r="I137" s="16" t="s">
        <v>23</v>
      </c>
      <c r="J137" s="17" t="s">
        <v>24</v>
      </c>
      <c r="K137" s="11">
        <v>18</v>
      </c>
      <c r="L137" s="122">
        <v>1</v>
      </c>
      <c r="M137" s="11" t="s">
        <v>24</v>
      </c>
      <c r="N137" s="132">
        <v>1</v>
      </c>
      <c r="O137" s="126">
        <v>29.203749999999999</v>
      </c>
      <c r="P137" s="126">
        <v>0.20808276598507597</v>
      </c>
      <c r="Q137" s="126">
        <v>20.797249999999995</v>
      </c>
      <c r="R137" s="11" t="s">
        <v>24</v>
      </c>
      <c r="S137" s="137" t="s">
        <v>25</v>
      </c>
      <c r="T137" s="18">
        <v>42241</v>
      </c>
      <c r="U137" s="12" t="s">
        <v>22</v>
      </c>
      <c r="V137" s="12"/>
      <c r="W137" s="12"/>
      <c r="X137" s="12"/>
    </row>
    <row r="138" spans="1:24" ht="12.75" x14ac:dyDescent="0.2">
      <c r="A138" s="11">
        <v>137</v>
      </c>
      <c r="B138" s="12" t="s">
        <v>19</v>
      </c>
      <c r="C138" s="12" t="s">
        <v>32</v>
      </c>
      <c r="D138" s="13">
        <v>2</v>
      </c>
      <c r="E138" s="12" t="s">
        <v>33</v>
      </c>
      <c r="F138" s="14">
        <v>42241</v>
      </c>
      <c r="G138" s="12" t="s">
        <v>22</v>
      </c>
      <c r="H138" s="15">
        <v>0.53472222222222221</v>
      </c>
      <c r="I138" s="16" t="s">
        <v>23</v>
      </c>
      <c r="J138" s="17" t="s">
        <v>24</v>
      </c>
      <c r="K138" s="11">
        <v>5</v>
      </c>
      <c r="L138" s="122">
        <v>1</v>
      </c>
      <c r="M138" s="11" t="s">
        <v>24</v>
      </c>
      <c r="N138" s="132">
        <v>1</v>
      </c>
      <c r="O138" s="126">
        <v>29.368749999999999</v>
      </c>
      <c r="P138" s="126">
        <v>0.22685003306149204</v>
      </c>
      <c r="Q138" s="126">
        <v>20.632249999999999</v>
      </c>
      <c r="R138" s="11" t="s">
        <v>24</v>
      </c>
      <c r="S138" s="137" t="s">
        <v>25</v>
      </c>
      <c r="T138" s="18">
        <v>42241</v>
      </c>
      <c r="U138" s="12" t="s">
        <v>22</v>
      </c>
      <c r="V138" s="12"/>
      <c r="W138" s="12"/>
      <c r="X138" s="12"/>
    </row>
    <row r="139" spans="1:24" ht="12.75" x14ac:dyDescent="0.2">
      <c r="A139" s="11">
        <v>138</v>
      </c>
      <c r="B139" s="12" t="s">
        <v>19</v>
      </c>
      <c r="C139" s="12" t="s">
        <v>32</v>
      </c>
      <c r="D139" s="13">
        <v>3</v>
      </c>
      <c r="E139" s="12" t="s">
        <v>110</v>
      </c>
      <c r="F139" s="14">
        <v>42241</v>
      </c>
      <c r="G139" s="12" t="s">
        <v>22</v>
      </c>
      <c r="H139" s="15">
        <v>0.55555555555555558</v>
      </c>
      <c r="I139" s="16" t="s">
        <v>23</v>
      </c>
      <c r="J139" s="17" t="s">
        <v>24</v>
      </c>
      <c r="K139" s="11">
        <v>60</v>
      </c>
      <c r="L139" s="122">
        <v>1</v>
      </c>
      <c r="M139" s="11" t="s">
        <v>24</v>
      </c>
      <c r="N139" s="132">
        <v>1</v>
      </c>
      <c r="O139" s="126">
        <v>28.536249999999999</v>
      </c>
      <c r="P139" s="126">
        <v>0.14150419605085959</v>
      </c>
      <c r="Q139" s="126">
        <v>21.464749999999999</v>
      </c>
      <c r="R139" s="11" t="s">
        <v>24</v>
      </c>
      <c r="S139" s="137" t="s">
        <v>25</v>
      </c>
      <c r="T139" s="18">
        <v>42241</v>
      </c>
      <c r="U139" s="12" t="s">
        <v>22</v>
      </c>
      <c r="V139" s="12"/>
      <c r="W139" s="12"/>
      <c r="X139" s="12"/>
    </row>
    <row r="140" spans="1:24" ht="12.75" x14ac:dyDescent="0.2">
      <c r="A140" s="11">
        <v>139</v>
      </c>
      <c r="B140" s="12" t="s">
        <v>19</v>
      </c>
      <c r="C140" s="12" t="s">
        <v>32</v>
      </c>
      <c r="D140" s="13">
        <v>4</v>
      </c>
      <c r="E140" s="12" t="s">
        <v>206</v>
      </c>
      <c r="F140" s="14">
        <v>42241</v>
      </c>
      <c r="G140" s="12" t="s">
        <v>22</v>
      </c>
      <c r="H140" s="15">
        <v>0.50694444444444442</v>
      </c>
      <c r="I140" s="16" t="s">
        <v>23</v>
      </c>
      <c r="J140" s="17" t="s">
        <v>24</v>
      </c>
      <c r="K140" s="11">
        <v>153</v>
      </c>
      <c r="L140" s="122">
        <v>1</v>
      </c>
      <c r="M140" s="11" t="s">
        <v>24</v>
      </c>
      <c r="N140" s="132">
        <v>1</v>
      </c>
      <c r="O140" s="126">
        <v>30.412500000000001</v>
      </c>
      <c r="P140" s="126">
        <v>8.5695682505013235E-2</v>
      </c>
      <c r="Q140" s="126">
        <v>19.588499999999996</v>
      </c>
      <c r="R140" s="11" t="s">
        <v>24</v>
      </c>
      <c r="S140" s="137" t="s">
        <v>25</v>
      </c>
      <c r="T140" s="18">
        <v>42241</v>
      </c>
      <c r="U140" s="12" t="s">
        <v>22</v>
      </c>
      <c r="V140" s="12"/>
      <c r="W140" s="12"/>
      <c r="X140" s="12"/>
    </row>
    <row r="141" spans="1:24" ht="12.75" x14ac:dyDescent="0.2">
      <c r="A141" s="11">
        <v>140</v>
      </c>
      <c r="B141" s="12" t="s">
        <v>19</v>
      </c>
      <c r="C141" s="12" t="s">
        <v>32</v>
      </c>
      <c r="D141" s="13">
        <v>5</v>
      </c>
      <c r="E141" s="12" t="s">
        <v>209</v>
      </c>
      <c r="F141" s="14">
        <v>42241</v>
      </c>
      <c r="G141" s="12" t="s">
        <v>22</v>
      </c>
      <c r="H141" s="15">
        <v>0.53472222222222221</v>
      </c>
      <c r="I141" s="16" t="s">
        <v>23</v>
      </c>
      <c r="J141" s="17" t="s">
        <v>24</v>
      </c>
      <c r="K141" s="11">
        <v>156</v>
      </c>
      <c r="L141" s="122">
        <v>1</v>
      </c>
      <c r="M141" s="11" t="s">
        <v>24</v>
      </c>
      <c r="N141" s="132">
        <v>1</v>
      </c>
      <c r="O141" s="126">
        <v>29.093749999999993</v>
      </c>
      <c r="P141" s="126">
        <v>0.23194490186248939</v>
      </c>
      <c r="Q141" s="126">
        <v>20.907249999999998</v>
      </c>
      <c r="R141" s="11" t="s">
        <v>24</v>
      </c>
      <c r="S141" s="137" t="s">
        <v>25</v>
      </c>
      <c r="T141" s="18">
        <v>42241</v>
      </c>
      <c r="U141" s="12" t="s">
        <v>22</v>
      </c>
      <c r="V141" s="12"/>
      <c r="W141" s="12"/>
      <c r="X141" s="12"/>
    </row>
    <row r="142" spans="1:24" ht="12.75" x14ac:dyDescent="0.2">
      <c r="A142" s="23">
        <v>141</v>
      </c>
      <c r="B142" s="19" t="s">
        <v>19</v>
      </c>
      <c r="C142" s="19" t="s">
        <v>74</v>
      </c>
      <c r="D142" s="24">
        <v>1</v>
      </c>
      <c r="E142" s="19" t="s">
        <v>197</v>
      </c>
      <c r="F142" s="25">
        <v>42235</v>
      </c>
      <c r="G142" s="19" t="s">
        <v>22</v>
      </c>
      <c r="H142" s="26">
        <v>0.37152777777777773</v>
      </c>
      <c r="I142" s="27" t="s">
        <v>23</v>
      </c>
      <c r="J142" s="28" t="s">
        <v>76</v>
      </c>
      <c r="K142" s="23">
        <v>144</v>
      </c>
      <c r="L142" s="123">
        <v>1</v>
      </c>
      <c r="M142" s="23" t="s">
        <v>24</v>
      </c>
      <c r="N142" s="133">
        <v>0</v>
      </c>
      <c r="O142" s="128" t="s">
        <v>353</v>
      </c>
      <c r="P142" s="128" t="s">
        <v>353</v>
      </c>
      <c r="Q142" s="128">
        <v>9.9999999999766942E-4</v>
      </c>
      <c r="R142" s="23" t="s">
        <v>76</v>
      </c>
      <c r="S142" s="137" t="s">
        <v>25</v>
      </c>
      <c r="T142" s="29">
        <v>42235</v>
      </c>
      <c r="U142" s="19" t="s">
        <v>22</v>
      </c>
    </row>
    <row r="143" spans="1:24" ht="12.75" x14ac:dyDescent="0.2">
      <c r="A143" s="23">
        <v>142</v>
      </c>
      <c r="B143" s="19" t="s">
        <v>19</v>
      </c>
      <c r="C143" s="19" t="s">
        <v>74</v>
      </c>
      <c r="D143" s="24">
        <v>2</v>
      </c>
      <c r="E143" s="19" t="s">
        <v>182</v>
      </c>
      <c r="F143" s="25">
        <v>42235</v>
      </c>
      <c r="G143" s="19" t="s">
        <v>22</v>
      </c>
      <c r="H143" s="26">
        <v>0.37152777777777773</v>
      </c>
      <c r="I143" s="27" t="s">
        <v>23</v>
      </c>
      <c r="J143" s="28" t="s">
        <v>76</v>
      </c>
      <c r="K143" s="23">
        <v>129</v>
      </c>
      <c r="L143" s="123">
        <v>1</v>
      </c>
      <c r="M143" s="23" t="s">
        <v>24</v>
      </c>
      <c r="N143" s="133">
        <v>0</v>
      </c>
      <c r="O143" s="128" t="s">
        <v>353</v>
      </c>
      <c r="P143" s="128" t="s">
        <v>353</v>
      </c>
      <c r="Q143" s="128">
        <v>9.9999999999766942E-4</v>
      </c>
      <c r="R143" s="23" t="s">
        <v>76</v>
      </c>
      <c r="S143" s="137" t="s">
        <v>25</v>
      </c>
      <c r="T143" s="25">
        <v>42235</v>
      </c>
      <c r="U143" s="19" t="s">
        <v>22</v>
      </c>
    </row>
    <row r="144" spans="1:24" ht="12.75" x14ac:dyDescent="0.2">
      <c r="A144" s="23">
        <v>143</v>
      </c>
      <c r="B144" s="19" t="s">
        <v>19</v>
      </c>
      <c r="C144" s="19" t="s">
        <v>74</v>
      </c>
      <c r="D144" s="24">
        <v>3</v>
      </c>
      <c r="E144" s="19" t="s">
        <v>185</v>
      </c>
      <c r="F144" s="25">
        <v>42235</v>
      </c>
      <c r="G144" s="19" t="s">
        <v>22</v>
      </c>
      <c r="H144" s="26">
        <v>0.37152777777777773</v>
      </c>
      <c r="I144" s="27" t="s">
        <v>23</v>
      </c>
      <c r="J144" s="28" t="s">
        <v>76</v>
      </c>
      <c r="K144" s="23">
        <v>132</v>
      </c>
      <c r="L144" s="123">
        <v>1</v>
      </c>
      <c r="M144" s="23" t="s">
        <v>24</v>
      </c>
      <c r="N144" s="133">
        <v>0.125</v>
      </c>
      <c r="O144" s="128">
        <v>38.799999999999997</v>
      </c>
      <c r="P144" s="128">
        <v>0</v>
      </c>
      <c r="Q144" s="128">
        <v>1.400999999999998</v>
      </c>
      <c r="R144" s="23" t="s">
        <v>76</v>
      </c>
      <c r="S144" s="137" t="s">
        <v>25</v>
      </c>
      <c r="T144" s="25">
        <v>42235</v>
      </c>
      <c r="U144" s="19" t="s">
        <v>22</v>
      </c>
    </row>
    <row r="145" spans="1:24" s="12" customFormat="1" ht="12.75" x14ac:dyDescent="0.2">
      <c r="A145" s="11">
        <v>144</v>
      </c>
      <c r="B145" s="12" t="s">
        <v>19</v>
      </c>
      <c r="C145" s="12" t="s">
        <v>74</v>
      </c>
      <c r="D145" s="13">
        <v>1</v>
      </c>
      <c r="E145" s="12" t="s">
        <v>102</v>
      </c>
      <c r="F145" s="14">
        <v>42236</v>
      </c>
      <c r="G145" s="12" t="s">
        <v>22</v>
      </c>
      <c r="H145" s="15">
        <v>0.43402777777777773</v>
      </c>
      <c r="I145" s="16" t="s">
        <v>23</v>
      </c>
      <c r="J145" s="17" t="s">
        <v>76</v>
      </c>
      <c r="K145" s="12">
        <v>53</v>
      </c>
      <c r="L145" s="122">
        <v>1</v>
      </c>
      <c r="M145" s="17" t="s">
        <v>24</v>
      </c>
      <c r="N145" s="125">
        <v>0.25</v>
      </c>
      <c r="O145" s="129">
        <v>36.105000000000004</v>
      </c>
      <c r="P145" s="129">
        <v>0.13500000000000156</v>
      </c>
      <c r="Q145" s="129">
        <v>3.4747499999999976</v>
      </c>
      <c r="R145" s="12" t="s">
        <v>76</v>
      </c>
      <c r="S145" s="138" t="s">
        <v>25</v>
      </c>
      <c r="T145" s="35">
        <v>42236</v>
      </c>
      <c r="U145" s="12" t="s">
        <v>22</v>
      </c>
    </row>
    <row r="146" spans="1:24" s="12" customFormat="1" ht="12.75" x14ac:dyDescent="0.2">
      <c r="A146" s="11">
        <v>145</v>
      </c>
      <c r="B146" s="12" t="s">
        <v>19</v>
      </c>
      <c r="C146" s="12" t="s">
        <v>74</v>
      </c>
      <c r="D146" s="13">
        <v>2</v>
      </c>
      <c r="E146" s="12" t="s">
        <v>116</v>
      </c>
      <c r="F146" s="14">
        <v>42236</v>
      </c>
      <c r="G146" s="12" t="s">
        <v>22</v>
      </c>
      <c r="H146" s="15">
        <v>0.44097222222222227</v>
      </c>
      <c r="I146" s="16" t="s">
        <v>23</v>
      </c>
      <c r="J146" s="17" t="s">
        <v>76</v>
      </c>
      <c r="K146" s="12">
        <v>65</v>
      </c>
      <c r="L146" s="122">
        <v>1</v>
      </c>
      <c r="M146" s="17" t="s">
        <v>24</v>
      </c>
      <c r="N146" s="125">
        <v>0.25</v>
      </c>
      <c r="O146" s="129">
        <v>37.909999999999997</v>
      </c>
      <c r="P146" s="129">
        <v>0.16000000000000014</v>
      </c>
      <c r="Q146" s="129">
        <v>3.0234999999999976</v>
      </c>
      <c r="R146" s="12" t="s">
        <v>76</v>
      </c>
      <c r="S146" s="138" t="s">
        <v>25</v>
      </c>
      <c r="T146" s="35">
        <v>42236</v>
      </c>
      <c r="U146" s="12" t="s">
        <v>22</v>
      </c>
    </row>
    <row r="147" spans="1:24" s="12" customFormat="1" ht="12.75" x14ac:dyDescent="0.2">
      <c r="A147" s="11">
        <v>146</v>
      </c>
      <c r="B147" s="12" t="s">
        <v>19</v>
      </c>
      <c r="C147" s="12" t="s">
        <v>74</v>
      </c>
      <c r="D147" s="13">
        <v>3</v>
      </c>
      <c r="E147" s="12" t="s">
        <v>146</v>
      </c>
      <c r="F147" s="14">
        <v>42236</v>
      </c>
      <c r="G147" s="12" t="s">
        <v>22</v>
      </c>
      <c r="H147" s="15">
        <v>0.44097222222222227</v>
      </c>
      <c r="I147" s="16" t="s">
        <v>23</v>
      </c>
      <c r="J147" s="17" t="s">
        <v>76</v>
      </c>
      <c r="K147" s="12">
        <v>93</v>
      </c>
      <c r="L147" s="122">
        <v>1</v>
      </c>
      <c r="M147" s="17" t="s">
        <v>24</v>
      </c>
      <c r="N147" s="125">
        <v>0.375</v>
      </c>
      <c r="O147" s="129">
        <v>37.036666666666669</v>
      </c>
      <c r="P147" s="129">
        <v>0.18445113776342695</v>
      </c>
      <c r="Q147" s="129">
        <v>4.8622499999999977</v>
      </c>
      <c r="R147" s="12" t="s">
        <v>24</v>
      </c>
      <c r="S147" s="138" t="s">
        <v>25</v>
      </c>
      <c r="T147" s="35">
        <v>42236</v>
      </c>
      <c r="U147" s="12" t="s">
        <v>22</v>
      </c>
    </row>
    <row r="148" spans="1:24" s="19" customFormat="1" ht="12.75" x14ac:dyDescent="0.2">
      <c r="A148" s="23">
        <v>147</v>
      </c>
      <c r="B148" s="19" t="s">
        <v>19</v>
      </c>
      <c r="C148" s="19" t="s">
        <v>74</v>
      </c>
      <c r="D148" s="24">
        <v>1</v>
      </c>
      <c r="E148" s="19" t="s">
        <v>168</v>
      </c>
      <c r="F148" s="25">
        <v>42237</v>
      </c>
      <c r="G148" s="19" t="s">
        <v>22</v>
      </c>
      <c r="H148" s="26">
        <v>0.41666666666666669</v>
      </c>
      <c r="I148" s="27" t="s">
        <v>23</v>
      </c>
      <c r="J148" s="28" t="s">
        <v>76</v>
      </c>
      <c r="K148" s="19">
        <v>115</v>
      </c>
      <c r="L148" s="123">
        <v>1</v>
      </c>
      <c r="M148" s="28" t="s">
        <v>24</v>
      </c>
      <c r="N148" s="127">
        <v>0.125</v>
      </c>
      <c r="O148" s="130">
        <v>37.86</v>
      </c>
      <c r="P148" s="130">
        <v>0</v>
      </c>
      <c r="Q148" s="130">
        <v>1.5184999999999977</v>
      </c>
      <c r="R148" s="19" t="s">
        <v>76</v>
      </c>
      <c r="S148" s="138" t="s">
        <v>25</v>
      </c>
      <c r="T148" s="34">
        <v>42237</v>
      </c>
      <c r="U148" s="19" t="s">
        <v>22</v>
      </c>
    </row>
    <row r="149" spans="1:24" s="19" customFormat="1" ht="12.75" x14ac:dyDescent="0.2">
      <c r="A149" s="23">
        <v>148</v>
      </c>
      <c r="B149" s="19" t="s">
        <v>19</v>
      </c>
      <c r="C149" s="19" t="s">
        <v>74</v>
      </c>
      <c r="D149" s="24">
        <v>2</v>
      </c>
      <c r="E149" s="19" t="s">
        <v>95</v>
      </c>
      <c r="F149" s="25">
        <v>42237</v>
      </c>
      <c r="G149" s="19" t="s">
        <v>22</v>
      </c>
      <c r="H149" s="26">
        <v>0.41666666666666669</v>
      </c>
      <c r="I149" s="27" t="s">
        <v>23</v>
      </c>
      <c r="J149" s="28" t="s">
        <v>76</v>
      </c>
      <c r="K149" s="19">
        <v>46</v>
      </c>
      <c r="L149" s="123">
        <v>1</v>
      </c>
      <c r="M149" s="28" t="s">
        <v>24</v>
      </c>
      <c r="N149" s="127">
        <v>0</v>
      </c>
      <c r="O149" s="130" t="s">
        <v>353</v>
      </c>
      <c r="P149" s="130" t="s">
        <v>353</v>
      </c>
      <c r="Q149" s="130">
        <v>9.9999999999766942E-4</v>
      </c>
      <c r="R149" s="19" t="s">
        <v>76</v>
      </c>
      <c r="S149" s="138" t="s">
        <v>25</v>
      </c>
      <c r="T149" s="34">
        <v>42237</v>
      </c>
      <c r="U149" s="19" t="s">
        <v>22</v>
      </c>
    </row>
    <row r="150" spans="1:24" s="19" customFormat="1" ht="12.75" x14ac:dyDescent="0.2">
      <c r="A150" s="23">
        <v>149</v>
      </c>
      <c r="B150" s="19" t="s">
        <v>19</v>
      </c>
      <c r="C150" s="19" t="s">
        <v>74</v>
      </c>
      <c r="D150" s="24">
        <v>3</v>
      </c>
      <c r="E150" s="19" t="s">
        <v>154</v>
      </c>
      <c r="F150" s="25">
        <v>42237</v>
      </c>
      <c r="G150" s="19" t="s">
        <v>22</v>
      </c>
      <c r="H150" s="26">
        <v>0.41666666666666669</v>
      </c>
      <c r="I150" s="27" t="s">
        <v>23</v>
      </c>
      <c r="J150" s="28" t="s">
        <v>76</v>
      </c>
      <c r="K150" s="19">
        <v>101</v>
      </c>
      <c r="L150" s="123">
        <v>1</v>
      </c>
      <c r="M150" s="28" t="s">
        <v>24</v>
      </c>
      <c r="N150" s="127">
        <v>0</v>
      </c>
      <c r="O150" s="130" t="s">
        <v>353</v>
      </c>
      <c r="P150" s="130" t="s">
        <v>353</v>
      </c>
      <c r="Q150" s="130">
        <v>9.9999999999766942E-4</v>
      </c>
      <c r="R150" s="19" t="s">
        <v>76</v>
      </c>
      <c r="S150" s="138" t="s">
        <v>25</v>
      </c>
      <c r="T150" s="34">
        <v>42237</v>
      </c>
      <c r="U150" s="19" t="s">
        <v>22</v>
      </c>
    </row>
    <row r="151" spans="1:24" s="12" customFormat="1" ht="12.75" x14ac:dyDescent="0.2">
      <c r="A151" s="11">
        <v>150</v>
      </c>
      <c r="B151" s="12" t="s">
        <v>19</v>
      </c>
      <c r="C151" s="12" t="s">
        <v>74</v>
      </c>
      <c r="D151" s="13">
        <v>1</v>
      </c>
      <c r="E151" s="12" t="s">
        <v>187</v>
      </c>
      <c r="F151" s="14">
        <v>42238</v>
      </c>
      <c r="G151" s="12" t="s">
        <v>22</v>
      </c>
      <c r="H151" s="15">
        <v>0.28472222222222221</v>
      </c>
      <c r="I151" s="16" t="s">
        <v>23</v>
      </c>
      <c r="J151" s="17" t="s">
        <v>76</v>
      </c>
      <c r="K151" s="12">
        <v>134</v>
      </c>
      <c r="L151" s="122">
        <v>1</v>
      </c>
      <c r="M151" s="17" t="s">
        <v>24</v>
      </c>
      <c r="N151" s="125">
        <v>0</v>
      </c>
      <c r="O151" s="129" t="s">
        <v>353</v>
      </c>
      <c r="P151" s="129" t="s">
        <v>353</v>
      </c>
      <c r="Q151" s="129">
        <v>9.9999999999766942E-4</v>
      </c>
      <c r="R151" s="12" t="s">
        <v>76</v>
      </c>
      <c r="S151" s="138" t="s">
        <v>25</v>
      </c>
      <c r="T151" s="35">
        <v>42238</v>
      </c>
      <c r="U151" s="12" t="s">
        <v>22</v>
      </c>
    </row>
    <row r="152" spans="1:24" s="12" customFormat="1" ht="12.75" x14ac:dyDescent="0.2">
      <c r="A152" s="11">
        <v>151</v>
      </c>
      <c r="B152" s="12" t="s">
        <v>19</v>
      </c>
      <c r="C152" s="12" t="s">
        <v>74</v>
      </c>
      <c r="D152" s="13">
        <v>2</v>
      </c>
      <c r="E152" s="12" t="s">
        <v>89</v>
      </c>
      <c r="F152" s="14">
        <v>42238</v>
      </c>
      <c r="G152" s="12" t="s">
        <v>22</v>
      </c>
      <c r="H152" s="15">
        <v>0.28472222222222221</v>
      </c>
      <c r="I152" s="16" t="s">
        <v>23</v>
      </c>
      <c r="J152" s="17" t="s">
        <v>76</v>
      </c>
      <c r="K152" s="12">
        <v>41</v>
      </c>
      <c r="L152" s="122">
        <v>1</v>
      </c>
      <c r="M152" s="17" t="s">
        <v>24</v>
      </c>
      <c r="N152" s="125">
        <v>0.375</v>
      </c>
      <c r="O152" s="129">
        <v>38.76</v>
      </c>
      <c r="P152" s="129">
        <v>0.75383464146102153</v>
      </c>
      <c r="Q152" s="129">
        <v>4.2159999999999984</v>
      </c>
      <c r="R152" s="12" t="s">
        <v>24</v>
      </c>
      <c r="S152" s="138" t="s">
        <v>25</v>
      </c>
      <c r="T152" s="35">
        <v>42238</v>
      </c>
      <c r="U152" s="12" t="s">
        <v>22</v>
      </c>
    </row>
    <row r="153" spans="1:24" s="12" customFormat="1" ht="12.75" x14ac:dyDescent="0.2">
      <c r="A153" s="11">
        <v>152</v>
      </c>
      <c r="B153" s="12" t="s">
        <v>19</v>
      </c>
      <c r="C153" s="12" t="s">
        <v>74</v>
      </c>
      <c r="D153" s="13">
        <v>3</v>
      </c>
      <c r="E153" s="12" t="s">
        <v>214</v>
      </c>
      <c r="F153" s="14">
        <v>42238</v>
      </c>
      <c r="G153" s="12" t="s">
        <v>22</v>
      </c>
      <c r="H153" s="15">
        <v>0.28472222222222221</v>
      </c>
      <c r="I153" s="16" t="s">
        <v>23</v>
      </c>
      <c r="J153" s="17" t="s">
        <v>76</v>
      </c>
      <c r="K153" s="12">
        <v>161</v>
      </c>
      <c r="L153" s="122">
        <v>1</v>
      </c>
      <c r="M153" s="17" t="s">
        <v>24</v>
      </c>
      <c r="N153" s="125">
        <v>0</v>
      </c>
      <c r="O153" s="129" t="s">
        <v>353</v>
      </c>
      <c r="P153" s="129" t="s">
        <v>353</v>
      </c>
      <c r="Q153" s="129">
        <v>9.9999999999766942E-4</v>
      </c>
      <c r="R153" s="12" t="s">
        <v>76</v>
      </c>
      <c r="S153" s="138" t="s">
        <v>25</v>
      </c>
      <c r="T153" s="35">
        <v>42238</v>
      </c>
      <c r="U153" s="12" t="s">
        <v>22</v>
      </c>
    </row>
    <row r="154" spans="1:24" ht="12.75" x14ac:dyDescent="0.2">
      <c r="A154" s="23">
        <v>153</v>
      </c>
      <c r="B154" s="19" t="s">
        <v>19</v>
      </c>
      <c r="C154" s="19" t="s">
        <v>74</v>
      </c>
      <c r="D154" s="24">
        <v>1</v>
      </c>
      <c r="E154" s="19" t="s">
        <v>135</v>
      </c>
      <c r="F154" s="25">
        <v>42239</v>
      </c>
      <c r="G154" s="19" t="s">
        <v>22</v>
      </c>
      <c r="H154" s="26">
        <v>0.55208333333333337</v>
      </c>
      <c r="I154" s="27" t="s">
        <v>23</v>
      </c>
      <c r="J154" s="28" t="s">
        <v>76</v>
      </c>
      <c r="K154" s="20">
        <v>83</v>
      </c>
      <c r="L154" s="124">
        <v>1</v>
      </c>
      <c r="M154" s="36" t="s">
        <v>24</v>
      </c>
      <c r="N154" s="134">
        <v>0</v>
      </c>
      <c r="O154" s="131" t="s">
        <v>353</v>
      </c>
      <c r="P154" s="131" t="s">
        <v>353</v>
      </c>
      <c r="Q154" s="131">
        <v>9.9999999999766942E-4</v>
      </c>
      <c r="R154" s="20" t="s">
        <v>76</v>
      </c>
      <c r="S154" s="138" t="s">
        <v>25</v>
      </c>
      <c r="T154" s="34">
        <v>42239</v>
      </c>
      <c r="U154" s="19" t="s">
        <v>22</v>
      </c>
    </row>
    <row r="155" spans="1:24" ht="12.75" x14ac:dyDescent="0.2">
      <c r="A155" s="23">
        <v>154</v>
      </c>
      <c r="B155" s="19" t="s">
        <v>19</v>
      </c>
      <c r="C155" s="19" t="s">
        <v>74</v>
      </c>
      <c r="D155" s="24">
        <v>2</v>
      </c>
      <c r="E155" s="19" t="s">
        <v>145</v>
      </c>
      <c r="F155" s="25">
        <v>42239</v>
      </c>
      <c r="G155" s="19" t="s">
        <v>22</v>
      </c>
      <c r="H155" s="26">
        <v>0.55208333333333337</v>
      </c>
      <c r="I155" s="27" t="s">
        <v>23</v>
      </c>
      <c r="J155" s="28" t="s">
        <v>76</v>
      </c>
      <c r="K155" s="20">
        <v>92</v>
      </c>
      <c r="L155" s="124">
        <v>1</v>
      </c>
      <c r="M155" s="36" t="s">
        <v>24</v>
      </c>
      <c r="N155" s="134">
        <v>0.125</v>
      </c>
      <c r="O155" s="131">
        <v>37.24</v>
      </c>
      <c r="P155" s="131">
        <v>0</v>
      </c>
      <c r="Q155" s="131">
        <v>1.5959999999999974</v>
      </c>
      <c r="R155" s="20" t="s">
        <v>76</v>
      </c>
      <c r="S155" s="138" t="s">
        <v>25</v>
      </c>
      <c r="T155" s="34">
        <v>42239</v>
      </c>
      <c r="U155" s="19" t="s">
        <v>22</v>
      </c>
    </row>
    <row r="156" spans="1:24" ht="12.75" x14ac:dyDescent="0.2">
      <c r="A156" s="23">
        <v>155</v>
      </c>
      <c r="B156" s="19" t="s">
        <v>19</v>
      </c>
      <c r="C156" s="19" t="s">
        <v>74</v>
      </c>
      <c r="D156" s="24">
        <v>3</v>
      </c>
      <c r="E156" s="19" t="s">
        <v>157</v>
      </c>
      <c r="F156" s="25">
        <v>42239</v>
      </c>
      <c r="G156" s="19" t="s">
        <v>22</v>
      </c>
      <c r="H156" s="26">
        <v>0.55208333333333337</v>
      </c>
      <c r="I156" s="27" t="s">
        <v>23</v>
      </c>
      <c r="J156" s="28" t="s">
        <v>76</v>
      </c>
      <c r="K156" s="20">
        <v>104</v>
      </c>
      <c r="L156" s="124">
        <v>1</v>
      </c>
      <c r="M156" s="36" t="s">
        <v>24</v>
      </c>
      <c r="N156" s="134">
        <v>0</v>
      </c>
      <c r="O156" s="131" t="s">
        <v>353</v>
      </c>
      <c r="P156" s="131" t="s">
        <v>353</v>
      </c>
      <c r="Q156" s="131">
        <v>9.9999999999766942E-4</v>
      </c>
      <c r="R156" s="20" t="s">
        <v>76</v>
      </c>
      <c r="S156" s="138" t="s">
        <v>25</v>
      </c>
      <c r="T156" s="34">
        <v>42239</v>
      </c>
      <c r="U156" s="19" t="s">
        <v>22</v>
      </c>
    </row>
    <row r="157" spans="1:24" ht="12.75" x14ac:dyDescent="0.2">
      <c r="A157" s="11">
        <v>156</v>
      </c>
      <c r="B157" s="12" t="s">
        <v>19</v>
      </c>
      <c r="C157" s="12" t="s">
        <v>74</v>
      </c>
      <c r="D157" s="13">
        <v>1</v>
      </c>
      <c r="E157" s="12" t="s">
        <v>75</v>
      </c>
      <c r="F157" s="14">
        <v>42240</v>
      </c>
      <c r="G157" s="12" t="s">
        <v>22</v>
      </c>
      <c r="H157" s="15">
        <v>0.36805555555555558</v>
      </c>
      <c r="I157" s="16" t="s">
        <v>23</v>
      </c>
      <c r="J157" s="17" t="s">
        <v>76</v>
      </c>
      <c r="K157" s="12">
        <v>32</v>
      </c>
      <c r="L157" s="122">
        <v>1</v>
      </c>
      <c r="M157" s="17" t="s">
        <v>24</v>
      </c>
      <c r="N157" s="125">
        <v>0</v>
      </c>
      <c r="O157" s="129" t="s">
        <v>353</v>
      </c>
      <c r="P157" s="129" t="s">
        <v>353</v>
      </c>
      <c r="Q157" s="129">
        <v>9.9999999999766942E-4</v>
      </c>
      <c r="R157" s="12" t="s">
        <v>76</v>
      </c>
      <c r="S157" s="138" t="s">
        <v>25</v>
      </c>
      <c r="T157" s="35">
        <v>42240</v>
      </c>
      <c r="U157" s="12" t="s">
        <v>22</v>
      </c>
      <c r="V157" s="12"/>
      <c r="W157" s="12"/>
      <c r="X157" s="12"/>
    </row>
    <row r="158" spans="1:24" ht="12.75" x14ac:dyDescent="0.2">
      <c r="A158" s="11">
        <v>157</v>
      </c>
      <c r="B158" s="12" t="s">
        <v>19</v>
      </c>
      <c r="C158" s="12" t="s">
        <v>74</v>
      </c>
      <c r="D158" s="13">
        <v>2</v>
      </c>
      <c r="E158" s="12" t="s">
        <v>119</v>
      </c>
      <c r="F158" s="14">
        <v>42240</v>
      </c>
      <c r="G158" s="12" t="s">
        <v>22</v>
      </c>
      <c r="H158" s="15">
        <v>0.36805555555555558</v>
      </c>
      <c r="I158" s="16" t="s">
        <v>23</v>
      </c>
      <c r="J158" s="17" t="s">
        <v>76</v>
      </c>
      <c r="K158" s="12">
        <v>68</v>
      </c>
      <c r="L158" s="122">
        <v>1</v>
      </c>
      <c r="M158" s="17" t="s">
        <v>24</v>
      </c>
      <c r="N158" s="125">
        <v>0</v>
      </c>
      <c r="O158" s="129" t="s">
        <v>353</v>
      </c>
      <c r="P158" s="129" t="s">
        <v>353</v>
      </c>
      <c r="Q158" s="129">
        <v>9.9999999999766942E-4</v>
      </c>
      <c r="R158" s="12" t="s">
        <v>76</v>
      </c>
      <c r="S158" s="138" t="s">
        <v>25</v>
      </c>
      <c r="T158" s="35">
        <v>42240</v>
      </c>
      <c r="U158" s="12" t="s">
        <v>22</v>
      </c>
      <c r="V158" s="12"/>
      <c r="W158" s="12"/>
      <c r="X158" s="12"/>
    </row>
    <row r="159" spans="1:24" ht="12.75" x14ac:dyDescent="0.2">
      <c r="A159" s="11">
        <v>158</v>
      </c>
      <c r="B159" s="12" t="s">
        <v>19</v>
      </c>
      <c r="C159" s="12" t="s">
        <v>74</v>
      </c>
      <c r="D159" s="13">
        <v>3</v>
      </c>
      <c r="E159" s="12" t="s">
        <v>141</v>
      </c>
      <c r="F159" s="14">
        <v>42241</v>
      </c>
      <c r="G159" s="12" t="s">
        <v>22</v>
      </c>
      <c r="H159" s="15">
        <v>0.36805555555555558</v>
      </c>
      <c r="I159" s="16" t="s">
        <v>23</v>
      </c>
      <c r="J159" s="17" t="s">
        <v>76</v>
      </c>
      <c r="K159" s="12">
        <v>89</v>
      </c>
      <c r="L159" s="122">
        <v>1</v>
      </c>
      <c r="M159" s="17" t="s">
        <v>24</v>
      </c>
      <c r="N159" s="125">
        <v>0.125</v>
      </c>
      <c r="O159" s="129">
        <v>39.799999999999997</v>
      </c>
      <c r="P159" s="129">
        <v>0</v>
      </c>
      <c r="Q159" s="129">
        <v>1.275999999999998</v>
      </c>
      <c r="R159" s="12" t="s">
        <v>76</v>
      </c>
      <c r="S159" s="138" t="s">
        <v>25</v>
      </c>
      <c r="T159" s="35">
        <v>42241</v>
      </c>
      <c r="U159" s="12" t="s">
        <v>22</v>
      </c>
      <c r="V159" s="12"/>
      <c r="W159" s="12"/>
      <c r="X159" s="12"/>
    </row>
    <row r="160" spans="1:24" s="19" customFormat="1" ht="12.75" x14ac:dyDescent="0.2">
      <c r="A160" s="23">
        <v>159</v>
      </c>
      <c r="B160" s="19" t="s">
        <v>19</v>
      </c>
      <c r="C160" s="19" t="s">
        <v>74</v>
      </c>
      <c r="D160" s="24">
        <v>1</v>
      </c>
      <c r="E160" s="19" t="s">
        <v>163</v>
      </c>
      <c r="F160" s="25">
        <v>42241</v>
      </c>
      <c r="G160" s="19" t="s">
        <v>22</v>
      </c>
      <c r="H160" s="26">
        <v>0.5</v>
      </c>
      <c r="I160" s="27" t="s">
        <v>23</v>
      </c>
      <c r="J160" s="28" t="s">
        <v>76</v>
      </c>
      <c r="K160" s="19">
        <v>110</v>
      </c>
      <c r="L160" s="123">
        <v>1</v>
      </c>
      <c r="M160" s="28" t="s">
        <v>24</v>
      </c>
      <c r="N160" s="127">
        <v>0.125</v>
      </c>
      <c r="O160" s="130">
        <v>37.229999999999997</v>
      </c>
      <c r="P160" s="130">
        <v>0</v>
      </c>
      <c r="Q160" s="130">
        <v>1.5972499999999981</v>
      </c>
      <c r="R160" s="19" t="s">
        <v>76</v>
      </c>
      <c r="S160" s="138" t="s">
        <v>25</v>
      </c>
      <c r="T160" s="34">
        <v>42241</v>
      </c>
      <c r="U160" s="19" t="s">
        <v>22</v>
      </c>
    </row>
    <row r="161" spans="1:21" s="19" customFormat="1" ht="12.75" x14ac:dyDescent="0.2">
      <c r="A161" s="23">
        <v>160</v>
      </c>
      <c r="B161" s="19" t="s">
        <v>19</v>
      </c>
      <c r="C161" s="19" t="s">
        <v>74</v>
      </c>
      <c r="D161" s="24">
        <v>2</v>
      </c>
      <c r="E161" s="19" t="s">
        <v>180</v>
      </c>
      <c r="F161" s="25">
        <v>42241</v>
      </c>
      <c r="G161" s="19" t="s">
        <v>22</v>
      </c>
      <c r="H161" s="26">
        <v>0.5</v>
      </c>
      <c r="I161" s="27" t="s">
        <v>370</v>
      </c>
      <c r="J161" s="28" t="s">
        <v>76</v>
      </c>
      <c r="K161" s="19">
        <v>127</v>
      </c>
      <c r="L161" s="123">
        <v>1</v>
      </c>
      <c r="M161" s="28" t="s">
        <v>24</v>
      </c>
      <c r="N161" s="127">
        <v>0</v>
      </c>
      <c r="O161" s="130" t="s">
        <v>353</v>
      </c>
      <c r="P161" s="130" t="s">
        <v>353</v>
      </c>
      <c r="Q161" s="130">
        <v>9.9999999999766942E-4</v>
      </c>
      <c r="R161" s="19" t="s">
        <v>76</v>
      </c>
      <c r="S161" s="138" t="s">
        <v>25</v>
      </c>
      <c r="T161" s="34">
        <v>42241</v>
      </c>
      <c r="U161" s="19" t="s">
        <v>22</v>
      </c>
    </row>
    <row r="162" spans="1:21" s="19" customFormat="1" ht="12.75" x14ac:dyDescent="0.2">
      <c r="A162" s="23">
        <v>161</v>
      </c>
      <c r="B162" s="19" t="s">
        <v>19</v>
      </c>
      <c r="C162" s="19" t="s">
        <v>74</v>
      </c>
      <c r="D162" s="19">
        <v>3</v>
      </c>
      <c r="E162" s="19" t="s">
        <v>100</v>
      </c>
      <c r="F162" s="25">
        <v>42241</v>
      </c>
      <c r="G162" s="19" t="s">
        <v>22</v>
      </c>
      <c r="H162" s="26">
        <v>0.5</v>
      </c>
      <c r="I162" s="27" t="s">
        <v>23</v>
      </c>
      <c r="J162" s="28" t="s">
        <v>76</v>
      </c>
      <c r="K162" s="19">
        <v>51</v>
      </c>
      <c r="L162" s="123">
        <v>1</v>
      </c>
      <c r="M162" s="28" t="s">
        <v>24</v>
      </c>
      <c r="N162" s="127">
        <v>0.25</v>
      </c>
      <c r="O162" s="130">
        <v>37.475000000000001</v>
      </c>
      <c r="P162" s="130">
        <v>0.55499999999999972</v>
      </c>
      <c r="Q162" s="130">
        <v>3.1322499999999973</v>
      </c>
      <c r="R162" s="19" t="s">
        <v>76</v>
      </c>
      <c r="S162" s="138" t="s">
        <v>25</v>
      </c>
      <c r="T162" s="34">
        <v>42241</v>
      </c>
      <c r="U162" s="19" t="s">
        <v>22</v>
      </c>
    </row>
    <row r="163" spans="1:21" s="229" customFormat="1" ht="12.75" x14ac:dyDescent="0.2">
      <c r="A163" s="228">
        <v>162</v>
      </c>
      <c r="B163" s="229" t="s">
        <v>19</v>
      </c>
      <c r="C163" s="229" t="s">
        <v>74</v>
      </c>
      <c r="D163" s="230">
        <v>1</v>
      </c>
      <c r="E163" s="229">
        <v>1.1000000000000001</v>
      </c>
      <c r="F163" s="248" t="s">
        <v>445</v>
      </c>
      <c r="G163" s="229" t="s">
        <v>22</v>
      </c>
      <c r="H163" s="231"/>
      <c r="I163" s="232" t="s">
        <v>23</v>
      </c>
      <c r="J163" s="233" t="s">
        <v>76</v>
      </c>
      <c r="K163" s="229">
        <v>164</v>
      </c>
      <c r="L163" s="234">
        <v>1</v>
      </c>
      <c r="M163" s="233" t="s">
        <v>24</v>
      </c>
      <c r="N163" s="235">
        <v>0</v>
      </c>
      <c r="O163" s="236" t="s">
        <v>353</v>
      </c>
      <c r="P163" s="236">
        <v>0</v>
      </c>
      <c r="Q163" s="236">
        <v>9.9999999999766942E-4</v>
      </c>
      <c r="R163" s="229" t="str">
        <f t="shared" ref="R163:R194" si="0">IF(N163&gt;(2/8),"Y","N")</f>
        <v>N</v>
      </c>
      <c r="S163" s="228" t="s">
        <v>25</v>
      </c>
      <c r="T163" s="237" t="s">
        <v>447</v>
      </c>
      <c r="U163" s="229" t="s">
        <v>22</v>
      </c>
    </row>
    <row r="164" spans="1:21" s="229" customFormat="1" ht="12.75" x14ac:dyDescent="0.2">
      <c r="A164" s="228">
        <v>163</v>
      </c>
      <c r="B164" s="229" t="s">
        <v>19</v>
      </c>
      <c r="C164" s="229" t="s">
        <v>74</v>
      </c>
      <c r="D164" s="230">
        <v>2</v>
      </c>
      <c r="E164" s="229">
        <v>1.2</v>
      </c>
      <c r="F164" s="248"/>
      <c r="G164" s="229" t="s">
        <v>22</v>
      </c>
      <c r="H164" s="231"/>
      <c r="I164" s="232" t="s">
        <v>23</v>
      </c>
      <c r="J164" s="233" t="s">
        <v>76</v>
      </c>
      <c r="K164" s="229">
        <v>186</v>
      </c>
      <c r="L164" s="234">
        <v>1</v>
      </c>
      <c r="M164" s="233" t="s">
        <v>24</v>
      </c>
      <c r="N164" s="235">
        <v>0.125</v>
      </c>
      <c r="O164" s="236">
        <v>37.200000000000003</v>
      </c>
      <c r="P164" s="236">
        <v>4.5254833995939023</v>
      </c>
      <c r="Q164" s="236">
        <v>1.6009999999999973</v>
      </c>
      <c r="R164" s="229" t="str">
        <f t="shared" si="0"/>
        <v>N</v>
      </c>
      <c r="S164" s="228" t="s">
        <v>25</v>
      </c>
      <c r="T164" s="237" t="s">
        <v>447</v>
      </c>
      <c r="U164" s="229" t="s">
        <v>22</v>
      </c>
    </row>
    <row r="165" spans="1:21" s="229" customFormat="1" ht="12.75" x14ac:dyDescent="0.2">
      <c r="A165" s="228">
        <v>164</v>
      </c>
      <c r="B165" s="229" t="s">
        <v>19</v>
      </c>
      <c r="C165" s="229" t="s">
        <v>74</v>
      </c>
      <c r="D165" s="230">
        <v>3</v>
      </c>
      <c r="E165" s="229">
        <v>1.3</v>
      </c>
      <c r="F165" s="248"/>
      <c r="G165" s="229" t="s">
        <v>22</v>
      </c>
      <c r="H165" s="231"/>
      <c r="I165" s="232" t="s">
        <v>23</v>
      </c>
      <c r="J165" s="233" t="s">
        <v>76</v>
      </c>
      <c r="K165" s="229">
        <v>190</v>
      </c>
      <c r="L165" s="234">
        <v>1</v>
      </c>
      <c r="M165" s="233" t="s">
        <v>24</v>
      </c>
      <c r="N165" s="235">
        <v>0</v>
      </c>
      <c r="O165" s="236" t="s">
        <v>353</v>
      </c>
      <c r="P165" s="236">
        <v>0</v>
      </c>
      <c r="Q165" s="236">
        <v>9.9999999999766942E-4</v>
      </c>
      <c r="R165" s="229" t="str">
        <f t="shared" si="0"/>
        <v>N</v>
      </c>
      <c r="S165" s="228" t="s">
        <v>25</v>
      </c>
      <c r="T165" s="237" t="s">
        <v>447</v>
      </c>
      <c r="U165" s="229" t="s">
        <v>22</v>
      </c>
    </row>
    <row r="166" spans="1:21" s="239" customFormat="1" ht="12.75" x14ac:dyDescent="0.2">
      <c r="A166" s="238">
        <v>165</v>
      </c>
      <c r="B166" s="239" t="s">
        <v>19</v>
      </c>
      <c r="C166" s="239" t="s">
        <v>371</v>
      </c>
      <c r="D166" s="240">
        <v>1</v>
      </c>
      <c r="E166" s="239">
        <v>2.1</v>
      </c>
      <c r="F166" s="248"/>
      <c r="G166" s="239" t="s">
        <v>22</v>
      </c>
      <c r="H166" s="241"/>
      <c r="I166" s="242" t="s">
        <v>23</v>
      </c>
      <c r="J166" s="243" t="s">
        <v>76</v>
      </c>
      <c r="K166" s="239">
        <v>184</v>
      </c>
      <c r="L166" s="244">
        <v>1</v>
      </c>
      <c r="M166" s="243" t="s">
        <v>24</v>
      </c>
      <c r="N166" s="245">
        <v>0</v>
      </c>
      <c r="O166" s="246" t="s">
        <v>353</v>
      </c>
      <c r="P166" s="246">
        <v>0</v>
      </c>
      <c r="Q166" s="246">
        <v>9.9999999999766942E-4</v>
      </c>
      <c r="R166" s="239" t="str">
        <f t="shared" si="0"/>
        <v>N</v>
      </c>
      <c r="S166" s="238" t="s">
        <v>25</v>
      </c>
      <c r="T166" s="247" t="s">
        <v>447</v>
      </c>
      <c r="U166" s="239" t="s">
        <v>22</v>
      </c>
    </row>
    <row r="167" spans="1:21" s="239" customFormat="1" ht="12.75" x14ac:dyDescent="0.2">
      <c r="A167" s="238">
        <v>166</v>
      </c>
      <c r="B167" s="239" t="s">
        <v>19</v>
      </c>
      <c r="C167" s="239" t="s">
        <v>371</v>
      </c>
      <c r="D167" s="240">
        <v>2</v>
      </c>
      <c r="E167" s="239">
        <v>2.2000000000000002</v>
      </c>
      <c r="F167" s="248"/>
      <c r="G167" s="239" t="s">
        <v>22</v>
      </c>
      <c r="H167" s="241"/>
      <c r="I167" s="242" t="s">
        <v>23</v>
      </c>
      <c r="J167" s="243" t="s">
        <v>76</v>
      </c>
      <c r="K167" s="239">
        <v>182</v>
      </c>
      <c r="L167" s="244">
        <v>1</v>
      </c>
      <c r="M167" s="243" t="s">
        <v>24</v>
      </c>
      <c r="N167" s="245">
        <v>0</v>
      </c>
      <c r="O167" s="246" t="s">
        <v>353</v>
      </c>
      <c r="P167" s="246">
        <v>0</v>
      </c>
      <c r="Q167" s="246">
        <v>9.9999999999766942E-4</v>
      </c>
      <c r="R167" s="239" t="str">
        <f t="shared" si="0"/>
        <v>N</v>
      </c>
      <c r="S167" s="238" t="s">
        <v>25</v>
      </c>
      <c r="T167" s="247" t="s">
        <v>447</v>
      </c>
      <c r="U167" s="239" t="s">
        <v>22</v>
      </c>
    </row>
    <row r="168" spans="1:21" s="239" customFormat="1" ht="12.75" x14ac:dyDescent="0.2">
      <c r="A168" s="238">
        <v>167</v>
      </c>
      <c r="B168" s="239" t="s">
        <v>19</v>
      </c>
      <c r="C168" s="239" t="s">
        <v>371</v>
      </c>
      <c r="D168" s="240">
        <v>3</v>
      </c>
      <c r="E168" s="239">
        <v>2.2999999999999998</v>
      </c>
      <c r="F168" s="248"/>
      <c r="G168" s="239" t="s">
        <v>22</v>
      </c>
      <c r="H168" s="241"/>
      <c r="I168" s="242" t="s">
        <v>23</v>
      </c>
      <c r="J168" s="243" t="s">
        <v>76</v>
      </c>
      <c r="K168" s="239">
        <v>174</v>
      </c>
      <c r="L168" s="244">
        <v>1</v>
      </c>
      <c r="M168" s="243" t="s">
        <v>24</v>
      </c>
      <c r="N168" s="245">
        <v>0</v>
      </c>
      <c r="O168" s="246" t="s">
        <v>353</v>
      </c>
      <c r="P168" s="246">
        <v>0</v>
      </c>
      <c r="Q168" s="246">
        <v>9.9999999999766942E-4</v>
      </c>
      <c r="R168" s="239" t="str">
        <f t="shared" si="0"/>
        <v>N</v>
      </c>
      <c r="S168" s="238" t="s">
        <v>25</v>
      </c>
      <c r="T168" s="247" t="s">
        <v>447</v>
      </c>
      <c r="U168" s="239" t="s">
        <v>22</v>
      </c>
    </row>
    <row r="169" spans="1:21" s="229" customFormat="1" ht="12.75" x14ac:dyDescent="0.2">
      <c r="A169" s="228">
        <v>168</v>
      </c>
      <c r="B169" s="229" t="s">
        <v>19</v>
      </c>
      <c r="C169" s="229" t="s">
        <v>372</v>
      </c>
      <c r="D169" s="230">
        <v>1</v>
      </c>
      <c r="E169" s="229">
        <v>3.1</v>
      </c>
      <c r="F169" s="248"/>
      <c r="G169" s="229" t="s">
        <v>22</v>
      </c>
      <c r="H169" s="231"/>
      <c r="I169" s="232" t="s">
        <v>23</v>
      </c>
      <c r="J169" s="233" t="s">
        <v>76</v>
      </c>
      <c r="K169" s="229">
        <v>185</v>
      </c>
      <c r="L169" s="234">
        <v>1</v>
      </c>
      <c r="M169" s="233" t="s">
        <v>24</v>
      </c>
      <c r="N169" s="235">
        <v>0</v>
      </c>
      <c r="O169" s="236" t="s">
        <v>353</v>
      </c>
      <c r="P169" s="236">
        <v>0</v>
      </c>
      <c r="Q169" s="236">
        <v>9.9999999999766942E-4</v>
      </c>
      <c r="R169" s="229" t="str">
        <f t="shared" si="0"/>
        <v>N</v>
      </c>
      <c r="S169" s="228" t="s">
        <v>25</v>
      </c>
      <c r="T169" s="237" t="s">
        <v>447</v>
      </c>
      <c r="U169" s="229" t="s">
        <v>22</v>
      </c>
    </row>
    <row r="170" spans="1:21" s="229" customFormat="1" ht="12.75" x14ac:dyDescent="0.2">
      <c r="A170" s="228">
        <v>169</v>
      </c>
      <c r="B170" s="229" t="s">
        <v>19</v>
      </c>
      <c r="C170" s="229" t="s">
        <v>372</v>
      </c>
      <c r="D170" s="230">
        <v>2</v>
      </c>
      <c r="E170" s="229">
        <v>3.2</v>
      </c>
      <c r="F170" s="248"/>
      <c r="G170" s="229" t="s">
        <v>22</v>
      </c>
      <c r="H170" s="231"/>
      <c r="I170" s="232" t="s">
        <v>23</v>
      </c>
      <c r="J170" s="233" t="s">
        <v>76</v>
      </c>
      <c r="K170" s="229">
        <v>169</v>
      </c>
      <c r="L170" s="234">
        <v>1</v>
      </c>
      <c r="M170" s="233" t="s">
        <v>24</v>
      </c>
      <c r="N170" s="235">
        <v>0</v>
      </c>
      <c r="O170" s="236" t="s">
        <v>353</v>
      </c>
      <c r="P170" s="236">
        <v>0</v>
      </c>
      <c r="Q170" s="236">
        <v>9.9999999999766942E-4</v>
      </c>
      <c r="R170" s="229" t="str">
        <f t="shared" si="0"/>
        <v>N</v>
      </c>
      <c r="S170" s="228" t="s">
        <v>25</v>
      </c>
      <c r="T170" s="237" t="s">
        <v>447</v>
      </c>
      <c r="U170" s="229" t="s">
        <v>22</v>
      </c>
    </row>
    <row r="171" spans="1:21" s="229" customFormat="1" ht="12.75" x14ac:dyDescent="0.2">
      <c r="A171" s="228">
        <v>170</v>
      </c>
      <c r="B171" s="229" t="s">
        <v>19</v>
      </c>
      <c r="C171" s="229" t="s">
        <v>372</v>
      </c>
      <c r="D171" s="230">
        <v>3</v>
      </c>
      <c r="E171" s="229">
        <v>3.3</v>
      </c>
      <c r="F171" s="248"/>
      <c r="G171" s="229" t="s">
        <v>22</v>
      </c>
      <c r="H171" s="231"/>
      <c r="I171" s="232" t="s">
        <v>23</v>
      </c>
      <c r="J171" s="233" t="s">
        <v>76</v>
      </c>
      <c r="K171" s="229">
        <v>175</v>
      </c>
      <c r="L171" s="234">
        <v>1</v>
      </c>
      <c r="M171" s="233" t="s">
        <v>24</v>
      </c>
      <c r="N171" s="235">
        <v>0.375</v>
      </c>
      <c r="O171" s="236">
        <v>38.50333333333333</v>
      </c>
      <c r="P171" s="236">
        <v>5.9504608164890413</v>
      </c>
      <c r="Q171" s="236">
        <v>4.3122499999999979</v>
      </c>
      <c r="R171" s="229" t="str">
        <f t="shared" si="0"/>
        <v>Y</v>
      </c>
      <c r="S171" s="228" t="s">
        <v>25</v>
      </c>
      <c r="T171" s="237" t="s">
        <v>447</v>
      </c>
      <c r="U171" s="229" t="s">
        <v>22</v>
      </c>
    </row>
    <row r="172" spans="1:21" s="239" customFormat="1" ht="12.75" x14ac:dyDescent="0.2">
      <c r="A172" s="238">
        <v>171</v>
      </c>
      <c r="B172" s="239" t="s">
        <v>19</v>
      </c>
      <c r="C172" s="239" t="s">
        <v>373</v>
      </c>
      <c r="D172" s="240">
        <v>1</v>
      </c>
      <c r="E172" s="239">
        <v>4.0999999999999996</v>
      </c>
      <c r="F172" s="248"/>
      <c r="G172" s="239" t="s">
        <v>22</v>
      </c>
      <c r="H172" s="241"/>
      <c r="I172" s="242" t="s">
        <v>23</v>
      </c>
      <c r="J172" s="243" t="s">
        <v>76</v>
      </c>
      <c r="K172" s="239">
        <v>177</v>
      </c>
      <c r="L172" s="244">
        <v>1</v>
      </c>
      <c r="M172" s="243" t="s">
        <v>24</v>
      </c>
      <c r="N172" s="245">
        <v>0</v>
      </c>
      <c r="O172" s="246" t="s">
        <v>353</v>
      </c>
      <c r="P172" s="246">
        <v>0</v>
      </c>
      <c r="Q172" s="246">
        <v>9.9999999999766942E-4</v>
      </c>
      <c r="R172" s="239" t="str">
        <f t="shared" si="0"/>
        <v>N</v>
      </c>
      <c r="S172" s="238" t="s">
        <v>25</v>
      </c>
      <c r="T172" s="247" t="s">
        <v>447</v>
      </c>
      <c r="U172" s="239" t="s">
        <v>22</v>
      </c>
    </row>
    <row r="173" spans="1:21" s="239" customFormat="1" ht="12.75" x14ac:dyDescent="0.2">
      <c r="A173" s="238">
        <v>172</v>
      </c>
      <c r="B173" s="239" t="s">
        <v>19</v>
      </c>
      <c r="C173" s="239" t="s">
        <v>373</v>
      </c>
      <c r="D173" s="240">
        <v>2</v>
      </c>
      <c r="E173" s="239">
        <v>4.2</v>
      </c>
      <c r="F173" s="248"/>
      <c r="G173" s="239" t="s">
        <v>22</v>
      </c>
      <c r="H173" s="241"/>
      <c r="I173" s="242" t="s">
        <v>23</v>
      </c>
      <c r="J173" s="243" t="s">
        <v>76</v>
      </c>
      <c r="K173" s="239">
        <v>187</v>
      </c>
      <c r="L173" s="244">
        <v>1</v>
      </c>
      <c r="M173" s="243" t="s">
        <v>24</v>
      </c>
      <c r="N173" s="245">
        <v>0</v>
      </c>
      <c r="O173" s="246" t="s">
        <v>353</v>
      </c>
      <c r="P173" s="246">
        <v>0</v>
      </c>
      <c r="Q173" s="246">
        <v>9.9999999999766942E-4</v>
      </c>
      <c r="R173" s="239" t="str">
        <f t="shared" si="0"/>
        <v>N</v>
      </c>
      <c r="S173" s="238" t="s">
        <v>25</v>
      </c>
      <c r="T173" s="247" t="s">
        <v>447</v>
      </c>
      <c r="U173" s="239" t="s">
        <v>22</v>
      </c>
    </row>
    <row r="174" spans="1:21" s="239" customFormat="1" ht="12.75" x14ac:dyDescent="0.2">
      <c r="A174" s="238">
        <v>173</v>
      </c>
      <c r="B174" s="239" t="s">
        <v>19</v>
      </c>
      <c r="C174" s="239" t="s">
        <v>373</v>
      </c>
      <c r="D174" s="239">
        <v>3</v>
      </c>
      <c r="E174" s="239">
        <v>4.3</v>
      </c>
      <c r="F174" s="249"/>
      <c r="G174" s="239" t="s">
        <v>22</v>
      </c>
      <c r="H174" s="241"/>
      <c r="I174" s="242" t="s">
        <v>23</v>
      </c>
      <c r="J174" s="243" t="s">
        <v>76</v>
      </c>
      <c r="K174" s="239">
        <v>163</v>
      </c>
      <c r="L174" s="244">
        <v>1</v>
      </c>
      <c r="M174" s="243" t="s">
        <v>24</v>
      </c>
      <c r="N174" s="245">
        <v>0</v>
      </c>
      <c r="O174" s="246" t="s">
        <v>353</v>
      </c>
      <c r="P174" s="246">
        <v>0</v>
      </c>
      <c r="Q174" s="246">
        <v>9.9999999999766942E-4</v>
      </c>
      <c r="R174" s="239" t="str">
        <f t="shared" si="0"/>
        <v>N</v>
      </c>
      <c r="S174" s="238" t="s">
        <v>25</v>
      </c>
      <c r="T174" s="247" t="s">
        <v>447</v>
      </c>
      <c r="U174" s="239" t="s">
        <v>22</v>
      </c>
    </row>
    <row r="175" spans="1:21" s="12" customFormat="1" ht="14.45" customHeight="1" x14ac:dyDescent="0.2">
      <c r="A175" s="11">
        <v>174</v>
      </c>
      <c r="B175" s="12" t="s">
        <v>19</v>
      </c>
      <c r="C175" s="12" t="s">
        <v>374</v>
      </c>
      <c r="D175" s="13">
        <v>1</v>
      </c>
      <c r="E175" s="12">
        <v>19.100000000000001</v>
      </c>
      <c r="F175" s="250" t="s">
        <v>446</v>
      </c>
      <c r="G175" s="12" t="s">
        <v>22</v>
      </c>
      <c r="H175" s="15"/>
      <c r="I175" s="16" t="s">
        <v>23</v>
      </c>
      <c r="J175" s="17" t="s">
        <v>76</v>
      </c>
      <c r="K175" s="12">
        <v>166</v>
      </c>
      <c r="L175" s="122">
        <v>1</v>
      </c>
      <c r="M175" s="17" t="s">
        <v>24</v>
      </c>
      <c r="N175" s="125">
        <v>0</v>
      </c>
      <c r="O175" s="129" t="s">
        <v>353</v>
      </c>
      <c r="P175" s="129">
        <v>0</v>
      </c>
      <c r="Q175" s="129">
        <v>9.9999999999766942E-4</v>
      </c>
      <c r="R175" s="12" t="str">
        <f t="shared" si="0"/>
        <v>N</v>
      </c>
      <c r="S175" s="138" t="s">
        <v>25</v>
      </c>
      <c r="T175" s="35"/>
      <c r="U175" s="12" t="s">
        <v>22</v>
      </c>
    </row>
    <row r="176" spans="1:21" s="12" customFormat="1" ht="13.9" customHeight="1" x14ac:dyDescent="0.2">
      <c r="A176" s="11">
        <v>175</v>
      </c>
      <c r="B176" s="12" t="s">
        <v>19</v>
      </c>
      <c r="C176" s="12" t="s">
        <v>374</v>
      </c>
      <c r="D176" s="13">
        <v>2</v>
      </c>
      <c r="E176" s="12">
        <v>19.2</v>
      </c>
      <c r="F176" s="250"/>
      <c r="G176" s="12" t="s">
        <v>22</v>
      </c>
      <c r="H176" s="15"/>
      <c r="I176" s="16" t="s">
        <v>23</v>
      </c>
      <c r="J176" s="17" t="s">
        <v>76</v>
      </c>
      <c r="K176" s="12">
        <v>191</v>
      </c>
      <c r="L176" s="122">
        <v>1</v>
      </c>
      <c r="M176" s="17" t="s">
        <v>24</v>
      </c>
      <c r="N176" s="125">
        <v>0</v>
      </c>
      <c r="O176" s="129" t="s">
        <v>353</v>
      </c>
      <c r="P176" s="129">
        <v>0</v>
      </c>
      <c r="Q176" s="129">
        <v>9.9999999999766942E-4</v>
      </c>
      <c r="R176" s="12" t="str">
        <f t="shared" si="0"/>
        <v>N</v>
      </c>
      <c r="S176" s="138" t="s">
        <v>25</v>
      </c>
      <c r="T176" s="35"/>
      <c r="U176" s="12" t="s">
        <v>22</v>
      </c>
    </row>
    <row r="177" spans="1:21" s="12" customFormat="1" ht="12.75" x14ac:dyDescent="0.2">
      <c r="A177" s="11">
        <v>176</v>
      </c>
      <c r="B177" s="12" t="s">
        <v>19</v>
      </c>
      <c r="C177" s="12" t="s">
        <v>374</v>
      </c>
      <c r="D177" s="13">
        <v>3</v>
      </c>
      <c r="E177" s="12">
        <v>19.3</v>
      </c>
      <c r="F177" s="250"/>
      <c r="G177" s="12" t="s">
        <v>22</v>
      </c>
      <c r="H177" s="15"/>
      <c r="I177" s="16" t="s">
        <v>23</v>
      </c>
      <c r="J177" s="17" t="s">
        <v>76</v>
      </c>
      <c r="K177" s="12">
        <v>162</v>
      </c>
      <c r="L177" s="122">
        <v>1</v>
      </c>
      <c r="M177" s="17" t="s">
        <v>24</v>
      </c>
      <c r="N177" s="125">
        <v>0</v>
      </c>
      <c r="O177" s="129" t="s">
        <v>353</v>
      </c>
      <c r="P177" s="129">
        <v>0</v>
      </c>
      <c r="Q177" s="129">
        <v>9.9999999999766942E-4</v>
      </c>
      <c r="R177" s="12" t="str">
        <f t="shared" si="0"/>
        <v>N</v>
      </c>
      <c r="S177" s="138" t="s">
        <v>25</v>
      </c>
      <c r="T177" s="35"/>
      <c r="U177" s="12" t="s">
        <v>22</v>
      </c>
    </row>
    <row r="178" spans="1:21" s="12" customFormat="1" ht="12.75" x14ac:dyDescent="0.2">
      <c r="A178" s="11">
        <v>177</v>
      </c>
      <c r="B178" s="12" t="s">
        <v>19</v>
      </c>
      <c r="C178" s="12" t="s">
        <v>374</v>
      </c>
      <c r="D178" s="13">
        <v>4</v>
      </c>
      <c r="E178" s="12">
        <v>19.399999999999999</v>
      </c>
      <c r="F178" s="250"/>
      <c r="G178" s="12" t="s">
        <v>22</v>
      </c>
      <c r="H178" s="15"/>
      <c r="I178" s="16" t="s">
        <v>23</v>
      </c>
      <c r="J178" s="17" t="s">
        <v>76</v>
      </c>
      <c r="K178" s="12">
        <v>171</v>
      </c>
      <c r="L178" s="122">
        <v>1</v>
      </c>
      <c r="M178" s="17" t="s">
        <v>24</v>
      </c>
      <c r="N178" s="125">
        <v>0</v>
      </c>
      <c r="O178" s="129" t="s">
        <v>353</v>
      </c>
      <c r="P178" s="129">
        <v>0</v>
      </c>
      <c r="Q178" s="129">
        <v>9.9999999999766942E-4</v>
      </c>
      <c r="R178" s="12" t="str">
        <f t="shared" si="0"/>
        <v>N</v>
      </c>
      <c r="S178" s="138" t="s">
        <v>25</v>
      </c>
      <c r="T178" s="35"/>
      <c r="U178" s="12" t="s">
        <v>22</v>
      </c>
    </row>
    <row r="179" spans="1:21" s="12" customFormat="1" ht="12.75" x14ac:dyDescent="0.2">
      <c r="A179" s="11">
        <v>178</v>
      </c>
      <c r="B179" s="12" t="s">
        <v>19</v>
      </c>
      <c r="C179" s="12" t="s">
        <v>374</v>
      </c>
      <c r="D179" s="13">
        <v>5</v>
      </c>
      <c r="E179" s="12">
        <v>19.5</v>
      </c>
      <c r="F179" s="250"/>
      <c r="G179" s="12" t="s">
        <v>22</v>
      </c>
      <c r="H179" s="15"/>
      <c r="I179" s="16" t="s">
        <v>23</v>
      </c>
      <c r="J179" s="17" t="s">
        <v>76</v>
      </c>
      <c r="K179" s="12">
        <v>179</v>
      </c>
      <c r="L179" s="122">
        <v>1</v>
      </c>
      <c r="M179" s="17" t="s">
        <v>24</v>
      </c>
      <c r="N179" s="125">
        <v>0</v>
      </c>
      <c r="O179" s="129" t="s">
        <v>353</v>
      </c>
      <c r="P179" s="129">
        <v>0</v>
      </c>
      <c r="Q179" s="129">
        <v>9.9999999999766942E-4</v>
      </c>
      <c r="R179" s="12" t="str">
        <f t="shared" si="0"/>
        <v>N</v>
      </c>
      <c r="S179" s="138" t="s">
        <v>25</v>
      </c>
      <c r="T179" s="35"/>
      <c r="U179" s="12" t="s">
        <v>22</v>
      </c>
    </row>
    <row r="180" spans="1:21" ht="12.75" x14ac:dyDescent="0.2">
      <c r="A180" s="23">
        <v>179</v>
      </c>
      <c r="B180" s="19" t="s">
        <v>19</v>
      </c>
      <c r="C180" s="19" t="s">
        <v>375</v>
      </c>
      <c r="D180" s="24">
        <v>1</v>
      </c>
      <c r="E180" s="19">
        <v>20.100000000000001</v>
      </c>
      <c r="F180" s="250"/>
      <c r="G180" s="19" t="s">
        <v>22</v>
      </c>
      <c r="H180" s="26"/>
      <c r="I180" s="27" t="s">
        <v>23</v>
      </c>
      <c r="J180" s="28" t="s">
        <v>76</v>
      </c>
      <c r="K180" s="20">
        <v>188</v>
      </c>
      <c r="L180" s="124">
        <v>1</v>
      </c>
      <c r="M180" s="36" t="s">
        <v>24</v>
      </c>
      <c r="N180" s="134">
        <v>0</v>
      </c>
      <c r="O180" s="131" t="s">
        <v>353</v>
      </c>
      <c r="P180" s="131">
        <v>0</v>
      </c>
      <c r="Q180" s="131">
        <v>9.9999999999766942E-4</v>
      </c>
      <c r="R180" s="20" t="str">
        <f t="shared" si="0"/>
        <v>N</v>
      </c>
      <c r="S180" s="138" t="s">
        <v>25</v>
      </c>
      <c r="T180" s="34"/>
      <c r="U180" s="19" t="s">
        <v>22</v>
      </c>
    </row>
    <row r="181" spans="1:21" s="19" customFormat="1" ht="12.75" x14ac:dyDescent="0.2">
      <c r="A181" s="23">
        <v>180</v>
      </c>
      <c r="B181" s="19" t="s">
        <v>19</v>
      </c>
      <c r="C181" s="19" t="s">
        <v>375</v>
      </c>
      <c r="D181" s="24">
        <v>2</v>
      </c>
      <c r="E181" s="19">
        <v>20.2</v>
      </c>
      <c r="F181" s="250"/>
      <c r="G181" s="19" t="s">
        <v>22</v>
      </c>
      <c r="H181" s="26"/>
      <c r="I181" s="27" t="s">
        <v>23</v>
      </c>
      <c r="J181" s="28" t="s">
        <v>76</v>
      </c>
      <c r="K181" s="19">
        <v>172</v>
      </c>
      <c r="L181" s="123">
        <v>1</v>
      </c>
      <c r="M181" s="28" t="s">
        <v>24</v>
      </c>
      <c r="N181" s="127">
        <v>0</v>
      </c>
      <c r="O181" s="130" t="s">
        <v>353</v>
      </c>
      <c r="P181" s="130">
        <v>0</v>
      </c>
      <c r="Q181" s="130">
        <v>9.9999999999766942E-4</v>
      </c>
      <c r="R181" s="19" t="str">
        <f t="shared" si="0"/>
        <v>N</v>
      </c>
      <c r="S181" s="138" t="s">
        <v>25</v>
      </c>
      <c r="T181" s="34"/>
      <c r="U181" s="19" t="s">
        <v>22</v>
      </c>
    </row>
    <row r="182" spans="1:21" s="19" customFormat="1" ht="12.75" x14ac:dyDescent="0.2">
      <c r="A182" s="23">
        <v>181</v>
      </c>
      <c r="B182" s="19" t="s">
        <v>19</v>
      </c>
      <c r="C182" s="19" t="s">
        <v>375</v>
      </c>
      <c r="D182" s="24">
        <v>3</v>
      </c>
      <c r="E182" s="19">
        <v>20.3</v>
      </c>
      <c r="F182" s="250"/>
      <c r="G182" s="19" t="s">
        <v>22</v>
      </c>
      <c r="H182" s="26"/>
      <c r="I182" s="27" t="s">
        <v>23</v>
      </c>
      <c r="J182" s="28" t="s">
        <v>76</v>
      </c>
      <c r="K182" s="19">
        <v>180</v>
      </c>
      <c r="L182" s="123">
        <v>1</v>
      </c>
      <c r="M182" s="28" t="s">
        <v>24</v>
      </c>
      <c r="N182" s="127">
        <v>0</v>
      </c>
      <c r="O182" s="130" t="s">
        <v>353</v>
      </c>
      <c r="P182" s="130">
        <v>0</v>
      </c>
      <c r="Q182" s="130">
        <v>9.9999999999766942E-4</v>
      </c>
      <c r="R182" s="19" t="str">
        <f t="shared" si="0"/>
        <v>N</v>
      </c>
      <c r="S182" s="138" t="s">
        <v>25</v>
      </c>
      <c r="T182" s="34"/>
      <c r="U182" s="19" t="s">
        <v>22</v>
      </c>
    </row>
    <row r="183" spans="1:21" s="19" customFormat="1" ht="12.75" x14ac:dyDescent="0.2">
      <c r="A183" s="23">
        <v>182</v>
      </c>
      <c r="B183" s="19" t="s">
        <v>19</v>
      </c>
      <c r="C183" s="19" t="s">
        <v>375</v>
      </c>
      <c r="D183" s="19">
        <v>4</v>
      </c>
      <c r="E183" s="19">
        <v>20.399999999999999</v>
      </c>
      <c r="F183" s="250"/>
      <c r="G183" s="19" t="s">
        <v>22</v>
      </c>
      <c r="H183" s="26"/>
      <c r="I183" s="27" t="s">
        <v>23</v>
      </c>
      <c r="J183" s="28" t="s">
        <v>76</v>
      </c>
      <c r="K183" s="19">
        <v>167</v>
      </c>
      <c r="L183" s="123">
        <v>1</v>
      </c>
      <c r="M183" s="28" t="s">
        <v>24</v>
      </c>
      <c r="N183" s="127">
        <v>0</v>
      </c>
      <c r="O183" s="130" t="s">
        <v>353</v>
      </c>
      <c r="P183" s="130">
        <v>0</v>
      </c>
      <c r="Q183" s="130">
        <v>9.9999999999766942E-4</v>
      </c>
      <c r="R183" s="19" t="str">
        <f t="shared" si="0"/>
        <v>N</v>
      </c>
      <c r="S183" s="138" t="s">
        <v>25</v>
      </c>
      <c r="T183" s="34"/>
      <c r="U183" s="19" t="s">
        <v>22</v>
      </c>
    </row>
    <row r="184" spans="1:21" s="19" customFormat="1" ht="12.75" x14ac:dyDescent="0.2">
      <c r="A184" s="23">
        <v>183</v>
      </c>
      <c r="B184" s="19" t="s">
        <v>19</v>
      </c>
      <c r="C184" s="19" t="s">
        <v>375</v>
      </c>
      <c r="D184" s="24">
        <v>5</v>
      </c>
      <c r="E184" s="19">
        <v>20.5</v>
      </c>
      <c r="F184" s="250"/>
      <c r="G184" s="19" t="s">
        <v>22</v>
      </c>
      <c r="H184" s="26"/>
      <c r="I184" s="27" t="s">
        <v>23</v>
      </c>
      <c r="J184" s="28" t="s">
        <v>76</v>
      </c>
      <c r="K184" s="19">
        <v>181</v>
      </c>
      <c r="L184" s="123">
        <v>1</v>
      </c>
      <c r="M184" s="28" t="s">
        <v>24</v>
      </c>
      <c r="N184" s="127">
        <v>0</v>
      </c>
      <c r="O184" s="130" t="s">
        <v>353</v>
      </c>
      <c r="P184" s="130">
        <v>0</v>
      </c>
      <c r="Q184" s="130">
        <v>9.9999999999766942E-4</v>
      </c>
      <c r="R184" s="19" t="str">
        <f t="shared" si="0"/>
        <v>N</v>
      </c>
      <c r="S184" s="138" t="s">
        <v>25</v>
      </c>
      <c r="T184" s="34"/>
      <c r="U184" s="19" t="s">
        <v>22</v>
      </c>
    </row>
    <row r="185" spans="1:21" s="12" customFormat="1" ht="12.75" x14ac:dyDescent="0.2">
      <c r="A185" s="11">
        <v>184</v>
      </c>
      <c r="B185" s="12" t="s">
        <v>19</v>
      </c>
      <c r="C185" s="12" t="s">
        <v>376</v>
      </c>
      <c r="D185" s="13">
        <v>1</v>
      </c>
      <c r="E185" s="12">
        <v>21.1</v>
      </c>
      <c r="F185" s="250"/>
      <c r="G185" s="12" t="s">
        <v>22</v>
      </c>
      <c r="H185" s="15"/>
      <c r="I185" s="16" t="s">
        <v>23</v>
      </c>
      <c r="J185" s="17" t="s">
        <v>76</v>
      </c>
      <c r="K185" s="12">
        <v>168</v>
      </c>
      <c r="L185" s="122">
        <v>1</v>
      </c>
      <c r="M185" s="17" t="s">
        <v>24</v>
      </c>
      <c r="N185" s="125">
        <v>0</v>
      </c>
      <c r="O185" s="129" t="s">
        <v>353</v>
      </c>
      <c r="P185" s="129">
        <v>0</v>
      </c>
      <c r="Q185" s="129">
        <v>9.9999999999766942E-4</v>
      </c>
      <c r="R185" s="12" t="str">
        <f t="shared" si="0"/>
        <v>N</v>
      </c>
      <c r="S185" s="138" t="s">
        <v>25</v>
      </c>
      <c r="T185" s="35"/>
      <c r="U185" s="12" t="s">
        <v>22</v>
      </c>
    </row>
    <row r="186" spans="1:21" s="12" customFormat="1" ht="12.75" x14ac:dyDescent="0.2">
      <c r="A186" s="11">
        <v>185</v>
      </c>
      <c r="B186" s="12" t="s">
        <v>19</v>
      </c>
      <c r="C186" s="12" t="s">
        <v>376</v>
      </c>
      <c r="D186" s="13">
        <v>2</v>
      </c>
      <c r="E186" s="12">
        <v>21.2</v>
      </c>
      <c r="F186" s="250"/>
      <c r="G186" s="12" t="s">
        <v>22</v>
      </c>
      <c r="H186" s="15"/>
      <c r="I186" s="16" t="s">
        <v>23</v>
      </c>
      <c r="J186" s="17" t="s">
        <v>76</v>
      </c>
      <c r="K186" s="12">
        <v>173</v>
      </c>
      <c r="L186" s="122">
        <v>1</v>
      </c>
      <c r="M186" s="17" t="s">
        <v>24</v>
      </c>
      <c r="N186" s="125">
        <v>0</v>
      </c>
      <c r="O186" s="129" t="s">
        <v>353</v>
      </c>
      <c r="P186" s="129">
        <v>0</v>
      </c>
      <c r="Q186" s="129">
        <v>9.9999999999766942E-4</v>
      </c>
      <c r="R186" s="12" t="str">
        <f t="shared" si="0"/>
        <v>N</v>
      </c>
      <c r="S186" s="138" t="s">
        <v>25</v>
      </c>
      <c r="T186" s="35"/>
      <c r="U186" s="12" t="s">
        <v>22</v>
      </c>
    </row>
    <row r="187" spans="1:21" s="12" customFormat="1" ht="12.75" x14ac:dyDescent="0.2">
      <c r="A187" s="11">
        <v>186</v>
      </c>
      <c r="B187" s="12" t="s">
        <v>19</v>
      </c>
      <c r="C187" s="12" t="s">
        <v>376</v>
      </c>
      <c r="D187" s="13">
        <v>3</v>
      </c>
      <c r="E187" s="12">
        <v>21.3</v>
      </c>
      <c r="F187" s="250"/>
      <c r="G187" s="12" t="s">
        <v>22</v>
      </c>
      <c r="H187" s="15"/>
      <c r="I187" s="16" t="s">
        <v>23</v>
      </c>
      <c r="J187" s="17" t="s">
        <v>76</v>
      </c>
      <c r="K187" s="12">
        <v>176</v>
      </c>
      <c r="L187" s="122">
        <v>1</v>
      </c>
      <c r="M187" s="17" t="s">
        <v>24</v>
      </c>
      <c r="N187" s="125">
        <v>0</v>
      </c>
      <c r="O187" s="129" t="s">
        <v>353</v>
      </c>
      <c r="P187" s="129">
        <v>0</v>
      </c>
      <c r="Q187" s="129">
        <v>9.9999999999766942E-4</v>
      </c>
      <c r="R187" s="12" t="str">
        <f t="shared" si="0"/>
        <v>N</v>
      </c>
      <c r="S187" s="138" t="s">
        <v>25</v>
      </c>
      <c r="T187" s="35"/>
      <c r="U187" s="12" t="s">
        <v>22</v>
      </c>
    </row>
    <row r="188" spans="1:21" s="12" customFormat="1" ht="12.75" x14ac:dyDescent="0.2">
      <c r="A188" s="11">
        <v>187</v>
      </c>
      <c r="B188" s="12" t="s">
        <v>19</v>
      </c>
      <c r="C188" s="12" t="s">
        <v>376</v>
      </c>
      <c r="D188" s="13">
        <v>4</v>
      </c>
      <c r="E188" s="12">
        <v>21.4</v>
      </c>
      <c r="F188" s="250"/>
      <c r="G188" s="12" t="s">
        <v>22</v>
      </c>
      <c r="H188" s="15"/>
      <c r="I188" s="16" t="s">
        <v>23</v>
      </c>
      <c r="J188" s="17" t="s">
        <v>76</v>
      </c>
      <c r="K188" s="12">
        <v>178</v>
      </c>
      <c r="L188" s="122">
        <v>1</v>
      </c>
      <c r="M188" s="17" t="s">
        <v>24</v>
      </c>
      <c r="N188" s="125">
        <v>0</v>
      </c>
      <c r="O188" s="129" t="s">
        <v>353</v>
      </c>
      <c r="P188" s="129">
        <v>0</v>
      </c>
      <c r="Q188" s="129">
        <v>9.9999999999766942E-4</v>
      </c>
      <c r="R188" s="12" t="str">
        <f t="shared" si="0"/>
        <v>N</v>
      </c>
      <c r="S188" s="138" t="s">
        <v>25</v>
      </c>
      <c r="T188" s="35"/>
      <c r="U188" s="12" t="s">
        <v>22</v>
      </c>
    </row>
    <row r="189" spans="1:21" s="12" customFormat="1" ht="12.75" x14ac:dyDescent="0.2">
      <c r="A189" s="11">
        <v>188</v>
      </c>
      <c r="B189" s="12" t="s">
        <v>19</v>
      </c>
      <c r="C189" s="12" t="s">
        <v>376</v>
      </c>
      <c r="D189" s="13">
        <v>5</v>
      </c>
      <c r="E189" s="12">
        <v>21.5</v>
      </c>
      <c r="F189" s="250"/>
      <c r="G189" s="12" t="s">
        <v>22</v>
      </c>
      <c r="H189" s="15"/>
      <c r="I189" s="16" t="s">
        <v>23</v>
      </c>
      <c r="J189" s="17" t="s">
        <v>76</v>
      </c>
      <c r="K189" s="12">
        <v>165</v>
      </c>
      <c r="L189" s="122">
        <v>1</v>
      </c>
      <c r="M189" s="17" t="s">
        <v>24</v>
      </c>
      <c r="N189" s="125">
        <v>0</v>
      </c>
      <c r="O189" s="129" t="s">
        <v>353</v>
      </c>
      <c r="P189" s="129">
        <v>0</v>
      </c>
      <c r="Q189" s="129">
        <v>9.9999999999766942E-4</v>
      </c>
      <c r="R189" s="12" t="str">
        <f t="shared" si="0"/>
        <v>N</v>
      </c>
      <c r="S189" s="138" t="s">
        <v>25</v>
      </c>
      <c r="T189" s="35"/>
      <c r="U189" s="12" t="s">
        <v>22</v>
      </c>
    </row>
    <row r="190" spans="1:21" ht="12.75" x14ac:dyDescent="0.2">
      <c r="A190" s="23">
        <v>189</v>
      </c>
      <c r="B190" s="19" t="s">
        <v>19</v>
      </c>
      <c r="C190" s="19" t="s">
        <v>377</v>
      </c>
      <c r="D190" s="24">
        <v>1</v>
      </c>
      <c r="E190" s="19">
        <v>24.1</v>
      </c>
      <c r="F190" s="250"/>
      <c r="G190" s="19" t="s">
        <v>22</v>
      </c>
      <c r="H190" s="26"/>
      <c r="I190" s="27" t="s">
        <v>23</v>
      </c>
      <c r="J190" s="28" t="s">
        <v>76</v>
      </c>
      <c r="K190" s="20">
        <v>189</v>
      </c>
      <c r="L190" s="124">
        <v>1</v>
      </c>
      <c r="M190" s="36" t="s">
        <v>24</v>
      </c>
      <c r="N190" s="134">
        <v>0</v>
      </c>
      <c r="O190" s="131" t="s">
        <v>353</v>
      </c>
      <c r="P190" s="131">
        <v>0</v>
      </c>
      <c r="Q190" s="131">
        <v>9.9999999999766942E-4</v>
      </c>
      <c r="R190" s="20" t="str">
        <f t="shared" si="0"/>
        <v>N</v>
      </c>
      <c r="S190" s="138" t="s">
        <v>25</v>
      </c>
      <c r="T190" s="34"/>
      <c r="U190" s="19" t="s">
        <v>22</v>
      </c>
    </row>
    <row r="191" spans="1:21" s="19" customFormat="1" ht="12.75" x14ac:dyDescent="0.2">
      <c r="A191" s="23">
        <v>190</v>
      </c>
      <c r="B191" s="19" t="s">
        <v>19</v>
      </c>
      <c r="C191" s="19" t="s">
        <v>377</v>
      </c>
      <c r="D191" s="24">
        <v>2</v>
      </c>
      <c r="E191" s="19">
        <v>24.2</v>
      </c>
      <c r="F191" s="250"/>
      <c r="G191" s="19" t="s">
        <v>22</v>
      </c>
      <c r="H191" s="26"/>
      <c r="I191" s="27" t="s">
        <v>23</v>
      </c>
      <c r="J191" s="28" t="s">
        <v>76</v>
      </c>
      <c r="K191" s="19">
        <v>183</v>
      </c>
      <c r="L191" s="123">
        <v>1</v>
      </c>
      <c r="M191" s="28" t="s">
        <v>24</v>
      </c>
      <c r="N191" s="127">
        <v>0</v>
      </c>
      <c r="O191" s="130" t="s">
        <v>353</v>
      </c>
      <c r="P191" s="130">
        <v>0</v>
      </c>
      <c r="Q191" s="130">
        <v>9.9999999999766942E-4</v>
      </c>
      <c r="R191" s="19" t="str">
        <f t="shared" si="0"/>
        <v>N</v>
      </c>
      <c r="S191" s="138" t="s">
        <v>25</v>
      </c>
      <c r="T191" s="34"/>
      <c r="U191" s="19" t="s">
        <v>22</v>
      </c>
    </row>
    <row r="192" spans="1:21" s="19" customFormat="1" ht="12.75" x14ac:dyDescent="0.2">
      <c r="A192" s="23">
        <v>191</v>
      </c>
      <c r="B192" s="19" t="s">
        <v>19</v>
      </c>
      <c r="C192" s="19" t="s">
        <v>377</v>
      </c>
      <c r="D192" s="24">
        <v>3</v>
      </c>
      <c r="E192" s="19">
        <v>24.3</v>
      </c>
      <c r="F192" s="250"/>
      <c r="G192" s="19" t="s">
        <v>22</v>
      </c>
      <c r="H192" s="26"/>
      <c r="I192" s="27" t="s">
        <v>23</v>
      </c>
      <c r="J192" s="28" t="s">
        <v>76</v>
      </c>
      <c r="K192" s="19">
        <v>170</v>
      </c>
      <c r="L192" s="123">
        <v>1</v>
      </c>
      <c r="M192" s="28" t="s">
        <v>24</v>
      </c>
      <c r="N192" s="127">
        <v>0.125</v>
      </c>
      <c r="O192" s="130">
        <v>39.270000000000003</v>
      </c>
      <c r="P192" s="130">
        <v>3.7936278810658264</v>
      </c>
      <c r="Q192" s="130">
        <v>1.3422499999999973</v>
      </c>
      <c r="R192" s="19" t="str">
        <f t="shared" si="0"/>
        <v>N</v>
      </c>
      <c r="S192" s="138" t="s">
        <v>25</v>
      </c>
      <c r="T192" s="34"/>
      <c r="U192" s="19" t="s">
        <v>22</v>
      </c>
    </row>
    <row r="193" spans="1:38" s="19" customFormat="1" ht="12.75" x14ac:dyDescent="0.2">
      <c r="A193" s="23">
        <v>192</v>
      </c>
      <c r="B193" s="19" t="s">
        <v>19</v>
      </c>
      <c r="C193" s="19" t="s">
        <v>377</v>
      </c>
      <c r="D193" s="19">
        <v>4</v>
      </c>
      <c r="E193" s="19">
        <v>24.4</v>
      </c>
      <c r="F193" s="250"/>
      <c r="G193" s="19" t="s">
        <v>22</v>
      </c>
      <c r="H193" s="26"/>
      <c r="I193" s="27" t="s">
        <v>23</v>
      </c>
      <c r="J193" s="28" t="s">
        <v>76</v>
      </c>
      <c r="K193" s="19">
        <v>193</v>
      </c>
      <c r="L193" s="123">
        <v>1</v>
      </c>
      <c r="M193" s="28" t="s">
        <v>24</v>
      </c>
      <c r="N193" s="127">
        <v>0</v>
      </c>
      <c r="O193" s="130" t="s">
        <v>353</v>
      </c>
      <c r="P193" s="130">
        <v>0</v>
      </c>
      <c r="Q193" s="130">
        <v>9.9999999999766942E-4</v>
      </c>
      <c r="R193" s="19" t="str">
        <f t="shared" si="0"/>
        <v>N</v>
      </c>
      <c r="S193" s="138" t="s">
        <v>25</v>
      </c>
      <c r="T193" s="34"/>
      <c r="U193" s="19" t="s">
        <v>22</v>
      </c>
    </row>
    <row r="194" spans="1:38" s="19" customFormat="1" ht="12.75" x14ac:dyDescent="0.2">
      <c r="A194" s="23">
        <v>193</v>
      </c>
      <c r="B194" s="19" t="s">
        <v>19</v>
      </c>
      <c r="C194" s="19" t="s">
        <v>377</v>
      </c>
      <c r="D194" s="24">
        <v>5</v>
      </c>
      <c r="E194" s="19">
        <v>24.5</v>
      </c>
      <c r="F194" s="250"/>
      <c r="G194" s="19" t="s">
        <v>22</v>
      </c>
      <c r="H194" s="26"/>
      <c r="I194" s="27" t="s">
        <v>23</v>
      </c>
      <c r="J194" s="28" t="s">
        <v>76</v>
      </c>
      <c r="K194" s="19">
        <v>192</v>
      </c>
      <c r="L194" s="123">
        <v>1</v>
      </c>
      <c r="M194" s="28" t="s">
        <v>24</v>
      </c>
      <c r="N194" s="127">
        <v>0</v>
      </c>
      <c r="O194" s="130" t="s">
        <v>353</v>
      </c>
      <c r="P194" s="130">
        <v>0</v>
      </c>
      <c r="Q194" s="130">
        <v>9.9999999999766942E-4</v>
      </c>
      <c r="R194" s="19" t="str">
        <f t="shared" si="0"/>
        <v>N</v>
      </c>
      <c r="S194" s="138" t="s">
        <v>25</v>
      </c>
      <c r="T194" s="34"/>
      <c r="U194" s="19" t="s">
        <v>22</v>
      </c>
    </row>
    <row r="195" spans="1:38" ht="12.75" x14ac:dyDescent="0.2">
      <c r="F195" s="25"/>
    </row>
    <row r="196" spans="1:38" ht="12.75" x14ac:dyDescent="0.2">
      <c r="F196" s="25"/>
    </row>
    <row r="197" spans="1:38" s="22" customFormat="1" ht="12.75" x14ac:dyDescent="0.2">
      <c r="A197" s="38" t="s">
        <v>215</v>
      </c>
      <c r="B197" s="39"/>
      <c r="C197" s="40"/>
      <c r="D197" s="41"/>
      <c r="E197" s="41"/>
      <c r="F197" s="42"/>
      <c r="G197" s="43"/>
      <c r="H197" s="44"/>
      <c r="I197" s="45"/>
      <c r="J197" s="46"/>
      <c r="L197" s="47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</row>
    <row r="198" spans="1:38" ht="12.75" x14ac:dyDescent="0.2">
      <c r="A198" s="49"/>
      <c r="B198" s="50"/>
      <c r="C198" s="51"/>
      <c r="D198" s="52"/>
      <c r="E198" s="52" t="s">
        <v>134</v>
      </c>
      <c r="F198" s="53"/>
      <c r="G198" s="54"/>
      <c r="H198" s="55"/>
    </row>
    <row r="199" spans="1:38" ht="12.75" x14ac:dyDescent="0.2">
      <c r="A199" s="56"/>
      <c r="B199" s="50"/>
      <c r="C199" s="51"/>
      <c r="D199" s="52"/>
      <c r="E199" s="52"/>
      <c r="F199" s="53"/>
      <c r="G199" s="54"/>
      <c r="H199" s="55"/>
    </row>
    <row r="200" spans="1:38" ht="12.75" x14ac:dyDescent="0.2">
      <c r="A200" s="49"/>
      <c r="B200" s="50"/>
      <c r="C200" s="51"/>
      <c r="D200" s="52"/>
      <c r="E200" s="52"/>
      <c r="F200" s="53"/>
      <c r="G200" s="54"/>
      <c r="H200" s="55"/>
    </row>
    <row r="201" spans="1:38" ht="12.75" x14ac:dyDescent="0.2">
      <c r="A201" s="56"/>
      <c r="B201" s="57"/>
      <c r="C201" s="51"/>
      <c r="D201" s="52"/>
      <c r="E201" s="52"/>
      <c r="F201" s="53"/>
      <c r="G201" s="54"/>
      <c r="H201" s="55"/>
    </row>
    <row r="202" spans="1:38" ht="12.75" x14ac:dyDescent="0.2">
      <c r="F202" s="25"/>
    </row>
    <row r="203" spans="1:38" ht="12.75" x14ac:dyDescent="0.2">
      <c r="F203" s="25"/>
    </row>
    <row r="204" spans="1:38" ht="12.75" x14ac:dyDescent="0.2">
      <c r="F204" s="25"/>
    </row>
    <row r="205" spans="1:38" ht="12.75" x14ac:dyDescent="0.2">
      <c r="F205" s="25"/>
    </row>
    <row r="206" spans="1:38" ht="12.75" x14ac:dyDescent="0.2">
      <c r="F206" s="25"/>
    </row>
    <row r="207" spans="1:38" ht="12.75" x14ac:dyDescent="0.2">
      <c r="F207" s="25"/>
    </row>
    <row r="208" spans="1:38" ht="12.75" x14ac:dyDescent="0.2">
      <c r="F208" s="25"/>
    </row>
    <row r="209" spans="6:6" ht="12.75" x14ac:dyDescent="0.2">
      <c r="F209" s="25"/>
    </row>
    <row r="210" spans="6:6" ht="12.75" x14ac:dyDescent="0.2">
      <c r="F210" s="25"/>
    </row>
    <row r="211" spans="6:6" ht="12.75" x14ac:dyDescent="0.2">
      <c r="F211" s="25"/>
    </row>
    <row r="212" spans="6:6" ht="12.75" x14ac:dyDescent="0.2">
      <c r="F212" s="25"/>
    </row>
    <row r="213" spans="6:6" ht="12.75" x14ac:dyDescent="0.2">
      <c r="F213" s="25"/>
    </row>
    <row r="214" spans="6:6" ht="12.75" x14ac:dyDescent="0.2">
      <c r="F214" s="25"/>
    </row>
    <row r="215" spans="6:6" ht="12.75" x14ac:dyDescent="0.2">
      <c r="F215" s="25"/>
    </row>
    <row r="216" spans="6:6" ht="12.75" x14ac:dyDescent="0.2">
      <c r="F216" s="25"/>
    </row>
    <row r="217" spans="6:6" ht="12.75" x14ac:dyDescent="0.2">
      <c r="F217" s="25"/>
    </row>
    <row r="218" spans="6:6" ht="12.75" x14ac:dyDescent="0.2">
      <c r="F218" s="25"/>
    </row>
    <row r="219" spans="6:6" ht="12.75" x14ac:dyDescent="0.2">
      <c r="F219" s="25"/>
    </row>
    <row r="220" spans="6:6" ht="12.75" x14ac:dyDescent="0.2">
      <c r="F220" s="25"/>
    </row>
    <row r="221" spans="6:6" ht="12.75" x14ac:dyDescent="0.2">
      <c r="F221" s="25"/>
    </row>
    <row r="222" spans="6:6" ht="12.75" x14ac:dyDescent="0.2">
      <c r="F222" s="25"/>
    </row>
    <row r="223" spans="6:6" ht="12.75" x14ac:dyDescent="0.2"/>
    <row r="224" spans="6:6" ht="12.75" x14ac:dyDescent="0.2"/>
  </sheetData>
  <autoFilter ref="A1:AS194" xr:uid="{00000000-0009-0000-0000-000001000000}">
    <sortState xmlns:xlrd2="http://schemas.microsoft.com/office/spreadsheetml/2017/richdata2" ref="A2:AS194">
      <sortCondition ref="A1:A194"/>
    </sortState>
  </autoFilter>
  <mergeCells count="2">
    <mergeCell ref="F163:F174"/>
    <mergeCell ref="F175:F19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9525</xdr:colOff>
                    <xdr:row>197</xdr:row>
                    <xdr:rowOff>9525</xdr:rowOff>
                  </from>
                  <to>
                    <xdr:col>8</xdr:col>
                    <xdr:colOff>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9525</xdr:colOff>
                    <xdr:row>198</xdr:row>
                    <xdr:rowOff>19050</xdr:rowOff>
                  </from>
                  <to>
                    <xdr:col>7</xdr:col>
                    <xdr:colOff>762000</xdr:colOff>
                    <xdr:row>199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545"/>
  <sheetViews>
    <sheetView zoomScaleNormal="100" workbookViewId="0">
      <pane xSplit="1" ySplit="1" topLeftCell="B1506" activePane="bottomRight" state="frozen"/>
      <selection pane="topRight" activeCell="C1" sqref="C1"/>
      <selection pane="bottomLeft" activeCell="A2" sqref="A2"/>
      <selection pane="bottomRight" activeCell="J1422" sqref="J1422"/>
    </sheetView>
  </sheetViews>
  <sheetFormatPr defaultColWidth="9.140625" defaultRowHeight="15" x14ac:dyDescent="0.25"/>
  <cols>
    <col min="1" max="1" width="5.7109375" style="20" customWidth="1"/>
    <col min="2" max="2" width="14.7109375" style="20" bestFit="1" customWidth="1"/>
    <col min="3" max="3" width="8.85546875" style="20" customWidth="1"/>
    <col min="4" max="4" width="9" style="20" customWidth="1"/>
    <col min="5" max="5" width="4.7109375" style="33" customWidth="1"/>
    <col min="6" max="6" width="12.5703125" style="96" bestFit="1" customWidth="1"/>
    <col min="7" max="7" width="5.140625" style="94" customWidth="1"/>
    <col min="8" max="8" width="11.5703125" style="94" customWidth="1"/>
    <col min="9" max="9" width="5.85546875" style="94" customWidth="1"/>
    <col min="10" max="10" width="10.7109375" style="104" customWidth="1"/>
    <col min="11" max="11" width="14" style="105" bestFit="1" customWidth="1"/>
    <col min="12" max="12" width="5.140625" style="104" customWidth="1"/>
    <col min="13" max="13" width="7.42578125" style="104" customWidth="1"/>
    <col min="14" max="14" width="11" style="104" bestFit="1" customWidth="1"/>
    <col min="15" max="15" width="15.7109375" style="104" customWidth="1"/>
    <col min="16" max="16" width="5.85546875" style="104" customWidth="1"/>
    <col min="17" max="17" width="10.28515625" style="104" customWidth="1"/>
    <col min="18" max="18" width="12.5703125" style="118" customWidth="1"/>
    <col min="19" max="19" width="13.28515625" style="118" customWidth="1"/>
    <col min="20" max="20" width="9.140625" style="92"/>
    <col min="21" max="21" width="23.140625" style="20" bestFit="1" customWidth="1"/>
    <col min="22" max="22" width="12.85546875" style="20" bestFit="1" customWidth="1"/>
    <col min="23" max="23" width="5.140625" style="20" bestFit="1" customWidth="1"/>
    <col min="24" max="24" width="17.7109375" style="20" bestFit="1" customWidth="1"/>
    <col min="25" max="25" width="9.140625" style="20" customWidth="1"/>
    <col min="26" max="26" width="10.28515625" style="20" bestFit="1" customWidth="1"/>
    <col min="27" max="27" width="12.5703125" style="31" bestFit="1" customWidth="1"/>
    <col min="28" max="28" width="5.140625" style="20" bestFit="1" customWidth="1"/>
    <col min="29" max="29" width="18.5703125" style="20" bestFit="1" customWidth="1"/>
    <col min="30" max="30" width="5.85546875" style="20" bestFit="1" customWidth="1"/>
    <col min="31" max="31" width="19.7109375" style="20" bestFit="1" customWidth="1"/>
    <col min="32" max="38" width="9.140625" style="20"/>
    <col min="39" max="39" width="3" style="20" bestFit="1" customWidth="1"/>
    <col min="40" max="16384" width="9.140625" style="20"/>
  </cols>
  <sheetData>
    <row r="1" spans="1:39" ht="45" x14ac:dyDescent="0.25">
      <c r="A1" s="59" t="s">
        <v>216</v>
      </c>
      <c r="B1" s="59" t="s">
        <v>2</v>
      </c>
      <c r="C1" s="59" t="s">
        <v>3</v>
      </c>
      <c r="D1" s="59" t="s">
        <v>4</v>
      </c>
      <c r="E1" s="60" t="s">
        <v>10</v>
      </c>
      <c r="F1" s="61" t="s">
        <v>217</v>
      </c>
      <c r="G1" s="62" t="s">
        <v>218</v>
      </c>
      <c r="H1" s="62" t="s">
        <v>219</v>
      </c>
      <c r="I1" s="62" t="s">
        <v>220</v>
      </c>
      <c r="J1" s="63" t="s">
        <v>221</v>
      </c>
      <c r="K1" s="64" t="s">
        <v>217</v>
      </c>
      <c r="L1" s="65" t="s">
        <v>218</v>
      </c>
      <c r="M1" s="65" t="s">
        <v>23</v>
      </c>
      <c r="N1" s="65" t="s">
        <v>365</v>
      </c>
      <c r="O1" s="65" t="s">
        <v>366</v>
      </c>
      <c r="P1" s="65" t="s">
        <v>220</v>
      </c>
      <c r="Q1" s="66" t="s">
        <v>221</v>
      </c>
      <c r="R1" s="116" t="s">
        <v>367</v>
      </c>
      <c r="S1" s="116" t="s">
        <v>368</v>
      </c>
      <c r="T1" s="67" t="s">
        <v>222</v>
      </c>
      <c r="U1" s="68" t="s">
        <v>223</v>
      </c>
      <c r="V1" s="69"/>
      <c r="W1" s="69"/>
      <c r="X1" s="69"/>
      <c r="Y1" s="70"/>
      <c r="Z1" s="70"/>
      <c r="AA1" s="69"/>
      <c r="AB1" s="69"/>
      <c r="AC1" s="69"/>
      <c r="AD1" s="69"/>
      <c r="AE1" s="71"/>
    </row>
    <row r="2" spans="1:39" s="19" customFormat="1" x14ac:dyDescent="0.25">
      <c r="A2" s="20">
        <v>1</v>
      </c>
      <c r="B2" s="20" t="s">
        <v>59</v>
      </c>
      <c r="C2" s="20">
        <v>1</v>
      </c>
      <c r="D2" s="20" t="s">
        <v>167</v>
      </c>
      <c r="E2" s="33">
        <v>114</v>
      </c>
      <c r="F2" s="80" t="s">
        <v>238</v>
      </c>
      <c r="G2" s="92" t="s">
        <v>290</v>
      </c>
      <c r="H2" s="92">
        <v>15.6</v>
      </c>
      <c r="I2" s="77">
        <v>1</v>
      </c>
      <c r="J2" s="78">
        <v>1</v>
      </c>
      <c r="K2" s="80" t="s">
        <v>347</v>
      </c>
      <c r="L2" s="81" t="s">
        <v>244</v>
      </c>
      <c r="M2" s="81">
        <v>32.58</v>
      </c>
      <c r="N2" s="81">
        <v>32.58</v>
      </c>
      <c r="O2" s="225">
        <v>17.420999999999999</v>
      </c>
      <c r="P2" s="79">
        <v>1</v>
      </c>
      <c r="Q2" s="119">
        <v>1</v>
      </c>
      <c r="R2" s="120">
        <v>16.405999999999995</v>
      </c>
      <c r="S2" s="120">
        <v>0.51475722433007198</v>
      </c>
      <c r="T2" s="33">
        <v>114</v>
      </c>
      <c r="U2" s="82" t="s">
        <v>224</v>
      </c>
      <c r="V2" s="83" t="s">
        <v>225</v>
      </c>
      <c r="W2" s="83" t="s">
        <v>218</v>
      </c>
      <c r="X2" s="84" t="s">
        <v>226</v>
      </c>
      <c r="Y2" s="85"/>
      <c r="Z2" s="82" t="s">
        <v>224</v>
      </c>
      <c r="AA2" s="83" t="s">
        <v>225</v>
      </c>
      <c r="AB2" s="83" t="s">
        <v>218</v>
      </c>
      <c r="AC2" s="84" t="s">
        <v>227</v>
      </c>
      <c r="AD2" s="84" t="s">
        <v>220</v>
      </c>
      <c r="AE2" s="86" t="s">
        <v>228</v>
      </c>
      <c r="AM2" s="87">
        <v>1</v>
      </c>
    </row>
    <row r="3" spans="1:39" s="19" customFormat="1" x14ac:dyDescent="0.25">
      <c r="A3" s="20">
        <v>1</v>
      </c>
      <c r="B3" s="20" t="s">
        <v>59</v>
      </c>
      <c r="C3" s="20">
        <v>1</v>
      </c>
      <c r="D3" s="20" t="s">
        <v>167</v>
      </c>
      <c r="E3" s="33"/>
      <c r="F3" s="80" t="s">
        <v>238</v>
      </c>
      <c r="G3" s="92" t="s">
        <v>301</v>
      </c>
      <c r="H3" s="92">
        <v>15.74</v>
      </c>
      <c r="I3" s="77">
        <v>1</v>
      </c>
      <c r="J3" s="78"/>
      <c r="K3" s="80" t="s">
        <v>347</v>
      </c>
      <c r="L3" s="81" t="s">
        <v>256</v>
      </c>
      <c r="M3" s="81">
        <v>33.450000000000003</v>
      </c>
      <c r="N3" s="81">
        <v>33.450000000000003</v>
      </c>
      <c r="O3" s="225">
        <v>16.550999999999995</v>
      </c>
      <c r="P3" s="79">
        <v>1</v>
      </c>
      <c r="Q3" s="78"/>
      <c r="R3" s="117"/>
      <c r="S3" s="117"/>
      <c r="T3" s="33">
        <v>114</v>
      </c>
      <c r="U3" s="91" t="s">
        <v>356</v>
      </c>
      <c r="V3" s="89" t="s">
        <v>233</v>
      </c>
      <c r="W3" s="89" t="s">
        <v>252</v>
      </c>
      <c r="X3" s="81">
        <v>23.88</v>
      </c>
      <c r="Y3" s="90"/>
      <c r="Z3" s="91" t="s">
        <v>356</v>
      </c>
      <c r="AA3" s="89" t="s">
        <v>233</v>
      </c>
      <c r="AB3" s="89" t="s">
        <v>251</v>
      </c>
      <c r="AC3" s="81">
        <v>34.450000000000003</v>
      </c>
      <c r="AD3" s="92">
        <v>0</v>
      </c>
      <c r="AE3" s="93" t="s">
        <v>357</v>
      </c>
      <c r="AM3" s="87">
        <v>1</v>
      </c>
    </row>
    <row r="4" spans="1:39" s="19" customFormat="1" x14ac:dyDescent="0.25">
      <c r="A4" s="20">
        <v>1</v>
      </c>
      <c r="B4" s="20" t="s">
        <v>59</v>
      </c>
      <c r="C4" s="20">
        <v>1</v>
      </c>
      <c r="D4" s="20" t="s">
        <v>167</v>
      </c>
      <c r="E4" s="33"/>
      <c r="F4" s="80" t="s">
        <v>238</v>
      </c>
      <c r="G4" s="92" t="s">
        <v>312</v>
      </c>
      <c r="H4" s="92">
        <v>16.059999999999999</v>
      </c>
      <c r="I4" s="77">
        <v>1</v>
      </c>
      <c r="J4" s="104"/>
      <c r="K4" s="80" t="s">
        <v>347</v>
      </c>
      <c r="L4" s="81" t="s">
        <v>268</v>
      </c>
      <c r="M4" s="81">
        <v>33.46</v>
      </c>
      <c r="N4" s="81">
        <v>33.46</v>
      </c>
      <c r="O4" s="225">
        <v>16.540999999999997</v>
      </c>
      <c r="P4" s="79">
        <v>1</v>
      </c>
      <c r="Q4" s="104"/>
      <c r="R4" s="118"/>
      <c r="S4" s="118"/>
      <c r="T4" s="33">
        <v>114</v>
      </c>
      <c r="U4" s="91" t="s">
        <v>356</v>
      </c>
      <c r="V4" s="89" t="s">
        <v>233</v>
      </c>
      <c r="W4" s="89" t="s">
        <v>264</v>
      </c>
      <c r="X4" s="81">
        <v>23.53</v>
      </c>
      <c r="Y4" s="90"/>
      <c r="Z4" s="91" t="s">
        <v>356</v>
      </c>
      <c r="AA4" s="89" t="s">
        <v>233</v>
      </c>
      <c r="AB4" s="89" t="s">
        <v>263</v>
      </c>
      <c r="AC4" s="81">
        <v>34.39</v>
      </c>
      <c r="AD4" s="92">
        <v>0</v>
      </c>
      <c r="AE4" s="93"/>
      <c r="AF4" s="20"/>
      <c r="AG4" s="20"/>
      <c r="AH4" s="20"/>
      <c r="AI4" s="20"/>
      <c r="AJ4" s="20"/>
      <c r="AK4" s="20"/>
      <c r="AL4" s="20"/>
      <c r="AM4" s="87">
        <v>1</v>
      </c>
    </row>
    <row r="5" spans="1:39" s="19" customFormat="1" x14ac:dyDescent="0.25">
      <c r="A5" s="20">
        <v>1</v>
      </c>
      <c r="B5" s="20" t="s">
        <v>59</v>
      </c>
      <c r="C5" s="20">
        <v>1</v>
      </c>
      <c r="D5" s="20" t="s">
        <v>167</v>
      </c>
      <c r="E5" s="33"/>
      <c r="F5" s="80" t="s">
        <v>238</v>
      </c>
      <c r="G5" s="92" t="s">
        <v>323</v>
      </c>
      <c r="H5" s="92">
        <v>16.34</v>
      </c>
      <c r="I5" s="77">
        <v>1</v>
      </c>
      <c r="J5" s="104"/>
      <c r="K5" s="80" t="s">
        <v>347</v>
      </c>
      <c r="L5" s="81" t="s">
        <v>279</v>
      </c>
      <c r="M5" s="81">
        <v>34.57</v>
      </c>
      <c r="N5" s="81">
        <v>34.57</v>
      </c>
      <c r="O5" s="225">
        <v>15.430999999999997</v>
      </c>
      <c r="P5" s="79">
        <v>1</v>
      </c>
      <c r="Q5" s="104"/>
      <c r="R5" s="118"/>
      <c r="S5" s="118"/>
      <c r="T5" s="33">
        <v>114</v>
      </c>
      <c r="U5" s="91" t="s">
        <v>356</v>
      </c>
      <c r="V5" s="89" t="s">
        <v>234</v>
      </c>
      <c r="W5" s="89" t="s">
        <v>252</v>
      </c>
      <c r="X5" s="81">
        <v>23.64</v>
      </c>
      <c r="Y5" s="90"/>
      <c r="Z5" s="91" t="s">
        <v>356</v>
      </c>
      <c r="AA5" s="89" t="s">
        <v>233</v>
      </c>
      <c r="AB5" s="89" t="s">
        <v>275</v>
      </c>
      <c r="AC5" s="81">
        <v>35.15</v>
      </c>
      <c r="AD5" s="92">
        <v>0</v>
      </c>
      <c r="AE5" s="93"/>
      <c r="AF5" s="20"/>
      <c r="AG5" s="20"/>
      <c r="AH5" s="20"/>
      <c r="AI5" s="20"/>
      <c r="AJ5" s="20"/>
      <c r="AK5" s="20"/>
      <c r="AL5" s="20"/>
      <c r="AM5" s="87">
        <v>1</v>
      </c>
    </row>
    <row r="6" spans="1:39" s="19" customFormat="1" x14ac:dyDescent="0.25">
      <c r="A6" s="20">
        <v>1</v>
      </c>
      <c r="B6" s="20" t="s">
        <v>59</v>
      </c>
      <c r="C6" s="20">
        <v>1</v>
      </c>
      <c r="D6" s="20" t="s">
        <v>167</v>
      </c>
      <c r="E6" s="33"/>
      <c r="F6" s="88"/>
      <c r="G6" s="91"/>
      <c r="H6" s="91"/>
      <c r="I6" s="94"/>
      <c r="J6" s="104"/>
      <c r="K6" s="80" t="s">
        <v>347</v>
      </c>
      <c r="L6" s="81" t="s">
        <v>290</v>
      </c>
      <c r="M6" s="81">
        <v>33.58</v>
      </c>
      <c r="N6" s="81">
        <v>33.58</v>
      </c>
      <c r="O6" s="225">
        <v>16.420999999999999</v>
      </c>
      <c r="P6" s="79">
        <v>1</v>
      </c>
      <c r="Q6" s="104"/>
      <c r="R6" s="118"/>
      <c r="S6" s="118"/>
      <c r="T6" s="33">
        <v>114</v>
      </c>
      <c r="U6" s="91" t="s">
        <v>356</v>
      </c>
      <c r="V6" s="89" t="s">
        <v>234</v>
      </c>
      <c r="W6" s="89" t="s">
        <v>264</v>
      </c>
      <c r="X6" s="81">
        <v>23.67</v>
      </c>
      <c r="Y6" s="90"/>
      <c r="Z6" s="91" t="s">
        <v>356</v>
      </c>
      <c r="AA6" s="89" t="s">
        <v>233</v>
      </c>
      <c r="AB6" s="89" t="s">
        <v>286</v>
      </c>
      <c r="AC6" s="81">
        <v>34.340000000000003</v>
      </c>
      <c r="AD6" s="92">
        <v>0</v>
      </c>
      <c r="AE6" s="93"/>
      <c r="AF6" s="20"/>
      <c r="AG6" s="20"/>
      <c r="AH6" s="20"/>
      <c r="AI6" s="20"/>
      <c r="AJ6" s="20"/>
      <c r="AK6" s="20"/>
      <c r="AL6" s="20"/>
      <c r="AM6" s="87">
        <v>1</v>
      </c>
    </row>
    <row r="7" spans="1:39" s="19" customFormat="1" x14ac:dyDescent="0.25">
      <c r="A7" s="20">
        <v>1</v>
      </c>
      <c r="B7" s="20" t="s">
        <v>59</v>
      </c>
      <c r="C7" s="20">
        <v>1</v>
      </c>
      <c r="D7" s="20" t="s">
        <v>167</v>
      </c>
      <c r="E7" s="33"/>
      <c r="F7" s="88"/>
      <c r="G7" s="91"/>
      <c r="H7" s="91"/>
      <c r="I7" s="94"/>
      <c r="J7" s="104"/>
      <c r="K7" s="80" t="s">
        <v>347</v>
      </c>
      <c r="L7" s="81" t="s">
        <v>301</v>
      </c>
      <c r="M7" s="81">
        <v>33.6</v>
      </c>
      <c r="N7" s="81">
        <v>33.6</v>
      </c>
      <c r="O7" s="225">
        <v>16.400999999999996</v>
      </c>
      <c r="P7" s="79">
        <v>1</v>
      </c>
      <c r="Q7" s="104"/>
      <c r="R7" s="118"/>
      <c r="S7" s="118"/>
      <c r="T7" s="33">
        <v>114</v>
      </c>
      <c r="U7" s="91" t="s">
        <v>356</v>
      </c>
      <c r="V7" s="89" t="s">
        <v>235</v>
      </c>
      <c r="W7" s="89" t="s">
        <v>252</v>
      </c>
      <c r="X7" s="81">
        <v>23.9</v>
      </c>
      <c r="Y7" s="97"/>
      <c r="Z7" s="91" t="s">
        <v>356</v>
      </c>
      <c r="AA7" s="89" t="s">
        <v>233</v>
      </c>
      <c r="AB7" s="89" t="s">
        <v>297</v>
      </c>
      <c r="AC7" s="81">
        <v>35.020000000000003</v>
      </c>
      <c r="AD7" s="92">
        <v>0</v>
      </c>
      <c r="AE7" s="98"/>
      <c r="AF7" s="20"/>
      <c r="AG7" s="20"/>
      <c r="AH7" s="20"/>
      <c r="AI7" s="20"/>
      <c r="AJ7" s="20"/>
      <c r="AK7" s="20"/>
      <c r="AL7" s="20"/>
      <c r="AM7" s="87">
        <v>1</v>
      </c>
    </row>
    <row r="8" spans="1:39" s="19" customFormat="1" x14ac:dyDescent="0.25">
      <c r="A8" s="20">
        <v>1</v>
      </c>
      <c r="B8" s="20" t="s">
        <v>59</v>
      </c>
      <c r="C8" s="20">
        <v>1</v>
      </c>
      <c r="D8" s="20" t="s">
        <v>167</v>
      </c>
      <c r="E8" s="33"/>
      <c r="F8" s="88"/>
      <c r="G8" s="91"/>
      <c r="H8" s="91"/>
      <c r="I8" s="94"/>
      <c r="J8" s="104"/>
      <c r="K8" s="80" t="s">
        <v>347</v>
      </c>
      <c r="L8" s="81" t="s">
        <v>312</v>
      </c>
      <c r="M8" s="81">
        <v>33.909999999999997</v>
      </c>
      <c r="N8" s="81">
        <v>33.909999999999997</v>
      </c>
      <c r="O8" s="225">
        <v>16.091000000000001</v>
      </c>
      <c r="P8" s="79">
        <v>1</v>
      </c>
      <c r="Q8" s="104"/>
      <c r="R8" s="118"/>
      <c r="S8" s="118"/>
      <c r="T8" s="33">
        <v>114</v>
      </c>
      <c r="U8" s="91" t="s">
        <v>356</v>
      </c>
      <c r="V8" s="89" t="s">
        <v>235</v>
      </c>
      <c r="W8" s="89" t="s">
        <v>264</v>
      </c>
      <c r="X8" s="81">
        <v>23.81</v>
      </c>
      <c r="Y8" s="97"/>
      <c r="Z8" s="91" t="s">
        <v>356</v>
      </c>
      <c r="AA8" s="89" t="s">
        <v>233</v>
      </c>
      <c r="AB8" s="89" t="s">
        <v>308</v>
      </c>
      <c r="AC8" s="81">
        <v>34.49</v>
      </c>
      <c r="AD8" s="92">
        <v>0</v>
      </c>
      <c r="AE8" s="98"/>
      <c r="AF8" s="20"/>
      <c r="AG8" s="20"/>
      <c r="AH8" s="20"/>
      <c r="AI8" s="20"/>
      <c r="AJ8" s="20"/>
      <c r="AK8" s="20"/>
      <c r="AL8" s="20"/>
      <c r="AM8" s="87">
        <v>1</v>
      </c>
    </row>
    <row r="9" spans="1:39" s="19" customFormat="1" x14ac:dyDescent="0.25">
      <c r="A9" s="20">
        <v>1</v>
      </c>
      <c r="B9" s="20" t="s">
        <v>59</v>
      </c>
      <c r="C9" s="20">
        <v>1</v>
      </c>
      <c r="D9" s="20" t="s">
        <v>167</v>
      </c>
      <c r="E9" s="33"/>
      <c r="F9" s="88"/>
      <c r="G9" s="91"/>
      <c r="H9" s="91"/>
      <c r="I9" s="94"/>
      <c r="J9" s="104"/>
      <c r="K9" s="80" t="s">
        <v>347</v>
      </c>
      <c r="L9" s="81" t="s">
        <v>323</v>
      </c>
      <c r="M9" s="81">
        <v>33.61</v>
      </c>
      <c r="N9" s="81">
        <v>33.61</v>
      </c>
      <c r="O9" s="225">
        <v>16.390999999999998</v>
      </c>
      <c r="P9" s="79">
        <v>1</v>
      </c>
      <c r="Q9" s="104"/>
      <c r="R9" s="118"/>
      <c r="S9" s="118"/>
      <c r="T9" s="33">
        <v>114</v>
      </c>
      <c r="U9" s="91" t="s">
        <v>356</v>
      </c>
      <c r="V9" s="89" t="s">
        <v>236</v>
      </c>
      <c r="W9" s="89" t="s">
        <v>252</v>
      </c>
      <c r="X9" s="81">
        <v>23.95</v>
      </c>
      <c r="Y9" s="97"/>
      <c r="Z9" s="91" t="s">
        <v>356</v>
      </c>
      <c r="AA9" s="89" t="s">
        <v>233</v>
      </c>
      <c r="AB9" s="89" t="s">
        <v>319</v>
      </c>
      <c r="AC9" s="81">
        <v>33.549999999999997</v>
      </c>
      <c r="AD9" s="92">
        <v>0</v>
      </c>
      <c r="AE9" s="98"/>
      <c r="AF9" s="20"/>
      <c r="AG9" s="20"/>
      <c r="AH9" s="20"/>
      <c r="AI9" s="20"/>
      <c r="AJ9" s="20"/>
      <c r="AK9" s="20"/>
      <c r="AL9" s="20"/>
      <c r="AM9" s="87">
        <v>1</v>
      </c>
    </row>
    <row r="10" spans="1:39" s="19" customFormat="1" x14ac:dyDescent="0.25">
      <c r="A10" s="94">
        <v>2</v>
      </c>
      <c r="B10" s="94" t="s">
        <v>59</v>
      </c>
      <c r="C10" s="94">
        <v>2</v>
      </c>
      <c r="D10" s="94" t="s">
        <v>71</v>
      </c>
      <c r="E10" s="95">
        <v>30</v>
      </c>
      <c r="F10" s="80" t="s">
        <v>234</v>
      </c>
      <c r="G10" s="89" t="s">
        <v>250</v>
      </c>
      <c r="H10" s="81">
        <v>16.13</v>
      </c>
      <c r="I10" s="77">
        <v>1</v>
      </c>
      <c r="J10" s="78">
        <v>1</v>
      </c>
      <c r="K10" s="80" t="s">
        <v>338</v>
      </c>
      <c r="L10" s="81" t="s">
        <v>250</v>
      </c>
      <c r="M10" s="81">
        <v>34.31</v>
      </c>
      <c r="N10" s="81">
        <v>34.31</v>
      </c>
      <c r="O10" s="225">
        <v>15.690999999999995</v>
      </c>
      <c r="P10" s="79">
        <v>1</v>
      </c>
      <c r="Q10" s="119">
        <v>1</v>
      </c>
      <c r="R10" s="120">
        <v>15.490999999999996</v>
      </c>
      <c r="S10" s="120">
        <v>0.6167049537663849</v>
      </c>
      <c r="T10" s="95">
        <v>30</v>
      </c>
      <c r="U10" s="91" t="s">
        <v>356</v>
      </c>
      <c r="V10" s="89" t="s">
        <v>236</v>
      </c>
      <c r="W10" s="89" t="s">
        <v>264</v>
      </c>
      <c r="X10" s="81">
        <v>24.04</v>
      </c>
      <c r="Y10" s="97"/>
      <c r="Z10" s="91" t="s">
        <v>356</v>
      </c>
      <c r="AA10" s="89" t="s">
        <v>233</v>
      </c>
      <c r="AB10" s="89" t="s">
        <v>330</v>
      </c>
      <c r="AC10" s="81">
        <v>35.090000000000003</v>
      </c>
      <c r="AD10" s="92">
        <v>0</v>
      </c>
      <c r="AE10" s="98"/>
      <c r="AM10" s="87">
        <v>2</v>
      </c>
    </row>
    <row r="11" spans="1:39" s="19" customFormat="1" x14ac:dyDescent="0.25">
      <c r="A11" s="20">
        <v>2</v>
      </c>
      <c r="B11" s="20" t="s">
        <v>59</v>
      </c>
      <c r="C11" s="20">
        <v>2</v>
      </c>
      <c r="D11" s="20" t="s">
        <v>71</v>
      </c>
      <c r="E11" s="33"/>
      <c r="F11" s="80" t="s">
        <v>234</v>
      </c>
      <c r="G11" s="89" t="s">
        <v>262</v>
      </c>
      <c r="H11" s="81">
        <v>16.47</v>
      </c>
      <c r="I11" s="77">
        <v>1</v>
      </c>
      <c r="J11" s="78"/>
      <c r="K11" s="80" t="s">
        <v>338</v>
      </c>
      <c r="L11" s="81" t="s">
        <v>262</v>
      </c>
      <c r="M11" s="81">
        <v>35</v>
      </c>
      <c r="N11" s="81">
        <v>35</v>
      </c>
      <c r="O11" s="225">
        <v>15.000999999999998</v>
      </c>
      <c r="P11" s="79">
        <v>1</v>
      </c>
      <c r="Q11" s="78"/>
      <c r="R11" s="117"/>
      <c r="S11" s="117"/>
      <c r="T11" s="95">
        <v>30</v>
      </c>
      <c r="U11" s="91" t="s">
        <v>356</v>
      </c>
      <c r="V11" s="89" t="s">
        <v>237</v>
      </c>
      <c r="W11" s="89" t="s">
        <v>252</v>
      </c>
      <c r="X11" s="81">
        <v>23.44</v>
      </c>
      <c r="Y11" s="97"/>
      <c r="Z11" s="91" t="s">
        <v>356</v>
      </c>
      <c r="AA11" s="89" t="s">
        <v>234</v>
      </c>
      <c r="AB11" s="89" t="s">
        <v>251</v>
      </c>
      <c r="AC11" s="81">
        <v>34.33</v>
      </c>
      <c r="AD11" s="92">
        <v>0</v>
      </c>
      <c r="AE11" s="93" t="s">
        <v>357</v>
      </c>
      <c r="AF11" s="23"/>
      <c r="AG11" s="23"/>
      <c r="AH11" s="23"/>
      <c r="AI11" s="23"/>
      <c r="AJ11" s="23"/>
      <c r="AK11" s="23"/>
      <c r="AL11" s="23"/>
      <c r="AM11" s="87">
        <v>2</v>
      </c>
    </row>
    <row r="12" spans="1:39" s="19" customFormat="1" x14ac:dyDescent="0.25">
      <c r="A12" s="20">
        <v>2</v>
      </c>
      <c r="B12" s="20" t="s">
        <v>59</v>
      </c>
      <c r="C12" s="20">
        <v>2</v>
      </c>
      <c r="D12" s="20" t="s">
        <v>71</v>
      </c>
      <c r="E12" s="33"/>
      <c r="F12" s="80" t="s">
        <v>234</v>
      </c>
      <c r="G12" s="89" t="s">
        <v>274</v>
      </c>
      <c r="H12" s="81">
        <v>16.38</v>
      </c>
      <c r="I12" s="77">
        <v>1</v>
      </c>
      <c r="J12" s="104"/>
      <c r="K12" s="80" t="s">
        <v>338</v>
      </c>
      <c r="L12" s="81" t="s">
        <v>274</v>
      </c>
      <c r="M12" s="81">
        <v>34.17</v>
      </c>
      <c r="N12" s="81">
        <v>34.17</v>
      </c>
      <c r="O12" s="225">
        <v>15.830999999999996</v>
      </c>
      <c r="P12" s="79">
        <v>1</v>
      </c>
      <c r="Q12" s="104"/>
      <c r="R12" s="118"/>
      <c r="S12" s="118"/>
      <c r="T12" s="95">
        <v>30</v>
      </c>
      <c r="U12" s="91" t="s">
        <v>356</v>
      </c>
      <c r="V12" s="89" t="s">
        <v>237</v>
      </c>
      <c r="W12" s="89" t="s">
        <v>264</v>
      </c>
      <c r="X12" s="81">
        <v>23.3</v>
      </c>
      <c r="Y12" s="97"/>
      <c r="Z12" s="91" t="s">
        <v>356</v>
      </c>
      <c r="AA12" s="89" t="s">
        <v>234</v>
      </c>
      <c r="AB12" s="89" t="s">
        <v>263</v>
      </c>
      <c r="AC12" s="81">
        <v>34.56</v>
      </c>
      <c r="AD12" s="92">
        <v>0</v>
      </c>
      <c r="AE12" s="93"/>
      <c r="AF12" s="20"/>
      <c r="AG12" s="20"/>
      <c r="AH12" s="20"/>
      <c r="AI12" s="20"/>
      <c r="AJ12" s="20"/>
      <c r="AK12" s="20"/>
      <c r="AL12" s="20"/>
      <c r="AM12" s="87">
        <v>2</v>
      </c>
    </row>
    <row r="13" spans="1:39" s="19" customFormat="1" x14ac:dyDescent="0.25">
      <c r="A13" s="20">
        <v>2</v>
      </c>
      <c r="B13" s="20" t="s">
        <v>59</v>
      </c>
      <c r="C13" s="20">
        <v>2</v>
      </c>
      <c r="D13" s="20" t="s">
        <v>71</v>
      </c>
      <c r="E13" s="33"/>
      <c r="F13" s="80" t="s">
        <v>234</v>
      </c>
      <c r="G13" s="89" t="s">
        <v>285</v>
      </c>
      <c r="H13" s="81">
        <v>16.440000000000001</v>
      </c>
      <c r="I13" s="77">
        <v>1</v>
      </c>
      <c r="J13" s="104"/>
      <c r="K13" s="80" t="s">
        <v>338</v>
      </c>
      <c r="L13" s="81" t="s">
        <v>285</v>
      </c>
      <c r="M13" s="81">
        <v>35.61</v>
      </c>
      <c r="N13" s="81">
        <v>35.61</v>
      </c>
      <c r="O13" s="225">
        <v>14.390999999999998</v>
      </c>
      <c r="P13" s="79">
        <v>1</v>
      </c>
      <c r="Q13" s="104"/>
      <c r="R13" s="118"/>
      <c r="S13" s="118"/>
      <c r="T13" s="95">
        <v>30</v>
      </c>
      <c r="U13" s="91" t="s">
        <v>356</v>
      </c>
      <c r="V13" s="89" t="s">
        <v>238</v>
      </c>
      <c r="W13" s="92" t="s">
        <v>252</v>
      </c>
      <c r="X13" s="92">
        <v>23.56</v>
      </c>
      <c r="Y13" s="97"/>
      <c r="Z13" s="91" t="s">
        <v>356</v>
      </c>
      <c r="AA13" s="89" t="s">
        <v>234</v>
      </c>
      <c r="AB13" s="89" t="s">
        <v>275</v>
      </c>
      <c r="AC13" s="81">
        <v>34.57</v>
      </c>
      <c r="AD13" s="92">
        <v>0</v>
      </c>
      <c r="AE13" s="93"/>
      <c r="AF13" s="20"/>
      <c r="AG13" s="20"/>
      <c r="AH13" s="20"/>
      <c r="AI13" s="20"/>
      <c r="AJ13" s="20"/>
      <c r="AK13" s="20"/>
      <c r="AL13" s="20"/>
      <c r="AM13" s="87">
        <v>2</v>
      </c>
    </row>
    <row r="14" spans="1:39" s="19" customFormat="1" x14ac:dyDescent="0.25">
      <c r="A14" s="20">
        <v>2</v>
      </c>
      <c r="B14" s="20" t="s">
        <v>59</v>
      </c>
      <c r="C14" s="20">
        <v>2</v>
      </c>
      <c r="D14" s="20" t="s">
        <v>71</v>
      </c>
      <c r="E14" s="33"/>
      <c r="F14" s="88"/>
      <c r="G14" s="91"/>
      <c r="H14" s="91"/>
      <c r="I14" s="94"/>
      <c r="J14" s="104"/>
      <c r="K14" s="80" t="s">
        <v>338</v>
      </c>
      <c r="L14" s="81" t="s">
        <v>296</v>
      </c>
      <c r="M14" s="81">
        <v>33.630000000000003</v>
      </c>
      <c r="N14" s="81">
        <v>33.630000000000003</v>
      </c>
      <c r="O14" s="225">
        <v>16.370999999999995</v>
      </c>
      <c r="P14" s="79">
        <v>1</v>
      </c>
      <c r="Q14" s="104"/>
      <c r="R14" s="118"/>
      <c r="S14" s="118"/>
      <c r="T14" s="95">
        <v>30</v>
      </c>
      <c r="U14" s="91" t="s">
        <v>356</v>
      </c>
      <c r="V14" s="89" t="s">
        <v>238</v>
      </c>
      <c r="W14" s="92" t="s">
        <v>264</v>
      </c>
      <c r="X14" s="92">
        <v>23.38</v>
      </c>
      <c r="Y14" s="97"/>
      <c r="Z14" s="91" t="s">
        <v>356</v>
      </c>
      <c r="AA14" s="89" t="s">
        <v>234</v>
      </c>
      <c r="AB14" s="89" t="s">
        <v>286</v>
      </c>
      <c r="AC14" s="81">
        <v>34.31</v>
      </c>
      <c r="AD14" s="92">
        <v>0</v>
      </c>
      <c r="AE14" s="93"/>
      <c r="AF14" s="20"/>
      <c r="AG14" s="20"/>
      <c r="AH14" s="20"/>
      <c r="AI14" s="20"/>
      <c r="AJ14" s="20"/>
      <c r="AK14" s="20"/>
      <c r="AL14" s="20"/>
      <c r="AM14" s="87">
        <v>2</v>
      </c>
    </row>
    <row r="15" spans="1:39" s="19" customFormat="1" x14ac:dyDescent="0.25">
      <c r="A15" s="20">
        <v>2</v>
      </c>
      <c r="B15" s="20" t="s">
        <v>59</v>
      </c>
      <c r="C15" s="20">
        <v>2</v>
      </c>
      <c r="D15" s="20" t="s">
        <v>71</v>
      </c>
      <c r="E15" s="33"/>
      <c r="F15" s="88"/>
      <c r="G15" s="91"/>
      <c r="H15" s="91"/>
      <c r="I15" s="94"/>
      <c r="J15" s="104"/>
      <c r="K15" s="80" t="s">
        <v>338</v>
      </c>
      <c r="L15" s="81" t="s">
        <v>307</v>
      </c>
      <c r="M15" s="81">
        <v>34.07</v>
      </c>
      <c r="N15" s="81">
        <v>34.07</v>
      </c>
      <c r="O15" s="225">
        <v>15.930999999999997</v>
      </c>
      <c r="P15" s="79">
        <v>1</v>
      </c>
      <c r="Q15" s="104"/>
      <c r="R15" s="118"/>
      <c r="S15" s="118"/>
      <c r="T15" s="95">
        <v>30</v>
      </c>
      <c r="U15" s="91" t="s">
        <v>356</v>
      </c>
      <c r="V15" s="89" t="s">
        <v>239</v>
      </c>
      <c r="W15" s="89" t="s">
        <v>252</v>
      </c>
      <c r="X15" s="81">
        <v>23.96</v>
      </c>
      <c r="Y15" s="97"/>
      <c r="Z15" s="91" t="s">
        <v>356</v>
      </c>
      <c r="AA15" s="89" t="s">
        <v>234</v>
      </c>
      <c r="AB15" s="89" t="s">
        <v>297</v>
      </c>
      <c r="AC15" s="81">
        <v>35.11</v>
      </c>
      <c r="AD15" s="92">
        <v>0</v>
      </c>
      <c r="AE15" s="98"/>
      <c r="AF15" s="20"/>
      <c r="AG15" s="20"/>
      <c r="AH15" s="20"/>
      <c r="AI15" s="20"/>
      <c r="AJ15" s="20"/>
      <c r="AK15" s="20"/>
      <c r="AL15" s="20"/>
      <c r="AM15" s="87">
        <v>2</v>
      </c>
    </row>
    <row r="16" spans="1:39" s="19" customFormat="1" x14ac:dyDescent="0.25">
      <c r="A16" s="20">
        <v>2</v>
      </c>
      <c r="B16" s="20" t="s">
        <v>59</v>
      </c>
      <c r="C16" s="20">
        <v>2</v>
      </c>
      <c r="D16" s="20" t="s">
        <v>71</v>
      </c>
      <c r="E16" s="33"/>
      <c r="F16" s="88"/>
      <c r="G16" s="91"/>
      <c r="H16" s="91"/>
      <c r="I16" s="94"/>
      <c r="J16" s="104"/>
      <c r="K16" s="80" t="s">
        <v>338</v>
      </c>
      <c r="L16" s="81" t="s">
        <v>318</v>
      </c>
      <c r="M16" s="81">
        <v>34.18</v>
      </c>
      <c r="N16" s="81">
        <v>34.18</v>
      </c>
      <c r="O16" s="225">
        <v>15.820999999999998</v>
      </c>
      <c r="P16" s="79">
        <v>1</v>
      </c>
      <c r="Q16" s="104"/>
      <c r="R16" s="118"/>
      <c r="S16" s="118"/>
      <c r="T16" s="95">
        <v>30</v>
      </c>
      <c r="U16" s="91" t="s">
        <v>356</v>
      </c>
      <c r="V16" s="89" t="s">
        <v>239</v>
      </c>
      <c r="W16" s="89" t="s">
        <v>264</v>
      </c>
      <c r="X16" s="81">
        <v>23.74</v>
      </c>
      <c r="Y16" s="97"/>
      <c r="Z16" s="91" t="s">
        <v>356</v>
      </c>
      <c r="AA16" s="89" t="s">
        <v>234</v>
      </c>
      <c r="AB16" s="89" t="s">
        <v>308</v>
      </c>
      <c r="AC16" s="81">
        <v>34.03</v>
      </c>
      <c r="AD16" s="92">
        <v>0</v>
      </c>
      <c r="AE16" s="98"/>
      <c r="AF16" s="20"/>
      <c r="AG16" s="20"/>
      <c r="AH16" s="20"/>
      <c r="AI16" s="20"/>
      <c r="AJ16" s="20"/>
      <c r="AK16" s="20"/>
      <c r="AL16" s="20"/>
      <c r="AM16" s="87">
        <v>2</v>
      </c>
    </row>
    <row r="17" spans="1:39" s="19" customFormat="1" x14ac:dyDescent="0.25">
      <c r="A17" s="20">
        <v>2</v>
      </c>
      <c r="B17" s="20" t="s">
        <v>59</v>
      </c>
      <c r="C17" s="20">
        <v>2</v>
      </c>
      <c r="D17" s="20" t="s">
        <v>71</v>
      </c>
      <c r="E17" s="33"/>
      <c r="F17" s="88"/>
      <c r="G17" s="91"/>
      <c r="H17" s="91"/>
      <c r="I17" s="94"/>
      <c r="J17" s="104"/>
      <c r="K17" s="80" t="s">
        <v>338</v>
      </c>
      <c r="L17" s="81" t="s">
        <v>329</v>
      </c>
      <c r="M17" s="81">
        <v>35.11</v>
      </c>
      <c r="N17" s="81">
        <v>35.11</v>
      </c>
      <c r="O17" s="225">
        <v>14.890999999999998</v>
      </c>
      <c r="P17" s="79">
        <v>1</v>
      </c>
      <c r="Q17" s="104"/>
      <c r="R17" s="118"/>
      <c r="S17" s="118"/>
      <c r="T17" s="95">
        <v>30</v>
      </c>
      <c r="U17" s="91" t="s">
        <v>356</v>
      </c>
      <c r="V17" s="89" t="s">
        <v>240</v>
      </c>
      <c r="W17" s="89" t="s">
        <v>252</v>
      </c>
      <c r="X17" s="81">
        <v>24.29</v>
      </c>
      <c r="Y17" s="97"/>
      <c r="Z17" s="91" t="s">
        <v>356</v>
      </c>
      <c r="AA17" s="89" t="s">
        <v>234</v>
      </c>
      <c r="AB17" s="89" t="s">
        <v>319</v>
      </c>
      <c r="AC17" s="81">
        <v>34.58</v>
      </c>
      <c r="AD17" s="92">
        <v>0</v>
      </c>
      <c r="AE17" s="98"/>
      <c r="AF17" s="20"/>
      <c r="AG17" s="20"/>
      <c r="AH17" s="20"/>
      <c r="AI17" s="20"/>
      <c r="AJ17" s="20"/>
      <c r="AK17" s="20"/>
      <c r="AL17" s="20"/>
      <c r="AM17" s="87">
        <v>2</v>
      </c>
    </row>
    <row r="18" spans="1:39" s="19" customFormat="1" x14ac:dyDescent="0.25">
      <c r="A18" s="24">
        <v>3</v>
      </c>
      <c r="B18" s="99" t="s">
        <v>59</v>
      </c>
      <c r="C18" s="100">
        <v>3</v>
      </c>
      <c r="D18" s="99" t="s">
        <v>174</v>
      </c>
      <c r="E18" s="101">
        <v>121</v>
      </c>
      <c r="F18" s="80" t="s">
        <v>239</v>
      </c>
      <c r="G18" s="89" t="s">
        <v>241</v>
      </c>
      <c r="H18" s="81">
        <v>16.010000000000002</v>
      </c>
      <c r="I18" s="77">
        <v>1</v>
      </c>
      <c r="J18" s="78">
        <v>1</v>
      </c>
      <c r="K18" s="80" t="s">
        <v>348</v>
      </c>
      <c r="L18" s="81" t="s">
        <v>241</v>
      </c>
      <c r="M18" s="81">
        <v>35.04</v>
      </c>
      <c r="N18" s="81">
        <v>35.04</v>
      </c>
      <c r="O18" s="225">
        <v>14.960999999999999</v>
      </c>
      <c r="P18" s="79">
        <v>1</v>
      </c>
      <c r="Q18" s="119">
        <v>1</v>
      </c>
      <c r="R18" s="120">
        <v>15.282249999999998</v>
      </c>
      <c r="S18" s="120">
        <v>0.55098633150015652</v>
      </c>
      <c r="T18" s="101">
        <v>121</v>
      </c>
      <c r="U18" s="91" t="s">
        <v>356</v>
      </c>
      <c r="V18" s="89" t="s">
        <v>240</v>
      </c>
      <c r="W18" s="89" t="s">
        <v>264</v>
      </c>
      <c r="X18" s="81">
        <v>23.94</v>
      </c>
      <c r="Y18" s="97"/>
      <c r="Z18" s="91" t="s">
        <v>356</v>
      </c>
      <c r="AA18" s="89" t="s">
        <v>234</v>
      </c>
      <c r="AB18" s="89" t="s">
        <v>330</v>
      </c>
      <c r="AC18" s="81">
        <v>35.369999999999997</v>
      </c>
      <c r="AD18" s="92">
        <v>0</v>
      </c>
      <c r="AE18" s="98"/>
      <c r="AM18" s="87">
        <v>3</v>
      </c>
    </row>
    <row r="19" spans="1:39" s="19" customFormat="1" x14ac:dyDescent="0.25">
      <c r="A19" s="20">
        <v>3</v>
      </c>
      <c r="B19" s="20" t="s">
        <v>59</v>
      </c>
      <c r="C19" s="20">
        <v>3</v>
      </c>
      <c r="D19" s="20" t="s">
        <v>174</v>
      </c>
      <c r="E19" s="33"/>
      <c r="F19" s="80" t="s">
        <v>239</v>
      </c>
      <c r="G19" s="89" t="s">
        <v>253</v>
      </c>
      <c r="H19" s="81">
        <v>16.21</v>
      </c>
      <c r="I19" s="77">
        <v>1</v>
      </c>
      <c r="J19" s="78"/>
      <c r="K19" s="80" t="s">
        <v>348</v>
      </c>
      <c r="L19" s="81" t="s">
        <v>253</v>
      </c>
      <c r="M19" s="81">
        <v>34.65</v>
      </c>
      <c r="N19" s="81">
        <v>34.65</v>
      </c>
      <c r="O19" s="225">
        <v>15.350999999999999</v>
      </c>
      <c r="P19" s="79">
        <v>1</v>
      </c>
      <c r="Q19" s="78"/>
      <c r="R19" s="117"/>
      <c r="S19" s="117"/>
      <c r="T19" s="101">
        <v>121</v>
      </c>
      <c r="U19" s="77" t="s">
        <v>331</v>
      </c>
      <c r="V19" s="89" t="s">
        <v>336</v>
      </c>
      <c r="W19" s="89" t="s">
        <v>252</v>
      </c>
      <c r="X19" s="89">
        <v>31.1</v>
      </c>
      <c r="Y19" s="97"/>
      <c r="Z19" s="91" t="s">
        <v>356</v>
      </c>
      <c r="AA19" s="89" t="s">
        <v>235</v>
      </c>
      <c r="AB19" s="89" t="s">
        <v>251</v>
      </c>
      <c r="AC19" s="81">
        <v>38.32</v>
      </c>
      <c r="AD19" s="92">
        <v>0</v>
      </c>
      <c r="AE19" s="93" t="s">
        <v>357</v>
      </c>
      <c r="AF19" s="23"/>
      <c r="AG19" s="23"/>
      <c r="AH19" s="23"/>
      <c r="AI19" s="23"/>
      <c r="AJ19" s="23"/>
      <c r="AK19" s="23"/>
      <c r="AL19" s="23"/>
      <c r="AM19" s="87">
        <v>3</v>
      </c>
    </row>
    <row r="20" spans="1:39" s="19" customFormat="1" x14ac:dyDescent="0.25">
      <c r="A20" s="20">
        <v>3</v>
      </c>
      <c r="B20" s="20" t="s">
        <v>59</v>
      </c>
      <c r="C20" s="20">
        <v>3</v>
      </c>
      <c r="D20" s="20" t="s">
        <v>174</v>
      </c>
      <c r="E20" s="33"/>
      <c r="F20" s="80" t="s">
        <v>239</v>
      </c>
      <c r="G20" s="89" t="s">
        <v>265</v>
      </c>
      <c r="H20" s="81">
        <v>15.8</v>
      </c>
      <c r="I20" s="77">
        <v>1</v>
      </c>
      <c r="J20" s="104"/>
      <c r="K20" s="80" t="s">
        <v>348</v>
      </c>
      <c r="L20" s="81" t="s">
        <v>265</v>
      </c>
      <c r="M20" s="81">
        <v>34.76</v>
      </c>
      <c r="N20" s="81">
        <v>34.76</v>
      </c>
      <c r="O20" s="225">
        <v>15.241</v>
      </c>
      <c r="P20" s="79">
        <v>1</v>
      </c>
      <c r="Q20" s="104"/>
      <c r="R20" s="118"/>
      <c r="S20" s="118"/>
      <c r="T20" s="101">
        <v>121</v>
      </c>
      <c r="U20" s="77" t="s">
        <v>331</v>
      </c>
      <c r="V20" s="89" t="s">
        <v>336</v>
      </c>
      <c r="W20" s="89" t="s">
        <v>264</v>
      </c>
      <c r="X20" s="89">
        <v>31.58</v>
      </c>
      <c r="Y20" s="97"/>
      <c r="Z20" s="91" t="s">
        <v>356</v>
      </c>
      <c r="AA20" s="89" t="s">
        <v>235</v>
      </c>
      <c r="AB20" s="89" t="s">
        <v>263</v>
      </c>
      <c r="AC20" s="81">
        <v>38.74</v>
      </c>
      <c r="AD20" s="92">
        <v>0</v>
      </c>
      <c r="AE20" s="93"/>
      <c r="AF20" s="20"/>
      <c r="AG20" s="20"/>
      <c r="AH20" s="20"/>
      <c r="AI20" s="20"/>
      <c r="AJ20" s="20"/>
      <c r="AK20" s="20"/>
      <c r="AL20" s="20"/>
      <c r="AM20" s="87">
        <v>3</v>
      </c>
    </row>
    <row r="21" spans="1:39" s="19" customFormat="1" x14ac:dyDescent="0.25">
      <c r="A21" s="20">
        <v>3</v>
      </c>
      <c r="B21" s="20" t="s">
        <v>59</v>
      </c>
      <c r="C21" s="20">
        <v>3</v>
      </c>
      <c r="D21" s="20" t="s">
        <v>174</v>
      </c>
      <c r="E21" s="33"/>
      <c r="F21" s="80" t="s">
        <v>239</v>
      </c>
      <c r="G21" s="89" t="s">
        <v>276</v>
      </c>
      <c r="H21" s="81">
        <v>16.16</v>
      </c>
      <c r="I21" s="77">
        <v>1</v>
      </c>
      <c r="J21" s="104"/>
      <c r="K21" s="80" t="s">
        <v>348</v>
      </c>
      <c r="L21" s="81" t="s">
        <v>276</v>
      </c>
      <c r="M21" s="81">
        <v>35.28</v>
      </c>
      <c r="N21" s="81">
        <v>35.28</v>
      </c>
      <c r="O21" s="225">
        <v>14.720999999999997</v>
      </c>
      <c r="P21" s="79">
        <v>1</v>
      </c>
      <c r="Q21" s="104"/>
      <c r="R21" s="118"/>
      <c r="S21" s="118"/>
      <c r="T21" s="101">
        <v>121</v>
      </c>
      <c r="U21" s="77" t="s">
        <v>331</v>
      </c>
      <c r="V21" s="89" t="s">
        <v>337</v>
      </c>
      <c r="W21" s="89" t="s">
        <v>252</v>
      </c>
      <c r="X21" s="89">
        <v>30.68</v>
      </c>
      <c r="Y21" s="97"/>
      <c r="Z21" s="91" t="s">
        <v>356</v>
      </c>
      <c r="AA21" s="89" t="s">
        <v>235</v>
      </c>
      <c r="AB21" s="89" t="s">
        <v>275</v>
      </c>
      <c r="AC21" s="81">
        <v>37.130000000000003</v>
      </c>
      <c r="AD21" s="92">
        <v>0</v>
      </c>
      <c r="AE21" s="93"/>
      <c r="AF21" s="20"/>
      <c r="AG21" s="20"/>
      <c r="AH21" s="20"/>
      <c r="AI21" s="20"/>
      <c r="AJ21" s="20"/>
      <c r="AK21" s="20"/>
      <c r="AL21" s="20"/>
      <c r="AM21" s="87">
        <v>3</v>
      </c>
    </row>
    <row r="22" spans="1:39" s="19" customFormat="1" x14ac:dyDescent="0.25">
      <c r="A22" s="20">
        <v>3</v>
      </c>
      <c r="B22" s="20" t="s">
        <v>59</v>
      </c>
      <c r="C22" s="20">
        <v>3</v>
      </c>
      <c r="D22" s="20" t="s">
        <v>174</v>
      </c>
      <c r="E22" s="33"/>
      <c r="F22" s="80"/>
      <c r="G22" s="89"/>
      <c r="H22" s="81"/>
      <c r="I22" s="94"/>
      <c r="J22" s="104"/>
      <c r="K22" s="80" t="s">
        <v>348</v>
      </c>
      <c r="L22" s="81" t="s">
        <v>287</v>
      </c>
      <c r="M22" s="81">
        <v>34.200000000000003</v>
      </c>
      <c r="N22" s="81">
        <v>34.200000000000003</v>
      </c>
      <c r="O22" s="225">
        <v>15.800999999999995</v>
      </c>
      <c r="P22" s="79">
        <v>1</v>
      </c>
      <c r="Q22" s="104"/>
      <c r="R22" s="118"/>
      <c r="S22" s="118"/>
      <c r="T22" s="101">
        <v>121</v>
      </c>
      <c r="U22" s="77" t="s">
        <v>331</v>
      </c>
      <c r="V22" s="89" t="s">
        <v>337</v>
      </c>
      <c r="W22" s="89" t="s">
        <v>264</v>
      </c>
      <c r="X22" s="89">
        <v>31.42</v>
      </c>
      <c r="Y22" s="97"/>
      <c r="Z22" s="91" t="s">
        <v>356</v>
      </c>
      <c r="AA22" s="89" t="s">
        <v>235</v>
      </c>
      <c r="AB22" s="89" t="s">
        <v>286</v>
      </c>
      <c r="AC22" s="81">
        <v>34.08</v>
      </c>
      <c r="AD22" s="92">
        <v>0</v>
      </c>
      <c r="AE22" s="93"/>
      <c r="AF22" s="20"/>
      <c r="AG22" s="20"/>
      <c r="AH22" s="20"/>
      <c r="AI22" s="20"/>
      <c r="AJ22" s="20"/>
      <c r="AK22" s="20"/>
      <c r="AL22" s="20"/>
      <c r="AM22" s="87">
        <v>3</v>
      </c>
    </row>
    <row r="23" spans="1:39" s="19" customFormat="1" x14ac:dyDescent="0.25">
      <c r="A23" s="20">
        <v>3</v>
      </c>
      <c r="B23" s="20" t="s">
        <v>59</v>
      </c>
      <c r="C23" s="20">
        <v>3</v>
      </c>
      <c r="D23" s="20" t="s">
        <v>174</v>
      </c>
      <c r="E23" s="33"/>
      <c r="F23" s="80"/>
      <c r="G23" s="89"/>
      <c r="H23" s="81"/>
      <c r="I23" s="94"/>
      <c r="J23" s="104"/>
      <c r="K23" s="80" t="s">
        <v>348</v>
      </c>
      <c r="L23" s="81" t="s">
        <v>298</v>
      </c>
      <c r="M23" s="81">
        <v>34.1</v>
      </c>
      <c r="N23" s="81">
        <v>34.1</v>
      </c>
      <c r="O23" s="225">
        <v>15.900999999999996</v>
      </c>
      <c r="P23" s="79">
        <v>1</v>
      </c>
      <c r="Q23" s="104"/>
      <c r="R23" s="118"/>
      <c r="S23" s="118"/>
      <c r="T23" s="101">
        <v>121</v>
      </c>
      <c r="U23" s="77" t="s">
        <v>331</v>
      </c>
      <c r="V23" s="89" t="s">
        <v>338</v>
      </c>
      <c r="W23" s="89" t="s">
        <v>252</v>
      </c>
      <c r="X23" s="89">
        <v>30.25</v>
      </c>
      <c r="Y23" s="97"/>
      <c r="Z23" s="91" t="s">
        <v>356</v>
      </c>
      <c r="AA23" s="89" t="s">
        <v>235</v>
      </c>
      <c r="AB23" s="89" t="s">
        <v>297</v>
      </c>
      <c r="AC23" s="81">
        <v>36.549999999999997</v>
      </c>
      <c r="AD23" s="92">
        <v>0</v>
      </c>
      <c r="AE23" s="98"/>
      <c r="AF23" s="20"/>
      <c r="AG23" s="20"/>
      <c r="AH23" s="20"/>
      <c r="AI23" s="20"/>
      <c r="AJ23" s="20"/>
      <c r="AK23" s="20"/>
      <c r="AL23" s="20"/>
      <c r="AM23" s="87">
        <v>3</v>
      </c>
    </row>
    <row r="24" spans="1:39" s="19" customFormat="1" x14ac:dyDescent="0.25">
      <c r="A24" s="20">
        <v>3</v>
      </c>
      <c r="B24" s="20" t="s">
        <v>59</v>
      </c>
      <c r="C24" s="20">
        <v>3</v>
      </c>
      <c r="D24" s="20" t="s">
        <v>174</v>
      </c>
      <c r="E24" s="33"/>
      <c r="F24" s="80"/>
      <c r="G24" s="92"/>
      <c r="H24" s="92"/>
      <c r="I24" s="94"/>
      <c r="J24" s="104"/>
      <c r="K24" s="80" t="s">
        <v>348</v>
      </c>
      <c r="L24" s="81" t="s">
        <v>309</v>
      </c>
      <c r="M24" s="81">
        <v>34.049999999999997</v>
      </c>
      <c r="N24" s="81">
        <v>34.049999999999997</v>
      </c>
      <c r="O24" s="225">
        <v>15.951000000000001</v>
      </c>
      <c r="P24" s="79">
        <v>1</v>
      </c>
      <c r="Q24" s="104"/>
      <c r="R24" s="118"/>
      <c r="S24" s="118"/>
      <c r="T24" s="101">
        <v>121</v>
      </c>
      <c r="U24" s="77" t="s">
        <v>331</v>
      </c>
      <c r="V24" s="89" t="s">
        <v>338</v>
      </c>
      <c r="W24" s="89" t="s">
        <v>264</v>
      </c>
      <c r="X24" s="89">
        <v>30.28</v>
      </c>
      <c r="Y24" s="97"/>
      <c r="Z24" s="91" t="s">
        <v>356</v>
      </c>
      <c r="AA24" s="89" t="s">
        <v>235</v>
      </c>
      <c r="AB24" s="89" t="s">
        <v>308</v>
      </c>
      <c r="AC24" s="81">
        <v>37.36</v>
      </c>
      <c r="AD24" s="92">
        <v>0</v>
      </c>
      <c r="AE24" s="98"/>
      <c r="AF24" s="20"/>
      <c r="AG24" s="20"/>
      <c r="AH24" s="20"/>
      <c r="AI24" s="20"/>
      <c r="AJ24" s="20"/>
      <c r="AK24" s="20"/>
      <c r="AL24" s="20"/>
      <c r="AM24" s="87">
        <v>3</v>
      </c>
    </row>
    <row r="25" spans="1:39" s="19" customFormat="1" x14ac:dyDescent="0.25">
      <c r="A25" s="20">
        <v>3</v>
      </c>
      <c r="B25" s="20" t="s">
        <v>59</v>
      </c>
      <c r="C25" s="20">
        <v>3</v>
      </c>
      <c r="D25" s="20" t="s">
        <v>174</v>
      </c>
      <c r="E25" s="33"/>
      <c r="F25" s="80"/>
      <c r="G25" s="91"/>
      <c r="H25" s="91"/>
      <c r="I25" s="94"/>
      <c r="J25" s="104"/>
      <c r="K25" s="80" t="s">
        <v>348</v>
      </c>
      <c r="L25" s="81" t="s">
        <v>320</v>
      </c>
      <c r="M25" s="81">
        <v>35.67</v>
      </c>
      <c r="N25" s="81">
        <v>35.67</v>
      </c>
      <c r="O25" s="225">
        <v>14.330999999999996</v>
      </c>
      <c r="P25" s="79">
        <v>1</v>
      </c>
      <c r="Q25" s="104"/>
      <c r="R25" s="118"/>
      <c r="S25" s="118"/>
      <c r="T25" s="101">
        <v>121</v>
      </c>
      <c r="U25" s="77" t="s">
        <v>331</v>
      </c>
      <c r="V25" s="89" t="s">
        <v>339</v>
      </c>
      <c r="W25" s="89" t="s">
        <v>252</v>
      </c>
      <c r="X25" s="89">
        <v>31.19</v>
      </c>
      <c r="Y25" s="97"/>
      <c r="Z25" s="91" t="s">
        <v>356</v>
      </c>
      <c r="AA25" s="89" t="s">
        <v>235</v>
      </c>
      <c r="AB25" s="89" t="s">
        <v>319</v>
      </c>
      <c r="AC25" s="81">
        <v>35.07</v>
      </c>
      <c r="AD25" s="92">
        <v>0</v>
      </c>
      <c r="AE25" s="98"/>
      <c r="AF25" s="20"/>
      <c r="AG25" s="20"/>
      <c r="AH25" s="20"/>
      <c r="AI25" s="20"/>
      <c r="AJ25" s="20"/>
      <c r="AK25" s="20"/>
      <c r="AL25" s="20"/>
      <c r="AM25" s="87">
        <v>3</v>
      </c>
    </row>
    <row r="26" spans="1:39" s="19" customFormat="1" x14ac:dyDescent="0.25">
      <c r="A26" s="94">
        <v>4</v>
      </c>
      <c r="B26" s="94" t="s">
        <v>59</v>
      </c>
      <c r="C26" s="94">
        <v>4</v>
      </c>
      <c r="D26" s="94" t="s">
        <v>60</v>
      </c>
      <c r="E26" s="95">
        <v>21</v>
      </c>
      <c r="F26" s="80" t="s">
        <v>234</v>
      </c>
      <c r="G26" s="89" t="s">
        <v>241</v>
      </c>
      <c r="H26" s="81">
        <v>17.63</v>
      </c>
      <c r="I26" s="77">
        <v>1</v>
      </c>
      <c r="J26" s="78">
        <v>1</v>
      </c>
      <c r="K26" s="80" t="s">
        <v>338</v>
      </c>
      <c r="L26" s="81" t="s">
        <v>241</v>
      </c>
      <c r="M26" s="81">
        <v>34.799999999999997</v>
      </c>
      <c r="N26" s="81">
        <v>34.799999999999997</v>
      </c>
      <c r="O26" s="225">
        <v>15.201000000000001</v>
      </c>
      <c r="P26" s="79">
        <v>1</v>
      </c>
      <c r="Q26" s="119">
        <v>1</v>
      </c>
      <c r="R26" s="120">
        <v>13.92475</v>
      </c>
      <c r="S26" s="120">
        <v>1.4090150593588417</v>
      </c>
      <c r="T26" s="95">
        <v>21</v>
      </c>
      <c r="U26" s="77" t="s">
        <v>331</v>
      </c>
      <c r="V26" s="89" t="s">
        <v>339</v>
      </c>
      <c r="W26" s="89" t="s">
        <v>264</v>
      </c>
      <c r="X26" s="89">
        <v>31.31</v>
      </c>
      <c r="Y26" s="97"/>
      <c r="Z26" s="91" t="s">
        <v>356</v>
      </c>
      <c r="AA26" s="89" t="s">
        <v>235</v>
      </c>
      <c r="AB26" s="89" t="s">
        <v>330</v>
      </c>
      <c r="AC26" s="81">
        <v>32.26</v>
      </c>
      <c r="AD26" s="92">
        <v>0</v>
      </c>
      <c r="AE26" s="98"/>
      <c r="AM26" s="87">
        <v>4</v>
      </c>
    </row>
    <row r="27" spans="1:39" s="19" customFormat="1" x14ac:dyDescent="0.25">
      <c r="A27" s="20">
        <v>4</v>
      </c>
      <c r="B27" s="20" t="s">
        <v>59</v>
      </c>
      <c r="C27" s="20">
        <v>4</v>
      </c>
      <c r="D27" s="20" t="s">
        <v>60</v>
      </c>
      <c r="E27" s="33"/>
      <c r="F27" s="80" t="s">
        <v>234</v>
      </c>
      <c r="G27" s="89" t="s">
        <v>253</v>
      </c>
      <c r="H27" s="81">
        <v>17.899999999999999</v>
      </c>
      <c r="I27" s="77">
        <v>1</v>
      </c>
      <c r="J27" s="78"/>
      <c r="K27" s="80" t="s">
        <v>338</v>
      </c>
      <c r="L27" s="81" t="s">
        <v>253</v>
      </c>
      <c r="M27" s="81">
        <v>37.5</v>
      </c>
      <c r="N27" s="81">
        <v>37.5</v>
      </c>
      <c r="O27" s="225">
        <v>12.500999999999998</v>
      </c>
      <c r="P27" s="79">
        <v>1</v>
      </c>
      <c r="Q27" s="78"/>
      <c r="R27" s="117"/>
      <c r="S27" s="117"/>
      <c r="T27" s="95">
        <v>21</v>
      </c>
      <c r="U27" s="77" t="s">
        <v>331</v>
      </c>
      <c r="V27" s="89" t="s">
        <v>340</v>
      </c>
      <c r="W27" s="89" t="s">
        <v>252</v>
      </c>
      <c r="X27" s="89">
        <v>31.65</v>
      </c>
      <c r="Y27" s="97"/>
      <c r="Z27" s="91" t="s">
        <v>356</v>
      </c>
      <c r="AA27" s="89" t="s">
        <v>236</v>
      </c>
      <c r="AB27" s="89" t="s">
        <v>251</v>
      </c>
      <c r="AC27" s="81">
        <v>36.1</v>
      </c>
      <c r="AD27" s="92">
        <v>0</v>
      </c>
      <c r="AE27" s="93" t="s">
        <v>357</v>
      </c>
      <c r="AF27" s="23"/>
      <c r="AG27" s="23"/>
      <c r="AH27" s="23"/>
      <c r="AI27" s="23"/>
      <c r="AJ27" s="23"/>
      <c r="AK27" s="23"/>
      <c r="AL27" s="23"/>
      <c r="AM27" s="87">
        <v>4</v>
      </c>
    </row>
    <row r="28" spans="1:39" s="19" customFormat="1" x14ac:dyDescent="0.25">
      <c r="A28" s="20">
        <v>4</v>
      </c>
      <c r="B28" s="20" t="s">
        <v>59</v>
      </c>
      <c r="C28" s="20">
        <v>4</v>
      </c>
      <c r="D28" s="20" t="s">
        <v>60</v>
      </c>
      <c r="E28" s="33"/>
      <c r="F28" s="80" t="s">
        <v>234</v>
      </c>
      <c r="G28" s="89" t="s">
        <v>265</v>
      </c>
      <c r="H28" s="81">
        <v>17.63</v>
      </c>
      <c r="I28" s="77">
        <v>1</v>
      </c>
      <c r="J28" s="104"/>
      <c r="K28" s="80" t="s">
        <v>338</v>
      </c>
      <c r="L28" s="81" t="s">
        <v>265</v>
      </c>
      <c r="M28" s="81">
        <v>34.44</v>
      </c>
      <c r="N28" s="81">
        <v>34.44</v>
      </c>
      <c r="O28" s="225">
        <v>15.561</v>
      </c>
      <c r="P28" s="79">
        <v>1</v>
      </c>
      <c r="Q28" s="104"/>
      <c r="R28" s="118"/>
      <c r="S28" s="118"/>
      <c r="T28" s="95">
        <v>21</v>
      </c>
      <c r="U28" s="77" t="s">
        <v>331</v>
      </c>
      <c r="V28" s="89" t="s">
        <v>340</v>
      </c>
      <c r="W28" s="89" t="s">
        <v>264</v>
      </c>
      <c r="X28" s="89">
        <v>31.59</v>
      </c>
      <c r="Y28" s="97"/>
      <c r="Z28" s="91" t="s">
        <v>356</v>
      </c>
      <c r="AA28" s="89" t="s">
        <v>236</v>
      </c>
      <c r="AB28" s="89" t="s">
        <v>263</v>
      </c>
      <c r="AC28" s="81">
        <v>38.86</v>
      </c>
      <c r="AD28" s="92">
        <v>0</v>
      </c>
      <c r="AE28" s="93"/>
      <c r="AF28" s="20"/>
      <c r="AG28" s="20"/>
      <c r="AH28" s="20"/>
      <c r="AI28" s="20"/>
      <c r="AJ28" s="20"/>
      <c r="AK28" s="20"/>
      <c r="AL28" s="20"/>
      <c r="AM28" s="87">
        <v>4</v>
      </c>
    </row>
    <row r="29" spans="1:39" s="19" customFormat="1" x14ac:dyDescent="0.25">
      <c r="A29" s="20">
        <v>4</v>
      </c>
      <c r="B29" s="20" t="s">
        <v>59</v>
      </c>
      <c r="C29" s="20">
        <v>4</v>
      </c>
      <c r="D29" s="20" t="s">
        <v>60</v>
      </c>
      <c r="E29" s="33"/>
      <c r="F29" s="80" t="s">
        <v>234</v>
      </c>
      <c r="G29" s="89" t="s">
        <v>276</v>
      </c>
      <c r="H29" s="81">
        <v>17.91</v>
      </c>
      <c r="I29" s="77">
        <v>1</v>
      </c>
      <c r="J29" s="104"/>
      <c r="K29" s="80" t="s">
        <v>338</v>
      </c>
      <c r="L29" s="81" t="s">
        <v>276</v>
      </c>
      <c r="M29" s="81">
        <v>34.35</v>
      </c>
      <c r="N29" s="81">
        <v>34.35</v>
      </c>
      <c r="O29" s="225">
        <v>15.650999999999996</v>
      </c>
      <c r="P29" s="79">
        <v>1</v>
      </c>
      <c r="Q29" s="104"/>
      <c r="R29" s="118"/>
      <c r="S29" s="118"/>
      <c r="T29" s="95">
        <v>21</v>
      </c>
      <c r="U29" s="77" t="s">
        <v>331</v>
      </c>
      <c r="V29" s="89" t="s">
        <v>341</v>
      </c>
      <c r="W29" s="89" t="s">
        <v>252</v>
      </c>
      <c r="X29" s="89">
        <v>30.96</v>
      </c>
      <c r="Y29" s="97"/>
      <c r="Z29" s="91" t="s">
        <v>356</v>
      </c>
      <c r="AA29" s="89" t="s">
        <v>236</v>
      </c>
      <c r="AB29" s="89" t="s">
        <v>275</v>
      </c>
      <c r="AC29" s="81">
        <v>37.590000000000003</v>
      </c>
      <c r="AD29" s="92">
        <v>0</v>
      </c>
      <c r="AE29" s="93"/>
      <c r="AF29" s="20"/>
      <c r="AG29" s="20"/>
      <c r="AH29" s="20"/>
      <c r="AI29" s="20"/>
      <c r="AJ29" s="20"/>
      <c r="AK29" s="20"/>
      <c r="AL29" s="20"/>
      <c r="AM29" s="87">
        <v>4</v>
      </c>
    </row>
    <row r="30" spans="1:39" s="19" customFormat="1" x14ac:dyDescent="0.25">
      <c r="A30" s="20">
        <v>4</v>
      </c>
      <c r="B30" s="20" t="s">
        <v>59</v>
      </c>
      <c r="C30" s="20">
        <v>4</v>
      </c>
      <c r="D30" s="20" t="s">
        <v>60</v>
      </c>
      <c r="E30" s="33"/>
      <c r="F30" s="88"/>
      <c r="G30" s="92"/>
      <c r="H30" s="92"/>
      <c r="I30" s="94"/>
      <c r="J30" s="104"/>
      <c r="K30" s="80" t="s">
        <v>338</v>
      </c>
      <c r="L30" s="81" t="s">
        <v>287</v>
      </c>
      <c r="M30" s="81">
        <v>35.29</v>
      </c>
      <c r="N30" s="81">
        <v>35.29</v>
      </c>
      <c r="O30" s="225">
        <v>14.710999999999999</v>
      </c>
      <c r="P30" s="79">
        <v>1</v>
      </c>
      <c r="Q30" s="104"/>
      <c r="R30" s="118"/>
      <c r="S30" s="118"/>
      <c r="T30" s="95">
        <v>21</v>
      </c>
      <c r="U30" s="77" t="s">
        <v>331</v>
      </c>
      <c r="V30" s="89" t="s">
        <v>341</v>
      </c>
      <c r="W30" s="89" t="s">
        <v>264</v>
      </c>
      <c r="X30" s="89">
        <v>30.93</v>
      </c>
      <c r="Y30" s="97"/>
      <c r="Z30" s="91" t="s">
        <v>356</v>
      </c>
      <c r="AA30" s="89" t="s">
        <v>236</v>
      </c>
      <c r="AB30" s="89" t="s">
        <v>286</v>
      </c>
      <c r="AC30" s="81">
        <v>37.56</v>
      </c>
      <c r="AD30" s="92">
        <v>0</v>
      </c>
      <c r="AE30" s="93"/>
      <c r="AF30" s="20"/>
      <c r="AG30" s="20"/>
      <c r="AH30" s="20"/>
      <c r="AI30" s="20"/>
      <c r="AJ30" s="20"/>
      <c r="AK30" s="20"/>
      <c r="AL30" s="20"/>
      <c r="AM30" s="87">
        <v>4</v>
      </c>
    </row>
    <row r="31" spans="1:39" s="19" customFormat="1" x14ac:dyDescent="0.25">
      <c r="A31" s="20">
        <v>4</v>
      </c>
      <c r="B31" s="20" t="s">
        <v>59</v>
      </c>
      <c r="C31" s="20">
        <v>4</v>
      </c>
      <c r="D31" s="20" t="s">
        <v>60</v>
      </c>
      <c r="E31" s="33"/>
      <c r="F31" s="88"/>
      <c r="G31" s="92"/>
      <c r="H31" s="92"/>
      <c r="I31" s="94"/>
      <c r="J31" s="104"/>
      <c r="K31" s="80" t="s">
        <v>338</v>
      </c>
      <c r="L31" s="81" t="s">
        <v>298</v>
      </c>
      <c r="M31" s="81">
        <v>38</v>
      </c>
      <c r="N31" s="81">
        <v>38</v>
      </c>
      <c r="O31" s="225">
        <v>12.000999999999998</v>
      </c>
      <c r="P31" s="79">
        <v>1</v>
      </c>
      <c r="Q31" s="104"/>
      <c r="R31" s="118"/>
      <c r="S31" s="118"/>
      <c r="T31" s="95">
        <v>21</v>
      </c>
      <c r="U31" s="77" t="s">
        <v>331</v>
      </c>
      <c r="V31" s="89" t="s">
        <v>342</v>
      </c>
      <c r="W31" s="89" t="s">
        <v>252</v>
      </c>
      <c r="X31" s="89">
        <v>31.92</v>
      </c>
      <c r="Y31" s="97"/>
      <c r="Z31" s="91" t="s">
        <v>356</v>
      </c>
      <c r="AA31" s="89" t="s">
        <v>236</v>
      </c>
      <c r="AB31" s="89" t="s">
        <v>297</v>
      </c>
      <c r="AC31" s="81">
        <v>39.340000000000003</v>
      </c>
      <c r="AD31" s="92">
        <v>0</v>
      </c>
      <c r="AE31" s="98"/>
      <c r="AF31" s="20"/>
      <c r="AG31" s="20"/>
      <c r="AH31" s="20"/>
      <c r="AI31" s="20"/>
      <c r="AJ31" s="20"/>
      <c r="AK31" s="20"/>
      <c r="AL31" s="20"/>
      <c r="AM31" s="87">
        <v>4</v>
      </c>
    </row>
    <row r="32" spans="1:39" s="19" customFormat="1" x14ac:dyDescent="0.25">
      <c r="A32" s="20">
        <v>4</v>
      </c>
      <c r="B32" s="20" t="s">
        <v>59</v>
      </c>
      <c r="C32" s="20">
        <v>4</v>
      </c>
      <c r="D32" s="20" t="s">
        <v>60</v>
      </c>
      <c r="E32" s="33"/>
      <c r="F32" s="88"/>
      <c r="G32" s="92"/>
      <c r="H32" s="92"/>
      <c r="I32" s="94"/>
      <c r="J32" s="104"/>
      <c r="K32" s="80" t="s">
        <v>338</v>
      </c>
      <c r="L32" s="81" t="s">
        <v>309</v>
      </c>
      <c r="M32" s="81">
        <v>37.33</v>
      </c>
      <c r="N32" s="81">
        <v>37.33</v>
      </c>
      <c r="O32" s="225">
        <v>12.670999999999999</v>
      </c>
      <c r="P32" s="79">
        <v>1</v>
      </c>
      <c r="Q32" s="104"/>
      <c r="R32" s="118"/>
      <c r="S32" s="118"/>
      <c r="T32" s="95">
        <v>21</v>
      </c>
      <c r="U32" s="77" t="s">
        <v>331</v>
      </c>
      <c r="V32" s="89" t="s">
        <v>342</v>
      </c>
      <c r="W32" s="89" t="s">
        <v>264</v>
      </c>
      <c r="X32" s="89">
        <v>30.64</v>
      </c>
      <c r="Y32" s="97"/>
      <c r="Z32" s="91" t="s">
        <v>356</v>
      </c>
      <c r="AA32" s="89" t="s">
        <v>236</v>
      </c>
      <c r="AB32" s="89" t="s">
        <v>308</v>
      </c>
      <c r="AC32" s="81">
        <v>36.75</v>
      </c>
      <c r="AD32" s="92">
        <v>0</v>
      </c>
      <c r="AE32" s="98"/>
      <c r="AF32" s="20"/>
      <c r="AG32" s="20"/>
      <c r="AH32" s="20"/>
      <c r="AI32" s="20"/>
      <c r="AJ32" s="20"/>
      <c r="AK32" s="20"/>
      <c r="AL32" s="20"/>
      <c r="AM32" s="87">
        <v>4</v>
      </c>
    </row>
    <row r="33" spans="1:39" s="19" customFormat="1" x14ac:dyDescent="0.25">
      <c r="A33" s="20">
        <v>4</v>
      </c>
      <c r="B33" s="20" t="s">
        <v>59</v>
      </c>
      <c r="C33" s="20">
        <v>4</v>
      </c>
      <c r="D33" s="20" t="s">
        <v>60</v>
      </c>
      <c r="E33" s="33"/>
      <c r="F33" s="80"/>
      <c r="G33" s="89"/>
      <c r="H33" s="89"/>
      <c r="I33" s="94"/>
      <c r="J33" s="104"/>
      <c r="K33" s="80" t="s">
        <v>338</v>
      </c>
      <c r="L33" s="81" t="s">
        <v>320</v>
      </c>
      <c r="M33" s="81">
        <v>36.9</v>
      </c>
      <c r="N33" s="81">
        <v>36.9</v>
      </c>
      <c r="O33" s="225">
        <v>13.100999999999999</v>
      </c>
      <c r="P33" s="79">
        <v>1</v>
      </c>
      <c r="Q33" s="104"/>
      <c r="R33" s="118"/>
      <c r="S33" s="118"/>
      <c r="T33" s="95">
        <v>21</v>
      </c>
      <c r="U33" s="77" t="s">
        <v>331</v>
      </c>
      <c r="V33" s="89" t="s">
        <v>343</v>
      </c>
      <c r="W33" s="89" t="s">
        <v>252</v>
      </c>
      <c r="X33" s="89">
        <v>31.69</v>
      </c>
      <c r="Y33" s="97"/>
      <c r="Z33" s="91" t="s">
        <v>356</v>
      </c>
      <c r="AA33" s="89" t="s">
        <v>236</v>
      </c>
      <c r="AB33" s="89" t="s">
        <v>319</v>
      </c>
      <c r="AC33" s="81">
        <v>36.58</v>
      </c>
      <c r="AD33" s="92">
        <v>0</v>
      </c>
      <c r="AE33" s="98"/>
      <c r="AF33" s="20"/>
      <c r="AG33" s="20"/>
      <c r="AH33" s="20"/>
      <c r="AI33" s="20"/>
      <c r="AJ33" s="20"/>
      <c r="AK33" s="20"/>
      <c r="AL33" s="20"/>
      <c r="AM33" s="87">
        <v>4</v>
      </c>
    </row>
    <row r="34" spans="1:39" s="19" customFormat="1" x14ac:dyDescent="0.25">
      <c r="A34" s="20">
        <v>5</v>
      </c>
      <c r="B34" s="20" t="s">
        <v>59</v>
      </c>
      <c r="C34" s="20">
        <v>5</v>
      </c>
      <c r="D34" s="20" t="s">
        <v>113</v>
      </c>
      <c r="E34" s="33">
        <v>63</v>
      </c>
      <c r="F34" s="80" t="s">
        <v>236</v>
      </c>
      <c r="G34" s="89" t="s">
        <v>243</v>
      </c>
      <c r="H34" s="81">
        <v>15.9</v>
      </c>
      <c r="I34" s="77">
        <v>1</v>
      </c>
      <c r="J34" s="78">
        <v>1</v>
      </c>
      <c r="K34" s="80" t="s">
        <v>342</v>
      </c>
      <c r="L34" s="81" t="s">
        <v>243</v>
      </c>
      <c r="M34" s="81">
        <v>36.340000000000003</v>
      </c>
      <c r="N34" s="81">
        <v>36.340000000000003</v>
      </c>
      <c r="O34" s="225">
        <v>13.660999999999994</v>
      </c>
      <c r="P34" s="79">
        <v>1</v>
      </c>
      <c r="Q34" s="119">
        <v>0.875</v>
      </c>
      <c r="R34" s="120">
        <v>10.815999999999995</v>
      </c>
      <c r="S34" s="120">
        <v>1.3303275643883457</v>
      </c>
      <c r="T34" s="33">
        <v>63</v>
      </c>
      <c r="U34" s="77" t="s">
        <v>331</v>
      </c>
      <c r="V34" s="89" t="s">
        <v>343</v>
      </c>
      <c r="W34" s="89" t="s">
        <v>264</v>
      </c>
      <c r="X34" s="89">
        <v>31.34</v>
      </c>
      <c r="Y34" s="97"/>
      <c r="Z34" s="91" t="s">
        <v>356</v>
      </c>
      <c r="AA34" s="89" t="s">
        <v>236</v>
      </c>
      <c r="AB34" s="89" t="s">
        <v>330</v>
      </c>
      <c r="AC34" s="81">
        <v>39.369999999999997</v>
      </c>
      <c r="AD34" s="92">
        <v>0</v>
      </c>
      <c r="AE34" s="98"/>
      <c r="AM34" s="87">
        <v>5</v>
      </c>
    </row>
    <row r="35" spans="1:39" s="19" customFormat="1" x14ac:dyDescent="0.25">
      <c r="A35" s="20">
        <v>5</v>
      </c>
      <c r="B35" s="20" t="s">
        <v>59</v>
      </c>
      <c r="C35" s="20">
        <v>5</v>
      </c>
      <c r="D35" s="20" t="s">
        <v>113</v>
      </c>
      <c r="E35" s="33"/>
      <c r="F35" s="80" t="s">
        <v>236</v>
      </c>
      <c r="G35" s="89" t="s">
        <v>255</v>
      </c>
      <c r="H35" s="81">
        <v>15.66</v>
      </c>
      <c r="I35" s="77">
        <v>1</v>
      </c>
      <c r="J35" s="78"/>
      <c r="K35" s="80" t="s">
        <v>342</v>
      </c>
      <c r="L35" s="81" t="s">
        <v>255</v>
      </c>
      <c r="M35" s="81">
        <v>37.31</v>
      </c>
      <c r="N35" s="81">
        <v>37.31</v>
      </c>
      <c r="O35" s="225">
        <v>12.690999999999995</v>
      </c>
      <c r="P35" s="79">
        <v>1</v>
      </c>
      <c r="Q35" s="78"/>
      <c r="R35" s="117"/>
      <c r="S35" s="117"/>
      <c r="T35" s="33">
        <v>63</v>
      </c>
      <c r="U35" s="77" t="s">
        <v>331</v>
      </c>
      <c r="V35" s="89" t="s">
        <v>344</v>
      </c>
      <c r="W35" s="89" t="s">
        <v>252</v>
      </c>
      <c r="X35" s="89">
        <v>33.130000000000003</v>
      </c>
      <c r="Y35" s="97"/>
      <c r="Z35" s="91" t="s">
        <v>356</v>
      </c>
      <c r="AA35" s="89" t="s">
        <v>237</v>
      </c>
      <c r="AB35" s="89" t="s">
        <v>251</v>
      </c>
      <c r="AC35" s="81">
        <v>37.35</v>
      </c>
      <c r="AD35" s="92">
        <v>0</v>
      </c>
      <c r="AE35" s="93" t="s">
        <v>357</v>
      </c>
      <c r="AF35" s="20"/>
      <c r="AG35" s="20"/>
      <c r="AH35" s="20"/>
      <c r="AI35" s="20"/>
      <c r="AJ35" s="20"/>
      <c r="AK35" s="20"/>
      <c r="AL35" s="20"/>
      <c r="AM35" s="87">
        <v>5</v>
      </c>
    </row>
    <row r="36" spans="1:39" s="19" customFormat="1" x14ac:dyDescent="0.25">
      <c r="A36" s="20">
        <v>5</v>
      </c>
      <c r="B36" s="20" t="s">
        <v>59</v>
      </c>
      <c r="C36" s="20">
        <v>5</v>
      </c>
      <c r="D36" s="20" t="s">
        <v>113</v>
      </c>
      <c r="E36" s="33"/>
      <c r="F36" s="80" t="s">
        <v>236</v>
      </c>
      <c r="G36" s="89" t="s">
        <v>267</v>
      </c>
      <c r="H36" s="81">
        <v>15.52</v>
      </c>
      <c r="I36" s="77">
        <v>1</v>
      </c>
      <c r="J36" s="104"/>
      <c r="K36" s="80" t="s">
        <v>342</v>
      </c>
      <c r="L36" s="81" t="s">
        <v>267</v>
      </c>
      <c r="M36" s="81" t="s">
        <v>353</v>
      </c>
      <c r="N36" s="81">
        <v>50</v>
      </c>
      <c r="O36" s="225">
        <v>9.9999999999766942E-4</v>
      </c>
      <c r="P36" s="79">
        <v>0</v>
      </c>
      <c r="Q36" s="104"/>
      <c r="R36" s="118"/>
      <c r="S36" s="118"/>
      <c r="T36" s="33">
        <v>63</v>
      </c>
      <c r="U36" s="77" t="s">
        <v>331</v>
      </c>
      <c r="V36" s="89" t="s">
        <v>344</v>
      </c>
      <c r="W36" s="89" t="s">
        <v>264</v>
      </c>
      <c r="X36" s="89">
        <v>32.659999999999997</v>
      </c>
      <c r="Y36" s="97"/>
      <c r="Z36" s="91" t="s">
        <v>356</v>
      </c>
      <c r="AA36" s="89" t="s">
        <v>237</v>
      </c>
      <c r="AB36" s="89" t="s">
        <v>263</v>
      </c>
      <c r="AC36" s="81">
        <v>37.020000000000003</v>
      </c>
      <c r="AD36" s="92">
        <v>0</v>
      </c>
      <c r="AE36" s="93"/>
      <c r="AF36" s="20"/>
      <c r="AG36" s="20"/>
      <c r="AH36" s="20"/>
      <c r="AI36" s="20"/>
      <c r="AJ36" s="20"/>
      <c r="AK36" s="20"/>
      <c r="AL36" s="20"/>
      <c r="AM36" s="87">
        <v>5</v>
      </c>
    </row>
    <row r="37" spans="1:39" s="19" customFormat="1" x14ac:dyDescent="0.25">
      <c r="A37" s="20">
        <v>5</v>
      </c>
      <c r="B37" s="20" t="s">
        <v>59</v>
      </c>
      <c r="C37" s="20">
        <v>5</v>
      </c>
      <c r="D37" s="20" t="s">
        <v>113</v>
      </c>
      <c r="E37" s="33"/>
      <c r="F37" s="80" t="s">
        <v>236</v>
      </c>
      <c r="G37" s="89" t="s">
        <v>278</v>
      </c>
      <c r="H37" s="81">
        <v>15.87</v>
      </c>
      <c r="I37" s="77">
        <v>1</v>
      </c>
      <c r="J37" s="104"/>
      <c r="K37" s="80" t="s">
        <v>342</v>
      </c>
      <c r="L37" s="81" t="s">
        <v>278</v>
      </c>
      <c r="M37" s="81">
        <v>39.57</v>
      </c>
      <c r="N37" s="81">
        <v>39.57</v>
      </c>
      <c r="O37" s="225">
        <v>10.430999999999997</v>
      </c>
      <c r="P37" s="79">
        <v>1</v>
      </c>
      <c r="Q37" s="104"/>
      <c r="R37" s="118"/>
      <c r="S37" s="118"/>
      <c r="T37" s="33">
        <v>63</v>
      </c>
      <c r="U37" s="77" t="s">
        <v>331</v>
      </c>
      <c r="V37" s="89" t="s">
        <v>345</v>
      </c>
      <c r="W37" s="89" t="s">
        <v>252</v>
      </c>
      <c r="X37" s="89">
        <v>31.34</v>
      </c>
      <c r="Y37" s="97"/>
      <c r="Z37" s="91" t="s">
        <v>356</v>
      </c>
      <c r="AA37" s="89" t="s">
        <v>237</v>
      </c>
      <c r="AB37" s="89" t="s">
        <v>275</v>
      </c>
      <c r="AC37" s="81">
        <v>36.380000000000003</v>
      </c>
      <c r="AD37" s="92">
        <v>0</v>
      </c>
      <c r="AE37" s="93"/>
      <c r="AF37" s="20"/>
      <c r="AG37" s="20"/>
      <c r="AH37" s="20"/>
      <c r="AI37" s="20"/>
      <c r="AJ37" s="20"/>
      <c r="AK37" s="20"/>
      <c r="AL37" s="20"/>
      <c r="AM37" s="87">
        <v>5</v>
      </c>
    </row>
    <row r="38" spans="1:39" s="19" customFormat="1" x14ac:dyDescent="0.25">
      <c r="A38" s="20">
        <v>5</v>
      </c>
      <c r="B38" s="20" t="s">
        <v>59</v>
      </c>
      <c r="C38" s="20">
        <v>5</v>
      </c>
      <c r="D38" s="20" t="s">
        <v>113</v>
      </c>
      <c r="E38" s="33"/>
      <c r="F38" s="88"/>
      <c r="G38" s="89"/>
      <c r="H38" s="89"/>
      <c r="I38" s="94"/>
      <c r="J38" s="104"/>
      <c r="K38" s="80" t="s">
        <v>342</v>
      </c>
      <c r="L38" s="81" t="s">
        <v>289</v>
      </c>
      <c r="M38" s="81">
        <v>37.08</v>
      </c>
      <c r="N38" s="81">
        <v>37.08</v>
      </c>
      <c r="O38" s="225">
        <v>12.920999999999999</v>
      </c>
      <c r="P38" s="79">
        <v>1</v>
      </c>
      <c r="Q38" s="104"/>
      <c r="R38" s="118"/>
      <c r="S38" s="118"/>
      <c r="T38" s="33">
        <v>63</v>
      </c>
      <c r="U38" s="77" t="s">
        <v>331</v>
      </c>
      <c r="V38" s="89" t="s">
        <v>345</v>
      </c>
      <c r="W38" s="89" t="s">
        <v>264</v>
      </c>
      <c r="X38" s="89">
        <v>31.32</v>
      </c>
      <c r="Y38" s="97"/>
      <c r="Z38" s="91" t="s">
        <v>356</v>
      </c>
      <c r="AA38" s="89" t="s">
        <v>237</v>
      </c>
      <c r="AB38" s="89" t="s">
        <v>286</v>
      </c>
      <c r="AC38" s="81">
        <v>38.24</v>
      </c>
      <c r="AD38" s="92">
        <v>0</v>
      </c>
      <c r="AE38" s="93"/>
      <c r="AF38" s="20"/>
      <c r="AG38" s="20"/>
      <c r="AH38" s="20"/>
      <c r="AI38" s="20"/>
      <c r="AJ38" s="20"/>
      <c r="AK38" s="20"/>
      <c r="AL38" s="20"/>
      <c r="AM38" s="87">
        <v>5</v>
      </c>
    </row>
    <row r="39" spans="1:39" x14ac:dyDescent="0.25">
      <c r="A39" s="20">
        <v>5</v>
      </c>
      <c r="B39" s="20" t="s">
        <v>59</v>
      </c>
      <c r="C39" s="20">
        <v>5</v>
      </c>
      <c r="D39" s="20" t="s">
        <v>113</v>
      </c>
      <c r="F39" s="88"/>
      <c r="G39" s="89"/>
      <c r="H39" s="89"/>
      <c r="K39" s="80" t="s">
        <v>342</v>
      </c>
      <c r="L39" s="81" t="s">
        <v>300</v>
      </c>
      <c r="M39" s="81">
        <v>36.590000000000003</v>
      </c>
      <c r="N39" s="81">
        <v>36.590000000000003</v>
      </c>
      <c r="O39" s="225">
        <v>13.410999999999994</v>
      </c>
      <c r="P39" s="79">
        <v>1</v>
      </c>
      <c r="T39" s="33">
        <v>63</v>
      </c>
      <c r="U39" s="77" t="s">
        <v>331</v>
      </c>
      <c r="V39" s="89" t="s">
        <v>346</v>
      </c>
      <c r="W39" s="89" t="s">
        <v>252</v>
      </c>
      <c r="X39" s="89">
        <v>31.65</v>
      </c>
      <c r="Y39" s="97"/>
      <c r="Z39" s="91" t="s">
        <v>356</v>
      </c>
      <c r="AA39" s="89" t="s">
        <v>237</v>
      </c>
      <c r="AB39" s="89" t="s">
        <v>297</v>
      </c>
      <c r="AC39" s="81">
        <v>36.590000000000003</v>
      </c>
      <c r="AD39" s="92">
        <v>0</v>
      </c>
      <c r="AE39" s="98"/>
      <c r="AM39" s="87">
        <v>5</v>
      </c>
    </row>
    <row r="40" spans="1:39" x14ac:dyDescent="0.25">
      <c r="A40" s="20">
        <v>5</v>
      </c>
      <c r="B40" s="20" t="s">
        <v>59</v>
      </c>
      <c r="C40" s="20">
        <v>5</v>
      </c>
      <c r="D40" s="20" t="s">
        <v>113</v>
      </c>
      <c r="F40" s="88"/>
      <c r="G40" s="89"/>
      <c r="H40" s="89"/>
      <c r="K40" s="80" t="s">
        <v>342</v>
      </c>
      <c r="L40" s="81" t="s">
        <v>311</v>
      </c>
      <c r="M40" s="81">
        <v>36.78</v>
      </c>
      <c r="N40" s="81">
        <v>36.78</v>
      </c>
      <c r="O40" s="225">
        <v>13.220999999999997</v>
      </c>
      <c r="P40" s="79">
        <v>1</v>
      </c>
      <c r="T40" s="33">
        <v>63</v>
      </c>
      <c r="U40" s="77" t="s">
        <v>331</v>
      </c>
      <c r="V40" s="89" t="s">
        <v>346</v>
      </c>
      <c r="W40" s="89" t="s">
        <v>264</v>
      </c>
      <c r="X40" s="89">
        <v>31.74</v>
      </c>
      <c r="Y40" s="97"/>
      <c r="Z40" s="91" t="s">
        <v>356</v>
      </c>
      <c r="AA40" s="89" t="s">
        <v>237</v>
      </c>
      <c r="AB40" s="89" t="s">
        <v>308</v>
      </c>
      <c r="AC40" s="81">
        <v>37.57</v>
      </c>
      <c r="AD40" s="92">
        <v>0</v>
      </c>
      <c r="AE40" s="98"/>
      <c r="AM40" s="87">
        <v>5</v>
      </c>
    </row>
    <row r="41" spans="1:39" x14ac:dyDescent="0.25">
      <c r="A41" s="20">
        <v>5</v>
      </c>
      <c r="B41" s="20" t="s">
        <v>59</v>
      </c>
      <c r="C41" s="20">
        <v>5</v>
      </c>
      <c r="D41" s="20" t="s">
        <v>113</v>
      </c>
      <c r="F41" s="80"/>
      <c r="G41" s="89"/>
      <c r="H41" s="89"/>
      <c r="K41" s="80" t="s">
        <v>342</v>
      </c>
      <c r="L41" s="81" t="s">
        <v>322</v>
      </c>
      <c r="M41" s="81">
        <v>39.81</v>
      </c>
      <c r="N41" s="81">
        <v>39.81</v>
      </c>
      <c r="O41" s="225">
        <v>10.190999999999995</v>
      </c>
      <c r="P41" s="79">
        <v>1</v>
      </c>
      <c r="T41" s="33">
        <v>63</v>
      </c>
      <c r="U41" s="77" t="s">
        <v>331</v>
      </c>
      <c r="V41" s="89" t="s">
        <v>347</v>
      </c>
      <c r="W41" s="89" t="s">
        <v>252</v>
      </c>
      <c r="X41" s="89">
        <v>30.94</v>
      </c>
      <c r="Y41" s="97"/>
      <c r="Z41" s="91" t="s">
        <v>356</v>
      </c>
      <c r="AA41" s="89" t="s">
        <v>237</v>
      </c>
      <c r="AB41" s="89" t="s">
        <v>319</v>
      </c>
      <c r="AC41" s="81">
        <v>37.11</v>
      </c>
      <c r="AD41" s="92">
        <v>0</v>
      </c>
      <c r="AE41" s="98"/>
      <c r="AM41" s="87">
        <v>5</v>
      </c>
    </row>
    <row r="42" spans="1:39" x14ac:dyDescent="0.25">
      <c r="A42" s="24">
        <v>6</v>
      </c>
      <c r="B42" s="102" t="s">
        <v>79</v>
      </c>
      <c r="C42" s="103">
        <v>1</v>
      </c>
      <c r="D42" s="102" t="s">
        <v>166</v>
      </c>
      <c r="E42" s="101">
        <v>113</v>
      </c>
      <c r="F42" s="80" t="s">
        <v>238</v>
      </c>
      <c r="G42" s="92" t="s">
        <v>289</v>
      </c>
      <c r="H42" s="92">
        <v>17.440000000000001</v>
      </c>
      <c r="I42" s="77">
        <v>1</v>
      </c>
      <c r="J42" s="78">
        <v>1</v>
      </c>
      <c r="K42" s="80" t="s">
        <v>347</v>
      </c>
      <c r="L42" s="81" t="s">
        <v>243</v>
      </c>
      <c r="M42" s="81">
        <v>31.05</v>
      </c>
      <c r="N42" s="81">
        <v>31.05</v>
      </c>
      <c r="O42" s="225">
        <v>18.950999999999997</v>
      </c>
      <c r="P42" s="79">
        <v>1</v>
      </c>
      <c r="Q42" s="119">
        <v>1</v>
      </c>
      <c r="R42" s="120">
        <v>18.642249999999997</v>
      </c>
      <c r="S42" s="120">
        <v>0.29044954381096921</v>
      </c>
      <c r="T42" s="101">
        <v>113</v>
      </c>
      <c r="U42" s="77" t="s">
        <v>331</v>
      </c>
      <c r="V42" s="89" t="s">
        <v>347</v>
      </c>
      <c r="W42" s="89" t="s">
        <v>264</v>
      </c>
      <c r="X42" s="89">
        <v>30.94</v>
      </c>
      <c r="Y42" s="97"/>
      <c r="Z42" s="91" t="s">
        <v>356</v>
      </c>
      <c r="AA42" s="89" t="s">
        <v>237</v>
      </c>
      <c r="AB42" s="89" t="s">
        <v>330</v>
      </c>
      <c r="AC42" s="81">
        <v>36.619999999999997</v>
      </c>
      <c r="AD42" s="92">
        <v>0</v>
      </c>
      <c r="AE42" s="98"/>
      <c r="AF42" s="19"/>
      <c r="AG42" s="19"/>
      <c r="AH42" s="19"/>
      <c r="AI42" s="19"/>
      <c r="AJ42" s="19"/>
      <c r="AK42" s="19"/>
      <c r="AL42" s="19"/>
      <c r="AM42" s="87">
        <v>6</v>
      </c>
    </row>
    <row r="43" spans="1:39" x14ac:dyDescent="0.25">
      <c r="A43" s="20">
        <v>6</v>
      </c>
      <c r="B43" s="20" t="s">
        <v>79</v>
      </c>
      <c r="C43" s="20">
        <v>1</v>
      </c>
      <c r="D43" s="20" t="s">
        <v>166</v>
      </c>
      <c r="F43" s="80" t="s">
        <v>238</v>
      </c>
      <c r="G43" s="92" t="s">
        <v>300</v>
      </c>
      <c r="H43" s="92">
        <v>17.920000000000002</v>
      </c>
      <c r="I43" s="77">
        <v>1</v>
      </c>
      <c r="J43" s="78"/>
      <c r="K43" s="80" t="s">
        <v>347</v>
      </c>
      <c r="L43" s="81" t="s">
        <v>255</v>
      </c>
      <c r="M43" s="81">
        <v>31.36</v>
      </c>
      <c r="N43" s="81">
        <v>31.36</v>
      </c>
      <c r="O43" s="225">
        <v>18.640999999999998</v>
      </c>
      <c r="P43" s="79">
        <v>1</v>
      </c>
      <c r="Q43" s="78"/>
      <c r="R43" s="117"/>
      <c r="S43" s="117"/>
      <c r="T43" s="101">
        <v>113</v>
      </c>
      <c r="U43" s="77" t="s">
        <v>331</v>
      </c>
      <c r="V43" s="89" t="s">
        <v>348</v>
      </c>
      <c r="W43" s="89" t="s">
        <v>252</v>
      </c>
      <c r="X43" s="89">
        <v>30.88</v>
      </c>
      <c r="Y43" s="97"/>
      <c r="Z43" s="91" t="s">
        <v>356</v>
      </c>
      <c r="AA43" s="89" t="s">
        <v>238</v>
      </c>
      <c r="AB43" s="92" t="s">
        <v>251</v>
      </c>
      <c r="AC43" s="92">
        <v>37.770000000000003</v>
      </c>
      <c r="AD43" s="92">
        <v>0</v>
      </c>
      <c r="AE43" s="93" t="s">
        <v>357</v>
      </c>
      <c r="AM43" s="87">
        <v>6</v>
      </c>
    </row>
    <row r="44" spans="1:39" x14ac:dyDescent="0.25">
      <c r="A44" s="20">
        <v>6</v>
      </c>
      <c r="B44" s="20" t="s">
        <v>79</v>
      </c>
      <c r="C44" s="20">
        <v>1</v>
      </c>
      <c r="D44" s="20" t="s">
        <v>166</v>
      </c>
      <c r="F44" s="80" t="s">
        <v>238</v>
      </c>
      <c r="G44" s="92" t="s">
        <v>311</v>
      </c>
      <c r="H44" s="92">
        <v>17.5</v>
      </c>
      <c r="I44" s="77">
        <v>1</v>
      </c>
      <c r="K44" s="80" t="s">
        <v>347</v>
      </c>
      <c r="L44" s="81" t="s">
        <v>267</v>
      </c>
      <c r="M44" s="81">
        <v>32.03</v>
      </c>
      <c r="N44" s="81">
        <v>32.03</v>
      </c>
      <c r="O44" s="225">
        <v>17.970999999999997</v>
      </c>
      <c r="P44" s="79">
        <v>1</v>
      </c>
      <c r="T44" s="101">
        <v>113</v>
      </c>
      <c r="U44" s="77" t="s">
        <v>331</v>
      </c>
      <c r="V44" s="89" t="s">
        <v>348</v>
      </c>
      <c r="W44" s="89" t="s">
        <v>264</v>
      </c>
      <c r="X44" s="89">
        <v>30.67</v>
      </c>
      <c r="Y44" s="97"/>
      <c r="Z44" s="91" t="s">
        <v>356</v>
      </c>
      <c r="AA44" s="89" t="s">
        <v>238</v>
      </c>
      <c r="AB44" s="92" t="s">
        <v>263</v>
      </c>
      <c r="AC44" s="92">
        <v>37.43</v>
      </c>
      <c r="AD44" s="92">
        <v>0</v>
      </c>
      <c r="AE44" s="93"/>
      <c r="AM44" s="87">
        <v>6</v>
      </c>
    </row>
    <row r="45" spans="1:39" x14ac:dyDescent="0.25">
      <c r="A45" s="20">
        <v>6</v>
      </c>
      <c r="B45" s="20" t="s">
        <v>79</v>
      </c>
      <c r="C45" s="20">
        <v>1</v>
      </c>
      <c r="D45" s="20" t="s">
        <v>166</v>
      </c>
      <c r="F45" s="80" t="s">
        <v>238</v>
      </c>
      <c r="G45" s="92" t="s">
        <v>322</v>
      </c>
      <c r="H45" s="92">
        <v>18.18</v>
      </c>
      <c r="I45" s="77">
        <v>1</v>
      </c>
      <c r="K45" s="80" t="s">
        <v>347</v>
      </c>
      <c r="L45" s="81" t="s">
        <v>278</v>
      </c>
      <c r="M45" s="81">
        <v>31.37</v>
      </c>
      <c r="N45" s="81">
        <v>31.37</v>
      </c>
      <c r="O45" s="225">
        <v>18.630999999999997</v>
      </c>
      <c r="P45" s="79">
        <v>1</v>
      </c>
      <c r="T45" s="101">
        <v>113</v>
      </c>
      <c r="U45" s="77" t="s">
        <v>331</v>
      </c>
      <c r="V45" s="89" t="s">
        <v>349</v>
      </c>
      <c r="W45" s="89" t="s">
        <v>252</v>
      </c>
      <c r="X45" s="89">
        <v>31.24</v>
      </c>
      <c r="Y45" s="97"/>
      <c r="Z45" s="91" t="s">
        <v>356</v>
      </c>
      <c r="AA45" s="89" t="s">
        <v>238</v>
      </c>
      <c r="AB45" s="92" t="s">
        <v>275</v>
      </c>
      <c r="AC45" s="92">
        <v>37.020000000000003</v>
      </c>
      <c r="AD45" s="92">
        <v>0</v>
      </c>
      <c r="AE45" s="93"/>
      <c r="AM45" s="87">
        <v>6</v>
      </c>
    </row>
    <row r="46" spans="1:39" x14ac:dyDescent="0.25">
      <c r="A46" s="20">
        <v>6</v>
      </c>
      <c r="B46" s="20" t="s">
        <v>79</v>
      </c>
      <c r="C46" s="20">
        <v>1</v>
      </c>
      <c r="D46" s="20" t="s">
        <v>166</v>
      </c>
      <c r="F46" s="88"/>
      <c r="G46" s="91"/>
      <c r="H46" s="91"/>
      <c r="K46" s="80" t="s">
        <v>347</v>
      </c>
      <c r="L46" s="81" t="s">
        <v>289</v>
      </c>
      <c r="M46" s="81">
        <v>31</v>
      </c>
      <c r="N46" s="81">
        <v>31</v>
      </c>
      <c r="O46" s="225">
        <v>19.000999999999998</v>
      </c>
      <c r="P46" s="79">
        <v>1</v>
      </c>
      <c r="T46" s="101">
        <v>113</v>
      </c>
      <c r="U46" s="77" t="s">
        <v>331</v>
      </c>
      <c r="V46" s="89" t="s">
        <v>349</v>
      </c>
      <c r="W46" s="89" t="s">
        <v>264</v>
      </c>
      <c r="X46" s="89">
        <v>31.13</v>
      </c>
      <c r="Y46" s="97"/>
      <c r="Z46" s="91" t="s">
        <v>356</v>
      </c>
      <c r="AA46" s="89" t="s">
        <v>238</v>
      </c>
      <c r="AB46" s="92" t="s">
        <v>286</v>
      </c>
      <c r="AC46" s="92">
        <v>36.799999999999997</v>
      </c>
      <c r="AD46" s="92">
        <v>0</v>
      </c>
      <c r="AE46" s="93"/>
      <c r="AM46" s="87">
        <v>6</v>
      </c>
    </row>
    <row r="47" spans="1:39" x14ac:dyDescent="0.25">
      <c r="A47" s="20">
        <v>6</v>
      </c>
      <c r="B47" s="20" t="s">
        <v>79</v>
      </c>
      <c r="C47" s="20">
        <v>1</v>
      </c>
      <c r="D47" s="20" t="s">
        <v>166</v>
      </c>
      <c r="F47" s="88"/>
      <c r="G47" s="91"/>
      <c r="H47" s="91"/>
      <c r="K47" s="80" t="s">
        <v>347</v>
      </c>
      <c r="L47" s="81" t="s">
        <v>300</v>
      </c>
      <c r="M47" s="81">
        <v>31.36</v>
      </c>
      <c r="N47" s="81">
        <v>31.36</v>
      </c>
      <c r="O47" s="225">
        <v>18.640999999999998</v>
      </c>
      <c r="P47" s="79">
        <v>1</v>
      </c>
      <c r="T47" s="101">
        <v>113</v>
      </c>
      <c r="U47" s="77" t="s">
        <v>331</v>
      </c>
      <c r="V47" s="89" t="s">
        <v>350</v>
      </c>
      <c r="W47" s="89" t="s">
        <v>252</v>
      </c>
      <c r="X47" s="89">
        <v>33.03</v>
      </c>
      <c r="Y47" s="97"/>
      <c r="Z47" s="91" t="s">
        <v>356</v>
      </c>
      <c r="AA47" s="89" t="s">
        <v>238</v>
      </c>
      <c r="AB47" s="92" t="s">
        <v>297</v>
      </c>
      <c r="AC47" s="92">
        <v>37.9</v>
      </c>
      <c r="AD47" s="92">
        <v>0</v>
      </c>
      <c r="AE47" s="98"/>
      <c r="AM47" s="87">
        <v>6</v>
      </c>
    </row>
    <row r="48" spans="1:39" x14ac:dyDescent="0.25">
      <c r="A48" s="20">
        <v>6</v>
      </c>
      <c r="B48" s="20" t="s">
        <v>79</v>
      </c>
      <c r="C48" s="20">
        <v>1</v>
      </c>
      <c r="D48" s="20" t="s">
        <v>166</v>
      </c>
      <c r="F48" s="88"/>
      <c r="G48" s="91"/>
      <c r="H48" s="91"/>
      <c r="K48" s="80" t="s">
        <v>347</v>
      </c>
      <c r="L48" s="81" t="s">
        <v>311</v>
      </c>
      <c r="M48" s="81">
        <v>31.35</v>
      </c>
      <c r="N48" s="81">
        <v>31.35</v>
      </c>
      <c r="O48" s="225">
        <v>18.650999999999996</v>
      </c>
      <c r="P48" s="79">
        <v>1</v>
      </c>
      <c r="T48" s="101">
        <v>113</v>
      </c>
      <c r="U48" s="77" t="s">
        <v>331</v>
      </c>
      <c r="V48" s="89" t="s">
        <v>350</v>
      </c>
      <c r="W48" s="89" t="s">
        <v>264</v>
      </c>
      <c r="X48" s="89">
        <v>32.24</v>
      </c>
      <c r="Y48" s="97"/>
      <c r="Z48" s="91" t="s">
        <v>356</v>
      </c>
      <c r="AA48" s="89" t="s">
        <v>238</v>
      </c>
      <c r="AB48" s="92" t="s">
        <v>308</v>
      </c>
      <c r="AC48" s="92">
        <v>36.24</v>
      </c>
      <c r="AD48" s="92">
        <v>0</v>
      </c>
      <c r="AE48" s="98"/>
      <c r="AM48" s="87">
        <v>6</v>
      </c>
    </row>
    <row r="49" spans="1:39" x14ac:dyDescent="0.25">
      <c r="A49" s="20">
        <v>6</v>
      </c>
      <c r="B49" s="20" t="s">
        <v>79</v>
      </c>
      <c r="C49" s="20">
        <v>1</v>
      </c>
      <c r="D49" s="20" t="s">
        <v>166</v>
      </c>
      <c r="F49" s="88"/>
      <c r="G49" s="91"/>
      <c r="H49" s="91"/>
      <c r="K49" s="80" t="s">
        <v>347</v>
      </c>
      <c r="L49" s="81" t="s">
        <v>322</v>
      </c>
      <c r="M49" s="81">
        <v>31.35</v>
      </c>
      <c r="N49" s="81">
        <v>31.35</v>
      </c>
      <c r="O49" s="225">
        <v>18.650999999999996</v>
      </c>
      <c r="P49" s="79">
        <v>1</v>
      </c>
      <c r="T49" s="101">
        <v>113</v>
      </c>
      <c r="U49" s="77" t="s">
        <v>331</v>
      </c>
      <c r="V49" s="89" t="s">
        <v>351</v>
      </c>
      <c r="W49" s="89" t="s">
        <v>252</v>
      </c>
      <c r="X49" s="89">
        <v>31.39</v>
      </c>
      <c r="Y49" s="97"/>
      <c r="Z49" s="91" t="s">
        <v>356</v>
      </c>
      <c r="AA49" s="89" t="s">
        <v>238</v>
      </c>
      <c r="AB49" s="92" t="s">
        <v>319</v>
      </c>
      <c r="AC49" s="92">
        <v>39.049999999999997</v>
      </c>
      <c r="AD49" s="92">
        <v>0</v>
      </c>
      <c r="AE49" s="98"/>
      <c r="AM49" s="87">
        <v>6</v>
      </c>
    </row>
    <row r="50" spans="1:39" x14ac:dyDescent="0.25">
      <c r="A50" s="20">
        <v>7</v>
      </c>
      <c r="B50" s="20" t="s">
        <v>79</v>
      </c>
      <c r="C50" s="20">
        <v>2</v>
      </c>
      <c r="D50" s="20" t="s">
        <v>139</v>
      </c>
      <c r="E50" s="33">
        <v>87</v>
      </c>
      <c r="F50" s="80" t="s">
        <v>237</v>
      </c>
      <c r="G50" s="89" t="s">
        <v>247</v>
      </c>
      <c r="H50" s="81">
        <v>18.440000000000001</v>
      </c>
      <c r="I50" s="77">
        <v>1</v>
      </c>
      <c r="J50" s="78">
        <v>1</v>
      </c>
      <c r="K50" s="80" t="s">
        <v>344</v>
      </c>
      <c r="L50" s="81" t="s">
        <v>247</v>
      </c>
      <c r="M50" s="81">
        <v>34.729999999999997</v>
      </c>
      <c r="N50" s="81">
        <v>34.729999999999997</v>
      </c>
      <c r="O50" s="225">
        <v>15.271000000000001</v>
      </c>
      <c r="P50" s="79">
        <v>1</v>
      </c>
      <c r="Q50" s="119">
        <v>1</v>
      </c>
      <c r="R50" s="120">
        <v>15.387249999999998</v>
      </c>
      <c r="S50" s="120">
        <v>0.3830123202979247</v>
      </c>
      <c r="T50" s="33">
        <v>87</v>
      </c>
      <c r="U50" s="77" t="s">
        <v>331</v>
      </c>
      <c r="V50" s="89" t="s">
        <v>351</v>
      </c>
      <c r="W50" s="89" t="s">
        <v>264</v>
      </c>
      <c r="X50" s="89">
        <v>31.3</v>
      </c>
      <c r="Y50" s="97"/>
      <c r="Z50" s="91" t="s">
        <v>356</v>
      </c>
      <c r="AA50" s="89" t="s">
        <v>238</v>
      </c>
      <c r="AB50" s="92" t="s">
        <v>330</v>
      </c>
      <c r="AC50" s="92">
        <v>37.57</v>
      </c>
      <c r="AD50" s="92">
        <v>0</v>
      </c>
      <c r="AE50" s="98"/>
      <c r="AF50" s="19"/>
      <c r="AG50" s="19"/>
      <c r="AH50" s="19"/>
      <c r="AI50" s="19"/>
      <c r="AJ50" s="19"/>
      <c r="AK50" s="19"/>
      <c r="AL50" s="19"/>
      <c r="AM50" s="87">
        <v>7</v>
      </c>
    </row>
    <row r="51" spans="1:39" x14ac:dyDescent="0.25">
      <c r="A51" s="20">
        <v>7</v>
      </c>
      <c r="B51" s="20" t="s">
        <v>79</v>
      </c>
      <c r="C51" s="20">
        <v>2</v>
      </c>
      <c r="D51" s="20" t="s">
        <v>139</v>
      </c>
      <c r="F51" s="80" t="s">
        <v>237</v>
      </c>
      <c r="G51" s="89" t="s">
        <v>259</v>
      </c>
      <c r="H51" s="81">
        <v>18.399999999999999</v>
      </c>
      <c r="I51" s="77">
        <v>1</v>
      </c>
      <c r="J51" s="78"/>
      <c r="K51" s="80" t="s">
        <v>344</v>
      </c>
      <c r="L51" s="81" t="s">
        <v>259</v>
      </c>
      <c r="M51" s="81">
        <v>34.86</v>
      </c>
      <c r="N51" s="81">
        <v>34.86</v>
      </c>
      <c r="O51" s="225">
        <v>15.140999999999998</v>
      </c>
      <c r="P51" s="79">
        <v>1</v>
      </c>
      <c r="Q51" s="78"/>
      <c r="R51" s="117"/>
      <c r="S51" s="117"/>
      <c r="T51" s="33">
        <v>87</v>
      </c>
      <c r="U51" s="77" t="s">
        <v>331</v>
      </c>
      <c r="V51" s="89" t="s">
        <v>352</v>
      </c>
      <c r="W51" s="89" t="s">
        <v>252</v>
      </c>
      <c r="X51" s="89">
        <v>31.26</v>
      </c>
      <c r="Y51" s="97"/>
      <c r="Z51" s="91" t="s">
        <v>356</v>
      </c>
      <c r="AA51" s="89" t="s">
        <v>239</v>
      </c>
      <c r="AB51" s="89" t="s">
        <v>251</v>
      </c>
      <c r="AC51" s="81">
        <v>36.72</v>
      </c>
      <c r="AD51" s="92">
        <v>0</v>
      </c>
      <c r="AE51" s="93" t="s">
        <v>357</v>
      </c>
      <c r="AM51" s="87">
        <v>7</v>
      </c>
    </row>
    <row r="52" spans="1:39" x14ac:dyDescent="0.25">
      <c r="A52" s="20">
        <v>7</v>
      </c>
      <c r="B52" s="20" t="s">
        <v>79</v>
      </c>
      <c r="C52" s="20">
        <v>2</v>
      </c>
      <c r="D52" s="20" t="s">
        <v>139</v>
      </c>
      <c r="F52" s="80" t="s">
        <v>237</v>
      </c>
      <c r="G52" s="89" t="s">
        <v>271</v>
      </c>
      <c r="H52" s="81">
        <v>18.38</v>
      </c>
      <c r="I52" s="77">
        <v>1</v>
      </c>
      <c r="K52" s="80" t="s">
        <v>344</v>
      </c>
      <c r="L52" s="81" t="s">
        <v>271</v>
      </c>
      <c r="M52" s="81">
        <v>34.51</v>
      </c>
      <c r="N52" s="81">
        <v>34.51</v>
      </c>
      <c r="O52" s="225">
        <v>15.491</v>
      </c>
      <c r="P52" s="79">
        <v>1</v>
      </c>
      <c r="T52" s="33">
        <v>87</v>
      </c>
      <c r="U52" s="77" t="s">
        <v>331</v>
      </c>
      <c r="V52" s="89" t="s">
        <v>352</v>
      </c>
      <c r="W52" s="89" t="s">
        <v>264</v>
      </c>
      <c r="X52" s="89">
        <v>30.89</v>
      </c>
      <c r="Y52" s="97"/>
      <c r="Z52" s="91" t="s">
        <v>356</v>
      </c>
      <c r="AA52" s="89" t="s">
        <v>239</v>
      </c>
      <c r="AB52" s="89" t="s">
        <v>263</v>
      </c>
      <c r="AC52" s="81">
        <v>37.5</v>
      </c>
      <c r="AD52" s="92">
        <v>0</v>
      </c>
      <c r="AE52" s="93"/>
      <c r="AM52" s="87">
        <v>7</v>
      </c>
    </row>
    <row r="53" spans="1:39" x14ac:dyDescent="0.25">
      <c r="A53" s="20">
        <v>7</v>
      </c>
      <c r="B53" s="20" t="s">
        <v>79</v>
      </c>
      <c r="C53" s="20">
        <v>2</v>
      </c>
      <c r="D53" s="20" t="s">
        <v>139</v>
      </c>
      <c r="F53" s="80" t="s">
        <v>237</v>
      </c>
      <c r="G53" s="89" t="s">
        <v>282</v>
      </c>
      <c r="H53" s="81">
        <v>18.559999999999999</v>
      </c>
      <c r="I53" s="77">
        <v>1</v>
      </c>
      <c r="K53" s="80" t="s">
        <v>344</v>
      </c>
      <c r="L53" s="81" t="s">
        <v>282</v>
      </c>
      <c r="M53" s="81">
        <v>34.299999999999997</v>
      </c>
      <c r="N53" s="81">
        <v>34.299999999999997</v>
      </c>
      <c r="O53" s="225">
        <v>15.701000000000001</v>
      </c>
      <c r="P53" s="79">
        <v>1</v>
      </c>
      <c r="T53" s="33">
        <v>87</v>
      </c>
      <c r="U53" s="77" t="s">
        <v>356</v>
      </c>
      <c r="V53" s="89" t="s">
        <v>378</v>
      </c>
      <c r="W53" s="89" t="s">
        <v>252</v>
      </c>
      <c r="X53" s="143">
        <v>27.230914650668101</v>
      </c>
      <c r="Y53" s="97"/>
      <c r="Z53" s="91" t="s">
        <v>356</v>
      </c>
      <c r="AA53" s="89" t="s">
        <v>239</v>
      </c>
      <c r="AB53" s="89" t="s">
        <v>275</v>
      </c>
      <c r="AC53" s="81">
        <v>37.24</v>
      </c>
      <c r="AD53" s="92">
        <v>0</v>
      </c>
      <c r="AE53" s="93"/>
      <c r="AM53" s="87">
        <v>7</v>
      </c>
    </row>
    <row r="54" spans="1:39" x14ac:dyDescent="0.25">
      <c r="A54" s="20">
        <v>7</v>
      </c>
      <c r="B54" s="20" t="s">
        <v>79</v>
      </c>
      <c r="C54" s="20">
        <v>2</v>
      </c>
      <c r="D54" s="20" t="s">
        <v>139</v>
      </c>
      <c r="F54" s="80"/>
      <c r="G54" s="89"/>
      <c r="H54" s="89"/>
      <c r="K54" s="80" t="s">
        <v>344</v>
      </c>
      <c r="L54" s="81" t="s">
        <v>293</v>
      </c>
      <c r="M54" s="81">
        <v>34.1</v>
      </c>
      <c r="N54" s="81">
        <v>34.1</v>
      </c>
      <c r="O54" s="225">
        <v>15.900999999999996</v>
      </c>
      <c r="P54" s="79">
        <v>1</v>
      </c>
      <c r="T54" s="33">
        <v>87</v>
      </c>
      <c r="U54" s="77" t="s">
        <v>356</v>
      </c>
      <c r="V54" s="89" t="s">
        <v>378</v>
      </c>
      <c r="W54" s="89" t="s">
        <v>264</v>
      </c>
      <c r="X54" s="143">
        <v>27.379120508276898</v>
      </c>
      <c r="Y54" s="97"/>
      <c r="Z54" s="91" t="s">
        <v>356</v>
      </c>
      <c r="AA54" s="89" t="s">
        <v>239</v>
      </c>
      <c r="AB54" s="89" t="s">
        <v>286</v>
      </c>
      <c r="AC54" s="81">
        <v>37.880000000000003</v>
      </c>
      <c r="AD54" s="92">
        <v>0</v>
      </c>
      <c r="AE54" s="93"/>
      <c r="AM54" s="87">
        <v>7</v>
      </c>
    </row>
    <row r="55" spans="1:39" x14ac:dyDescent="0.25">
      <c r="A55" s="20">
        <v>7</v>
      </c>
      <c r="B55" s="20" t="s">
        <v>79</v>
      </c>
      <c r="C55" s="20">
        <v>2</v>
      </c>
      <c r="D55" s="20" t="s">
        <v>139</v>
      </c>
      <c r="F55" s="80"/>
      <c r="G55" s="89"/>
      <c r="H55" s="89"/>
      <c r="K55" s="80" t="s">
        <v>344</v>
      </c>
      <c r="L55" s="81" t="s">
        <v>304</v>
      </c>
      <c r="M55" s="81">
        <v>34.65</v>
      </c>
      <c r="N55" s="81">
        <v>34.65</v>
      </c>
      <c r="O55" s="225">
        <v>15.350999999999999</v>
      </c>
      <c r="P55" s="79">
        <v>1</v>
      </c>
      <c r="T55" s="33">
        <v>87</v>
      </c>
      <c r="U55" s="77" t="s">
        <v>356</v>
      </c>
      <c r="V55" s="89" t="s">
        <v>379</v>
      </c>
      <c r="W55" s="89" t="s">
        <v>248</v>
      </c>
      <c r="X55" s="143">
        <v>27.0970801307611</v>
      </c>
      <c r="Y55" s="97"/>
      <c r="Z55" s="91" t="s">
        <v>356</v>
      </c>
      <c r="AA55" s="89" t="s">
        <v>239</v>
      </c>
      <c r="AB55" s="89" t="s">
        <v>297</v>
      </c>
      <c r="AC55" s="81">
        <v>38.049999999999997</v>
      </c>
      <c r="AD55" s="92">
        <v>0</v>
      </c>
      <c r="AE55" s="98"/>
      <c r="AM55" s="87">
        <v>7</v>
      </c>
    </row>
    <row r="56" spans="1:39" x14ac:dyDescent="0.25">
      <c r="A56" s="20">
        <v>7</v>
      </c>
      <c r="B56" s="20" t="s">
        <v>79</v>
      </c>
      <c r="C56" s="20">
        <v>2</v>
      </c>
      <c r="D56" s="20" t="s">
        <v>139</v>
      </c>
      <c r="F56" s="80"/>
      <c r="G56" s="89"/>
      <c r="H56" s="89"/>
      <c r="K56" s="80" t="s">
        <v>344</v>
      </c>
      <c r="L56" s="81" t="s">
        <v>315</v>
      </c>
      <c r="M56" s="81">
        <v>35.42</v>
      </c>
      <c r="N56" s="81">
        <v>35.42</v>
      </c>
      <c r="O56" s="225">
        <v>14.580999999999996</v>
      </c>
      <c r="P56" s="79">
        <v>1</v>
      </c>
      <c r="T56" s="33">
        <v>87</v>
      </c>
      <c r="U56" s="77" t="s">
        <v>356</v>
      </c>
      <c r="V56" s="89" t="s">
        <v>379</v>
      </c>
      <c r="W56" s="89" t="s">
        <v>260</v>
      </c>
      <c r="X56" s="143">
        <v>26.892397879322999</v>
      </c>
      <c r="Y56" s="97"/>
      <c r="Z56" s="91" t="s">
        <v>356</v>
      </c>
      <c r="AA56" s="89" t="s">
        <v>239</v>
      </c>
      <c r="AB56" s="89" t="s">
        <v>308</v>
      </c>
      <c r="AC56" s="81">
        <v>37.18</v>
      </c>
      <c r="AD56" s="92">
        <v>0</v>
      </c>
      <c r="AE56" s="98"/>
      <c r="AM56" s="87">
        <v>7</v>
      </c>
    </row>
    <row r="57" spans="1:39" x14ac:dyDescent="0.25">
      <c r="A57" s="20">
        <v>7</v>
      </c>
      <c r="B57" s="20" t="s">
        <v>79</v>
      </c>
      <c r="C57" s="20">
        <v>2</v>
      </c>
      <c r="D57" s="20" t="s">
        <v>139</v>
      </c>
      <c r="F57" s="88"/>
      <c r="G57" s="91"/>
      <c r="H57" s="91"/>
      <c r="K57" s="80" t="s">
        <v>344</v>
      </c>
      <c r="L57" s="81" t="s">
        <v>326</v>
      </c>
      <c r="M57" s="81">
        <v>34.340000000000003</v>
      </c>
      <c r="N57" s="81">
        <v>34.340000000000003</v>
      </c>
      <c r="O57" s="225">
        <v>15.660999999999994</v>
      </c>
      <c r="P57" s="79">
        <v>1</v>
      </c>
      <c r="T57" s="33">
        <v>87</v>
      </c>
      <c r="U57" s="77" t="s">
        <v>331</v>
      </c>
      <c r="V57" s="89" t="s">
        <v>379</v>
      </c>
      <c r="W57" s="89" t="s">
        <v>252</v>
      </c>
      <c r="X57" s="143">
        <v>34.148762446647901</v>
      </c>
      <c r="Y57" s="97"/>
      <c r="Z57" s="91" t="s">
        <v>356</v>
      </c>
      <c r="AA57" s="89" t="s">
        <v>239</v>
      </c>
      <c r="AB57" s="89" t="s">
        <v>319</v>
      </c>
      <c r="AC57" s="81">
        <v>38.659999999999997</v>
      </c>
      <c r="AD57" s="92">
        <v>0</v>
      </c>
      <c r="AE57" s="98"/>
      <c r="AM57" s="87">
        <v>7</v>
      </c>
    </row>
    <row r="58" spans="1:39" x14ac:dyDescent="0.25">
      <c r="A58" s="20">
        <v>8</v>
      </c>
      <c r="B58" s="20" t="s">
        <v>79</v>
      </c>
      <c r="C58" s="20">
        <v>3</v>
      </c>
      <c r="D58" s="20" t="s">
        <v>136</v>
      </c>
      <c r="E58" s="33">
        <v>84</v>
      </c>
      <c r="F58" s="80" t="s">
        <v>237</v>
      </c>
      <c r="G58" s="89" t="s">
        <v>244</v>
      </c>
      <c r="H58" s="81">
        <v>17.02</v>
      </c>
      <c r="I58" s="77">
        <v>1</v>
      </c>
      <c r="J58" s="78">
        <v>1</v>
      </c>
      <c r="K58" s="80" t="s">
        <v>344</v>
      </c>
      <c r="L58" s="81" t="s">
        <v>244</v>
      </c>
      <c r="M58" s="81">
        <v>35.07</v>
      </c>
      <c r="N58" s="81">
        <v>35.07</v>
      </c>
      <c r="O58" s="225">
        <v>14.930999999999997</v>
      </c>
      <c r="P58" s="79">
        <v>1</v>
      </c>
      <c r="Q58" s="119">
        <v>1</v>
      </c>
      <c r="R58" s="120">
        <v>15.185999999999998</v>
      </c>
      <c r="S58" s="120">
        <v>0.46602038582019117</v>
      </c>
      <c r="T58" s="33">
        <v>84</v>
      </c>
      <c r="U58" s="77" t="s">
        <v>331</v>
      </c>
      <c r="V58" s="89" t="s">
        <v>379</v>
      </c>
      <c r="W58" s="89" t="s">
        <v>264</v>
      </c>
      <c r="X58" s="143">
        <v>35.822633747606197</v>
      </c>
      <c r="Y58" s="97"/>
      <c r="Z58" s="91" t="s">
        <v>356</v>
      </c>
      <c r="AA58" s="89" t="s">
        <v>239</v>
      </c>
      <c r="AB58" s="89" t="s">
        <v>330</v>
      </c>
      <c r="AC58" s="81">
        <v>38.159999999999997</v>
      </c>
      <c r="AD58" s="92">
        <v>0</v>
      </c>
      <c r="AE58" s="98"/>
      <c r="AF58" s="19"/>
      <c r="AG58" s="19"/>
      <c r="AH58" s="19"/>
      <c r="AI58" s="19"/>
      <c r="AJ58" s="19"/>
      <c r="AK58" s="19"/>
      <c r="AL58" s="19"/>
      <c r="AM58" s="87">
        <v>8</v>
      </c>
    </row>
    <row r="59" spans="1:39" x14ac:dyDescent="0.25">
      <c r="A59" s="20">
        <v>8</v>
      </c>
      <c r="B59" s="20" t="s">
        <v>79</v>
      </c>
      <c r="C59" s="20">
        <v>3</v>
      </c>
      <c r="D59" s="20" t="s">
        <v>136</v>
      </c>
      <c r="F59" s="80" t="s">
        <v>237</v>
      </c>
      <c r="G59" s="89" t="s">
        <v>256</v>
      </c>
      <c r="H59" s="81">
        <v>16.91</v>
      </c>
      <c r="I59" s="77">
        <v>1</v>
      </c>
      <c r="J59" s="78"/>
      <c r="K59" s="80" t="s">
        <v>344</v>
      </c>
      <c r="L59" s="81" t="s">
        <v>256</v>
      </c>
      <c r="M59" s="81">
        <v>35.1</v>
      </c>
      <c r="N59" s="81">
        <v>35.1</v>
      </c>
      <c r="O59" s="225">
        <v>14.900999999999996</v>
      </c>
      <c r="P59" s="79">
        <v>1</v>
      </c>
      <c r="Q59" s="78"/>
      <c r="R59" s="117"/>
      <c r="S59" s="117"/>
      <c r="T59" s="33">
        <v>84</v>
      </c>
      <c r="U59" s="77" t="s">
        <v>331</v>
      </c>
      <c r="V59" s="80" t="s">
        <v>442</v>
      </c>
      <c r="W59" t="s">
        <v>252</v>
      </c>
      <c r="X59" s="92">
        <v>34.58</v>
      </c>
      <c r="Y59" s="97"/>
      <c r="Z59" s="91" t="s">
        <v>356</v>
      </c>
      <c r="AA59" s="89" t="s">
        <v>240</v>
      </c>
      <c r="AB59" s="89" t="s">
        <v>251</v>
      </c>
      <c r="AC59" s="81">
        <v>36.799999999999997</v>
      </c>
      <c r="AD59" s="92">
        <v>0</v>
      </c>
      <c r="AE59" s="93" t="s">
        <v>357</v>
      </c>
      <c r="AM59" s="87">
        <v>8</v>
      </c>
    </row>
    <row r="60" spans="1:39" x14ac:dyDescent="0.25">
      <c r="A60" s="20">
        <v>8</v>
      </c>
      <c r="B60" s="20" t="s">
        <v>79</v>
      </c>
      <c r="C60" s="20">
        <v>3</v>
      </c>
      <c r="D60" s="20" t="s">
        <v>136</v>
      </c>
      <c r="F60" s="80" t="s">
        <v>237</v>
      </c>
      <c r="G60" s="89" t="s">
        <v>268</v>
      </c>
      <c r="H60" s="81">
        <v>16.940000000000001</v>
      </c>
      <c r="I60" s="77">
        <v>1</v>
      </c>
      <c r="K60" s="80" t="s">
        <v>344</v>
      </c>
      <c r="L60" s="81" t="s">
        <v>268</v>
      </c>
      <c r="M60" s="81">
        <v>34.11</v>
      </c>
      <c r="N60" s="81">
        <v>34.11</v>
      </c>
      <c r="O60" s="225">
        <v>15.890999999999998</v>
      </c>
      <c r="P60" s="79">
        <v>1</v>
      </c>
      <c r="T60" s="33">
        <v>84</v>
      </c>
      <c r="U60" s="77" t="s">
        <v>331</v>
      </c>
      <c r="V60" s="80" t="s">
        <v>442</v>
      </c>
      <c r="W60" t="s">
        <v>264</v>
      </c>
      <c r="X60" s="92">
        <v>34.36</v>
      </c>
      <c r="Y60" s="97"/>
      <c r="Z60" s="91" t="s">
        <v>356</v>
      </c>
      <c r="AA60" s="89" t="s">
        <v>240</v>
      </c>
      <c r="AB60" s="89" t="s">
        <v>263</v>
      </c>
      <c r="AC60" s="81">
        <v>37.56</v>
      </c>
      <c r="AD60" s="92">
        <v>0</v>
      </c>
      <c r="AE60" s="93"/>
      <c r="AM60" s="87">
        <v>8</v>
      </c>
    </row>
    <row r="61" spans="1:39" x14ac:dyDescent="0.25">
      <c r="A61" s="20">
        <v>8</v>
      </c>
      <c r="B61" s="20" t="s">
        <v>79</v>
      </c>
      <c r="C61" s="20">
        <v>3</v>
      </c>
      <c r="D61" s="20" t="s">
        <v>136</v>
      </c>
      <c r="F61" s="80" t="s">
        <v>237</v>
      </c>
      <c r="G61" s="89" t="s">
        <v>279</v>
      </c>
      <c r="H61" s="81">
        <v>17.07</v>
      </c>
      <c r="I61" s="77">
        <v>1</v>
      </c>
      <c r="K61" s="80" t="s">
        <v>344</v>
      </c>
      <c r="L61" s="81" t="s">
        <v>279</v>
      </c>
      <c r="M61" s="81">
        <v>34.47</v>
      </c>
      <c r="N61" s="81">
        <v>34.47</v>
      </c>
      <c r="O61" s="225">
        <v>15.530999999999999</v>
      </c>
      <c r="P61" s="79">
        <v>1</v>
      </c>
      <c r="T61" s="33">
        <v>84</v>
      </c>
      <c r="U61" s="77" t="s">
        <v>331</v>
      </c>
      <c r="V61" s="80" t="s">
        <v>443</v>
      </c>
      <c r="W61" t="s">
        <v>252</v>
      </c>
      <c r="X61" s="92">
        <v>34.36</v>
      </c>
      <c r="Y61" s="97"/>
      <c r="Z61" s="91" t="s">
        <v>356</v>
      </c>
      <c r="AA61" s="89" t="s">
        <v>240</v>
      </c>
      <c r="AB61" s="89" t="s">
        <v>275</v>
      </c>
      <c r="AC61" s="81">
        <v>37.01</v>
      </c>
      <c r="AD61" s="92">
        <v>0</v>
      </c>
      <c r="AE61" s="93"/>
      <c r="AM61" s="87">
        <v>8</v>
      </c>
    </row>
    <row r="62" spans="1:39" x14ac:dyDescent="0.25">
      <c r="A62" s="20">
        <v>8</v>
      </c>
      <c r="B62" s="20" t="s">
        <v>79</v>
      </c>
      <c r="C62" s="20">
        <v>3</v>
      </c>
      <c r="D62" s="20" t="s">
        <v>136</v>
      </c>
      <c r="F62" s="80"/>
      <c r="G62" s="89"/>
      <c r="H62" s="89"/>
      <c r="K62" s="80" t="s">
        <v>344</v>
      </c>
      <c r="L62" s="81" t="s">
        <v>290</v>
      </c>
      <c r="M62" s="81">
        <v>35.14</v>
      </c>
      <c r="N62" s="81">
        <v>35.14</v>
      </c>
      <c r="O62" s="225">
        <v>14.860999999999997</v>
      </c>
      <c r="P62" s="79">
        <v>1</v>
      </c>
      <c r="T62" s="33">
        <v>84</v>
      </c>
      <c r="U62" s="77" t="s">
        <v>331</v>
      </c>
      <c r="V62" s="80" t="s">
        <v>443</v>
      </c>
      <c r="W62" t="s">
        <v>264</v>
      </c>
      <c r="X62" s="92">
        <v>33.479999999999997</v>
      </c>
      <c r="Y62" s="97"/>
      <c r="Z62" s="91" t="s">
        <v>356</v>
      </c>
      <c r="AA62" s="89" t="s">
        <v>240</v>
      </c>
      <c r="AB62" s="89" t="s">
        <v>286</v>
      </c>
      <c r="AC62" s="81">
        <v>36.369999999999997</v>
      </c>
      <c r="AD62" s="92">
        <v>0</v>
      </c>
      <c r="AE62" s="93"/>
      <c r="AM62" s="87">
        <v>8</v>
      </c>
    </row>
    <row r="63" spans="1:39" x14ac:dyDescent="0.25">
      <c r="A63" s="20">
        <v>8</v>
      </c>
      <c r="B63" s="20" t="s">
        <v>79</v>
      </c>
      <c r="C63" s="20">
        <v>3</v>
      </c>
      <c r="D63" s="20" t="s">
        <v>136</v>
      </c>
      <c r="F63" s="80"/>
      <c r="G63" s="89"/>
      <c r="H63" s="89"/>
      <c r="K63" s="80" t="s">
        <v>344</v>
      </c>
      <c r="L63" s="81" t="s">
        <v>301</v>
      </c>
      <c r="M63" s="81">
        <v>34.97</v>
      </c>
      <c r="N63" s="81">
        <v>34.97</v>
      </c>
      <c r="O63" s="225">
        <v>15.030999999999999</v>
      </c>
      <c r="P63" s="79">
        <v>1</v>
      </c>
      <c r="T63" s="33">
        <v>84</v>
      </c>
      <c r="U63" s="77" t="s">
        <v>331</v>
      </c>
      <c r="V63" s="92" t="s">
        <v>444</v>
      </c>
      <c r="W63" t="s">
        <v>252</v>
      </c>
      <c r="X63" s="92">
        <v>34.1</v>
      </c>
      <c r="Y63" s="97"/>
      <c r="Z63" s="91" t="s">
        <v>356</v>
      </c>
      <c r="AA63" s="89" t="s">
        <v>240</v>
      </c>
      <c r="AB63" s="89" t="s">
        <v>297</v>
      </c>
      <c r="AC63" s="81">
        <v>36.58</v>
      </c>
      <c r="AD63" s="92">
        <v>0</v>
      </c>
      <c r="AE63" s="98"/>
      <c r="AM63" s="87">
        <v>8</v>
      </c>
    </row>
    <row r="64" spans="1:39" x14ac:dyDescent="0.25">
      <c r="A64" s="20">
        <v>8</v>
      </c>
      <c r="B64" s="20" t="s">
        <v>79</v>
      </c>
      <c r="C64" s="20">
        <v>3</v>
      </c>
      <c r="D64" s="20" t="s">
        <v>136</v>
      </c>
      <c r="F64" s="80"/>
      <c r="G64" s="89"/>
      <c r="H64" s="89"/>
      <c r="K64" s="80" t="s">
        <v>344</v>
      </c>
      <c r="L64" s="81" t="s">
        <v>312</v>
      </c>
      <c r="M64" s="81">
        <v>34.18</v>
      </c>
      <c r="N64" s="81">
        <v>34.18</v>
      </c>
      <c r="O64" s="225">
        <v>15.820999999999998</v>
      </c>
      <c r="P64" s="79">
        <v>1</v>
      </c>
      <c r="T64" s="33">
        <v>84</v>
      </c>
      <c r="U64" s="77" t="s">
        <v>331</v>
      </c>
      <c r="V64" s="92" t="s">
        <v>444</v>
      </c>
      <c r="W64" t="s">
        <v>264</v>
      </c>
      <c r="X64" s="92">
        <v>34.61</v>
      </c>
      <c r="Y64" s="97"/>
      <c r="Z64" s="91" t="s">
        <v>356</v>
      </c>
      <c r="AA64" s="89" t="s">
        <v>240</v>
      </c>
      <c r="AB64" s="89" t="s">
        <v>308</v>
      </c>
      <c r="AC64" s="81">
        <v>36.06</v>
      </c>
      <c r="AD64" s="92">
        <v>0</v>
      </c>
      <c r="AE64" s="98"/>
      <c r="AM64" s="87">
        <v>8</v>
      </c>
    </row>
    <row r="65" spans="1:39" x14ac:dyDescent="0.25">
      <c r="A65" s="20">
        <v>8</v>
      </c>
      <c r="B65" s="20" t="s">
        <v>79</v>
      </c>
      <c r="C65" s="20">
        <v>3</v>
      </c>
      <c r="D65" s="20" t="s">
        <v>136</v>
      </c>
      <c r="F65" s="80"/>
      <c r="G65" s="89"/>
      <c r="H65" s="89"/>
      <c r="K65" s="80" t="s">
        <v>344</v>
      </c>
      <c r="L65" s="81" t="s">
        <v>323</v>
      </c>
      <c r="M65" s="81">
        <v>35.479999999999997</v>
      </c>
      <c r="N65" s="81">
        <v>35.479999999999997</v>
      </c>
      <c r="O65" s="225">
        <v>14.521000000000001</v>
      </c>
      <c r="P65" s="79">
        <v>1</v>
      </c>
      <c r="T65" s="33">
        <v>84</v>
      </c>
      <c r="U65" s="76"/>
      <c r="V65" s="77"/>
      <c r="W65" s="77"/>
      <c r="X65" s="77"/>
      <c r="Y65" s="97"/>
      <c r="Z65" s="91" t="s">
        <v>356</v>
      </c>
      <c r="AA65" s="89" t="s">
        <v>240</v>
      </c>
      <c r="AB65" s="89" t="s">
        <v>319</v>
      </c>
      <c r="AC65" s="81">
        <v>37.04</v>
      </c>
      <c r="AD65" s="92">
        <v>0</v>
      </c>
      <c r="AE65" s="98"/>
      <c r="AM65" s="87">
        <v>8</v>
      </c>
    </row>
    <row r="66" spans="1:39" x14ac:dyDescent="0.25">
      <c r="A66" s="20">
        <v>9</v>
      </c>
      <c r="B66" s="20" t="s">
        <v>79</v>
      </c>
      <c r="C66" s="20">
        <v>4</v>
      </c>
      <c r="D66" s="20" t="s">
        <v>97</v>
      </c>
      <c r="E66" s="33">
        <v>48</v>
      </c>
      <c r="F66" s="80" t="s">
        <v>235</v>
      </c>
      <c r="G66" s="89" t="s">
        <v>248</v>
      </c>
      <c r="H66" s="81">
        <v>16.149999999999999</v>
      </c>
      <c r="I66" s="77">
        <v>1</v>
      </c>
      <c r="J66" s="78">
        <v>1</v>
      </c>
      <c r="K66" s="80" t="s">
        <v>340</v>
      </c>
      <c r="L66" s="81" t="s">
        <v>248</v>
      </c>
      <c r="M66" s="81">
        <v>33.26</v>
      </c>
      <c r="N66" s="81">
        <v>33.26</v>
      </c>
      <c r="O66" s="225">
        <v>16.741</v>
      </c>
      <c r="P66" s="79">
        <v>1</v>
      </c>
      <c r="Q66" s="119">
        <v>1</v>
      </c>
      <c r="R66" s="120">
        <v>16.815999999999999</v>
      </c>
      <c r="S66" s="120">
        <v>0.26014419078657114</v>
      </c>
      <c r="T66" s="33">
        <v>48</v>
      </c>
      <c r="U66" s="76"/>
      <c r="V66" s="77"/>
      <c r="W66" s="77"/>
      <c r="X66" s="77"/>
      <c r="Y66" s="97"/>
      <c r="Z66" s="91" t="s">
        <v>356</v>
      </c>
      <c r="AA66" s="89" t="s">
        <v>240</v>
      </c>
      <c r="AB66" s="89" t="s">
        <v>330</v>
      </c>
      <c r="AC66" s="81">
        <v>41.59</v>
      </c>
      <c r="AD66" s="92">
        <v>0</v>
      </c>
      <c r="AE66" s="98"/>
      <c r="AF66" s="19"/>
      <c r="AG66" s="19"/>
      <c r="AH66" s="19"/>
      <c r="AI66" s="19"/>
      <c r="AJ66" s="19"/>
      <c r="AK66" s="19"/>
      <c r="AL66" s="19"/>
      <c r="AM66" s="87">
        <v>9</v>
      </c>
    </row>
    <row r="67" spans="1:39" x14ac:dyDescent="0.25">
      <c r="A67" s="24">
        <v>9</v>
      </c>
      <c r="B67" s="99" t="s">
        <v>79</v>
      </c>
      <c r="C67" s="100">
        <v>4</v>
      </c>
      <c r="D67" s="99" t="s">
        <v>97</v>
      </c>
      <c r="E67" s="101"/>
      <c r="F67" s="80" t="s">
        <v>235</v>
      </c>
      <c r="G67" s="89" t="s">
        <v>260</v>
      </c>
      <c r="H67" s="81">
        <v>15.93</v>
      </c>
      <c r="I67" s="77">
        <v>1</v>
      </c>
      <c r="J67" s="78"/>
      <c r="K67" s="80" t="s">
        <v>340</v>
      </c>
      <c r="L67" s="81" t="s">
        <v>260</v>
      </c>
      <c r="M67" s="81">
        <v>33.28</v>
      </c>
      <c r="N67" s="81">
        <v>33.28</v>
      </c>
      <c r="O67" s="225">
        <v>16.720999999999997</v>
      </c>
      <c r="P67" s="79">
        <v>1</v>
      </c>
      <c r="Q67" s="78"/>
      <c r="R67" s="117"/>
      <c r="S67" s="117"/>
      <c r="T67" s="33">
        <v>48</v>
      </c>
      <c r="U67" s="76"/>
      <c r="V67" s="77"/>
      <c r="W67" s="77"/>
      <c r="X67" s="77"/>
      <c r="Y67" s="97"/>
      <c r="Z67" s="77" t="s">
        <v>331</v>
      </c>
      <c r="AA67" s="89" t="s">
        <v>336</v>
      </c>
      <c r="AB67" s="81" t="s">
        <v>251</v>
      </c>
      <c r="AC67" s="81" t="s">
        <v>353</v>
      </c>
      <c r="AD67" s="92">
        <v>0</v>
      </c>
      <c r="AE67" s="93" t="s">
        <v>357</v>
      </c>
      <c r="AM67" s="87">
        <v>9</v>
      </c>
    </row>
    <row r="68" spans="1:39" x14ac:dyDescent="0.25">
      <c r="A68" s="20">
        <v>9</v>
      </c>
      <c r="B68" s="20" t="s">
        <v>79</v>
      </c>
      <c r="C68" s="20">
        <v>4</v>
      </c>
      <c r="D68" s="20" t="s">
        <v>97</v>
      </c>
      <c r="F68" s="80" t="s">
        <v>235</v>
      </c>
      <c r="G68" s="89" t="s">
        <v>272</v>
      </c>
      <c r="H68" s="81">
        <v>15.93</v>
      </c>
      <c r="I68" s="77">
        <v>1</v>
      </c>
      <c r="K68" s="80" t="s">
        <v>340</v>
      </c>
      <c r="L68" s="81" t="s">
        <v>272</v>
      </c>
      <c r="M68" s="81">
        <v>32.74</v>
      </c>
      <c r="N68" s="81">
        <v>32.74</v>
      </c>
      <c r="O68" s="225">
        <v>17.260999999999996</v>
      </c>
      <c r="P68" s="79">
        <v>1</v>
      </c>
      <c r="T68" s="33">
        <v>48</v>
      </c>
      <c r="U68" s="76"/>
      <c r="V68" s="77"/>
      <c r="W68" s="77"/>
      <c r="X68" s="77"/>
      <c r="Y68" s="97"/>
      <c r="Z68" s="77" t="s">
        <v>331</v>
      </c>
      <c r="AA68" s="89" t="s">
        <v>336</v>
      </c>
      <c r="AB68" s="81" t="s">
        <v>263</v>
      </c>
      <c r="AC68" s="81" t="s">
        <v>353</v>
      </c>
      <c r="AD68" s="92">
        <v>0</v>
      </c>
      <c r="AE68" s="93"/>
      <c r="AM68" s="87">
        <v>9</v>
      </c>
    </row>
    <row r="69" spans="1:39" x14ac:dyDescent="0.25">
      <c r="A69" s="20">
        <v>9</v>
      </c>
      <c r="B69" s="20" t="s">
        <v>79</v>
      </c>
      <c r="C69" s="20">
        <v>4</v>
      </c>
      <c r="D69" s="20" t="s">
        <v>97</v>
      </c>
      <c r="F69" s="80" t="s">
        <v>235</v>
      </c>
      <c r="G69" s="89" t="s">
        <v>283</v>
      </c>
      <c r="H69" s="81">
        <v>16</v>
      </c>
      <c r="I69" s="77">
        <v>1</v>
      </c>
      <c r="K69" s="80" t="s">
        <v>340</v>
      </c>
      <c r="L69" s="81" t="s">
        <v>283</v>
      </c>
      <c r="M69" s="81">
        <v>33.47</v>
      </c>
      <c r="N69" s="81">
        <v>33.47</v>
      </c>
      <c r="O69" s="225">
        <v>16.530999999999999</v>
      </c>
      <c r="P69" s="79">
        <v>1</v>
      </c>
      <c r="T69" s="33">
        <v>48</v>
      </c>
      <c r="U69" s="76"/>
      <c r="V69" s="77"/>
      <c r="W69" s="77"/>
      <c r="X69" s="77"/>
      <c r="Y69" s="97"/>
      <c r="Z69" s="77" t="s">
        <v>331</v>
      </c>
      <c r="AA69" s="89" t="s">
        <v>336</v>
      </c>
      <c r="AB69" s="81" t="s">
        <v>275</v>
      </c>
      <c r="AC69" s="81" t="s">
        <v>353</v>
      </c>
      <c r="AD69" s="92">
        <v>0</v>
      </c>
      <c r="AE69" s="93"/>
      <c r="AM69" s="87">
        <v>9</v>
      </c>
    </row>
    <row r="70" spans="1:39" x14ac:dyDescent="0.25">
      <c r="A70" s="20">
        <v>9</v>
      </c>
      <c r="B70" s="20" t="s">
        <v>79</v>
      </c>
      <c r="C70" s="20">
        <v>4</v>
      </c>
      <c r="D70" s="20" t="s">
        <v>97</v>
      </c>
      <c r="F70" s="88"/>
      <c r="G70" s="91"/>
      <c r="H70" s="91"/>
      <c r="K70" s="80" t="s">
        <v>340</v>
      </c>
      <c r="L70" s="81" t="s">
        <v>294</v>
      </c>
      <c r="M70" s="81">
        <v>32.83</v>
      </c>
      <c r="N70" s="81">
        <v>32.83</v>
      </c>
      <c r="O70" s="225">
        <v>17.170999999999999</v>
      </c>
      <c r="P70" s="79">
        <v>1</v>
      </c>
      <c r="T70" s="33">
        <v>48</v>
      </c>
      <c r="U70" s="76"/>
      <c r="V70" s="77"/>
      <c r="W70" s="77"/>
      <c r="X70" s="77"/>
      <c r="Y70" s="97"/>
      <c r="Z70" s="77" t="s">
        <v>331</v>
      </c>
      <c r="AA70" s="89" t="s">
        <v>336</v>
      </c>
      <c r="AB70" s="81" t="s">
        <v>286</v>
      </c>
      <c r="AC70" s="81" t="s">
        <v>353</v>
      </c>
      <c r="AD70" s="92">
        <v>0</v>
      </c>
      <c r="AE70" s="93"/>
      <c r="AM70" s="87">
        <v>9</v>
      </c>
    </row>
    <row r="71" spans="1:39" x14ac:dyDescent="0.25">
      <c r="A71" s="20">
        <v>9</v>
      </c>
      <c r="B71" s="20" t="s">
        <v>79</v>
      </c>
      <c r="C71" s="20">
        <v>4</v>
      </c>
      <c r="D71" s="20" t="s">
        <v>97</v>
      </c>
      <c r="F71" s="88"/>
      <c r="G71" s="91"/>
      <c r="H71" s="91"/>
      <c r="K71" s="80" t="s">
        <v>340</v>
      </c>
      <c r="L71" s="81" t="s">
        <v>305</v>
      </c>
      <c r="M71" s="81">
        <v>33.22</v>
      </c>
      <c r="N71" s="81">
        <v>33.22</v>
      </c>
      <c r="O71" s="225">
        <v>16.780999999999999</v>
      </c>
      <c r="P71" s="79">
        <v>1</v>
      </c>
      <c r="T71" s="33">
        <v>48</v>
      </c>
      <c r="U71" s="76"/>
      <c r="V71" s="77"/>
      <c r="W71" s="77"/>
      <c r="X71" s="77"/>
      <c r="Y71" s="97"/>
      <c r="Z71" s="77" t="s">
        <v>331</v>
      </c>
      <c r="AA71" s="89" t="s">
        <v>336</v>
      </c>
      <c r="AB71" s="81" t="s">
        <v>297</v>
      </c>
      <c r="AC71" s="81" t="s">
        <v>353</v>
      </c>
      <c r="AD71" s="92">
        <v>0</v>
      </c>
      <c r="AE71" s="98"/>
      <c r="AM71" s="87">
        <v>9</v>
      </c>
    </row>
    <row r="72" spans="1:39" x14ac:dyDescent="0.25">
      <c r="A72" s="20">
        <v>9</v>
      </c>
      <c r="B72" s="20" t="s">
        <v>79</v>
      </c>
      <c r="C72" s="20">
        <v>4</v>
      </c>
      <c r="D72" s="20" t="s">
        <v>97</v>
      </c>
      <c r="F72" s="88"/>
      <c r="G72" s="91"/>
      <c r="H72" s="91"/>
      <c r="K72" s="80" t="s">
        <v>340</v>
      </c>
      <c r="L72" s="81" t="s">
        <v>316</v>
      </c>
      <c r="M72" s="81">
        <v>33.15</v>
      </c>
      <c r="N72" s="81">
        <v>33.15</v>
      </c>
      <c r="O72" s="225">
        <v>16.850999999999999</v>
      </c>
      <c r="P72" s="79">
        <v>1</v>
      </c>
      <c r="T72" s="33">
        <v>48</v>
      </c>
      <c r="U72" s="76"/>
      <c r="V72" s="77"/>
      <c r="W72" s="77"/>
      <c r="X72" s="77"/>
      <c r="Y72" s="97"/>
      <c r="Z72" s="77" t="s">
        <v>331</v>
      </c>
      <c r="AA72" s="89" t="s">
        <v>336</v>
      </c>
      <c r="AB72" s="81" t="s">
        <v>308</v>
      </c>
      <c r="AC72" s="81" t="s">
        <v>353</v>
      </c>
      <c r="AD72" s="92">
        <v>0</v>
      </c>
      <c r="AE72" s="98"/>
      <c r="AM72" s="87">
        <v>9</v>
      </c>
    </row>
    <row r="73" spans="1:39" x14ac:dyDescent="0.25">
      <c r="A73" s="20">
        <v>9</v>
      </c>
      <c r="B73" s="20" t="s">
        <v>79</v>
      </c>
      <c r="C73" s="20">
        <v>4</v>
      </c>
      <c r="D73" s="20" t="s">
        <v>97</v>
      </c>
      <c r="F73" s="88"/>
      <c r="G73" s="91"/>
      <c r="H73" s="91"/>
      <c r="K73" s="80" t="s">
        <v>340</v>
      </c>
      <c r="L73" s="81" t="s">
        <v>327</v>
      </c>
      <c r="M73" s="81">
        <v>33.53</v>
      </c>
      <c r="N73" s="81">
        <v>33.53</v>
      </c>
      <c r="O73" s="225">
        <v>16.470999999999997</v>
      </c>
      <c r="P73" s="79">
        <v>1</v>
      </c>
      <c r="T73" s="33">
        <v>48</v>
      </c>
      <c r="U73" s="76"/>
      <c r="V73" s="77"/>
      <c r="W73" s="77"/>
      <c r="X73" s="77"/>
      <c r="Y73" s="97"/>
      <c r="Z73" s="77" t="s">
        <v>331</v>
      </c>
      <c r="AA73" s="89" t="s">
        <v>336</v>
      </c>
      <c r="AB73" s="81" t="s">
        <v>319</v>
      </c>
      <c r="AC73" s="81" t="s">
        <v>353</v>
      </c>
      <c r="AD73" s="92">
        <v>0</v>
      </c>
      <c r="AE73" s="98"/>
      <c r="AM73" s="87">
        <v>9</v>
      </c>
    </row>
    <row r="74" spans="1:39" x14ac:dyDescent="0.25">
      <c r="A74" s="20">
        <v>10</v>
      </c>
      <c r="B74" s="20" t="s">
        <v>79</v>
      </c>
      <c r="C74" s="20">
        <v>5</v>
      </c>
      <c r="D74" s="20" t="s">
        <v>80</v>
      </c>
      <c r="E74" s="33">
        <v>34</v>
      </c>
      <c r="F74" s="80" t="s">
        <v>234</v>
      </c>
      <c r="G74" s="89" t="s">
        <v>290</v>
      </c>
      <c r="H74" s="81">
        <v>16.66</v>
      </c>
      <c r="I74" s="77">
        <v>1</v>
      </c>
      <c r="J74" s="78">
        <v>1</v>
      </c>
      <c r="K74" s="80" t="s">
        <v>339</v>
      </c>
      <c r="L74" s="81" t="s">
        <v>244</v>
      </c>
      <c r="M74" s="81">
        <v>33.729999999999997</v>
      </c>
      <c r="N74" s="81">
        <v>33.729999999999997</v>
      </c>
      <c r="O74" s="225">
        <v>16.271000000000001</v>
      </c>
      <c r="P74" s="79">
        <v>1</v>
      </c>
      <c r="Q74" s="119">
        <v>1</v>
      </c>
      <c r="R74" s="120">
        <v>16.3385</v>
      </c>
      <c r="S74" s="120">
        <v>0.3420800344948533</v>
      </c>
      <c r="T74" s="33">
        <v>34</v>
      </c>
      <c r="U74" s="76"/>
      <c r="V74" s="77"/>
      <c r="W74" s="77"/>
      <c r="X74" s="77"/>
      <c r="Y74" s="97"/>
      <c r="Z74" s="77" t="s">
        <v>331</v>
      </c>
      <c r="AA74" s="89" t="s">
        <v>336</v>
      </c>
      <c r="AB74" s="81" t="s">
        <v>330</v>
      </c>
      <c r="AC74" s="81" t="s">
        <v>353</v>
      </c>
      <c r="AD74" s="92">
        <v>0</v>
      </c>
      <c r="AE74" s="98"/>
      <c r="AF74" s="19"/>
      <c r="AG74" s="19"/>
      <c r="AH74" s="19"/>
      <c r="AI74" s="19"/>
      <c r="AJ74" s="19"/>
      <c r="AK74" s="19"/>
      <c r="AL74" s="19"/>
      <c r="AM74" s="87">
        <v>10</v>
      </c>
    </row>
    <row r="75" spans="1:39" x14ac:dyDescent="0.25">
      <c r="A75" s="20">
        <v>10</v>
      </c>
      <c r="B75" s="20" t="s">
        <v>79</v>
      </c>
      <c r="C75" s="20">
        <v>5</v>
      </c>
      <c r="D75" s="20" t="s">
        <v>80</v>
      </c>
      <c r="F75" s="80" t="s">
        <v>234</v>
      </c>
      <c r="G75" s="89" t="s">
        <v>301</v>
      </c>
      <c r="H75" s="81">
        <v>16.5</v>
      </c>
      <c r="I75" s="77">
        <v>1</v>
      </c>
      <c r="J75" s="78"/>
      <c r="K75" s="80" t="s">
        <v>339</v>
      </c>
      <c r="L75" s="81" t="s">
        <v>256</v>
      </c>
      <c r="M75" s="81">
        <v>33.049999999999997</v>
      </c>
      <c r="N75" s="81">
        <v>33.049999999999997</v>
      </c>
      <c r="O75" s="225">
        <v>16.951000000000001</v>
      </c>
      <c r="P75" s="79">
        <v>1</v>
      </c>
      <c r="Q75" s="78"/>
      <c r="R75" s="117"/>
      <c r="S75" s="117"/>
      <c r="T75" s="33">
        <v>34</v>
      </c>
      <c r="U75" s="76"/>
      <c r="V75" s="77"/>
      <c r="W75" s="77"/>
      <c r="X75" s="77"/>
      <c r="Y75" s="97"/>
      <c r="Z75" s="77" t="s">
        <v>331</v>
      </c>
      <c r="AA75" s="89" t="s">
        <v>337</v>
      </c>
      <c r="AB75" s="81" t="s">
        <v>251</v>
      </c>
      <c r="AC75" s="81" t="s">
        <v>353</v>
      </c>
      <c r="AD75" s="92">
        <v>0</v>
      </c>
      <c r="AE75" s="93" t="s">
        <v>357</v>
      </c>
      <c r="AM75" s="87">
        <v>10</v>
      </c>
    </row>
    <row r="76" spans="1:39" x14ac:dyDescent="0.25">
      <c r="A76" s="20">
        <v>10</v>
      </c>
      <c r="B76" s="20" t="s">
        <v>79</v>
      </c>
      <c r="C76" s="20">
        <v>5</v>
      </c>
      <c r="D76" s="20" t="s">
        <v>80</v>
      </c>
      <c r="F76" s="80" t="s">
        <v>234</v>
      </c>
      <c r="G76" s="89" t="s">
        <v>312</v>
      </c>
      <c r="H76" s="81">
        <v>16.579999999999998</v>
      </c>
      <c r="I76" s="77">
        <v>1</v>
      </c>
      <c r="K76" s="80" t="s">
        <v>339</v>
      </c>
      <c r="L76" s="81" t="s">
        <v>268</v>
      </c>
      <c r="M76" s="81">
        <v>33.369999999999997</v>
      </c>
      <c r="N76" s="81">
        <v>33.369999999999997</v>
      </c>
      <c r="O76" s="225">
        <v>16.631</v>
      </c>
      <c r="P76" s="79">
        <v>1</v>
      </c>
      <c r="T76" s="33">
        <v>34</v>
      </c>
      <c r="U76" s="76"/>
      <c r="V76" s="77"/>
      <c r="W76" s="77"/>
      <c r="X76" s="77"/>
      <c r="Y76" s="97"/>
      <c r="Z76" s="77" t="s">
        <v>331</v>
      </c>
      <c r="AA76" s="89" t="s">
        <v>337</v>
      </c>
      <c r="AB76" s="81" t="s">
        <v>263</v>
      </c>
      <c r="AC76" s="81" t="s">
        <v>353</v>
      </c>
      <c r="AD76" s="92">
        <v>0</v>
      </c>
      <c r="AE76" s="93"/>
      <c r="AM76" s="87">
        <v>10</v>
      </c>
    </row>
    <row r="77" spans="1:39" x14ac:dyDescent="0.25">
      <c r="A77" s="20">
        <v>10</v>
      </c>
      <c r="B77" s="20" t="s">
        <v>79</v>
      </c>
      <c r="C77" s="20">
        <v>5</v>
      </c>
      <c r="D77" s="20" t="s">
        <v>80</v>
      </c>
      <c r="F77" s="80" t="s">
        <v>234</v>
      </c>
      <c r="G77" s="89" t="s">
        <v>323</v>
      </c>
      <c r="H77" s="81">
        <v>17.07</v>
      </c>
      <c r="I77" s="77">
        <v>1</v>
      </c>
      <c r="K77" s="80" t="s">
        <v>339</v>
      </c>
      <c r="L77" s="81" t="s">
        <v>279</v>
      </c>
      <c r="M77" s="81">
        <v>34.22</v>
      </c>
      <c r="N77" s="81">
        <v>34.22</v>
      </c>
      <c r="O77" s="225">
        <v>15.780999999999999</v>
      </c>
      <c r="P77" s="79">
        <v>1</v>
      </c>
      <c r="T77" s="33">
        <v>34</v>
      </c>
      <c r="U77" s="76"/>
      <c r="V77" s="77"/>
      <c r="W77" s="77"/>
      <c r="X77" s="77"/>
      <c r="Y77" s="97"/>
      <c r="Z77" s="77" t="s">
        <v>331</v>
      </c>
      <c r="AA77" s="89" t="s">
        <v>337</v>
      </c>
      <c r="AB77" s="81" t="s">
        <v>275</v>
      </c>
      <c r="AC77" s="81" t="s">
        <v>353</v>
      </c>
      <c r="AD77" s="92">
        <v>0</v>
      </c>
      <c r="AE77" s="93"/>
      <c r="AM77" s="87">
        <v>10</v>
      </c>
    </row>
    <row r="78" spans="1:39" x14ac:dyDescent="0.25">
      <c r="A78" s="20">
        <v>10</v>
      </c>
      <c r="B78" s="20" t="s">
        <v>79</v>
      </c>
      <c r="C78" s="20">
        <v>5</v>
      </c>
      <c r="D78" s="20" t="s">
        <v>80</v>
      </c>
      <c r="F78" s="88"/>
      <c r="G78" s="91"/>
      <c r="H78" s="91"/>
      <c r="K78" s="80" t="s">
        <v>339</v>
      </c>
      <c r="L78" s="81" t="s">
        <v>290</v>
      </c>
      <c r="M78" s="81">
        <v>33.6</v>
      </c>
      <c r="N78" s="81">
        <v>33.6</v>
      </c>
      <c r="O78" s="225">
        <v>16.400999999999996</v>
      </c>
      <c r="P78" s="79">
        <v>1</v>
      </c>
      <c r="T78" s="33">
        <v>34</v>
      </c>
      <c r="U78" s="76"/>
      <c r="V78" s="77"/>
      <c r="W78" s="77"/>
      <c r="X78" s="77"/>
      <c r="Y78" s="97"/>
      <c r="Z78" s="77" t="s">
        <v>331</v>
      </c>
      <c r="AA78" s="89" t="s">
        <v>337</v>
      </c>
      <c r="AB78" s="81" t="s">
        <v>286</v>
      </c>
      <c r="AC78" s="81" t="s">
        <v>353</v>
      </c>
      <c r="AD78" s="92">
        <v>0</v>
      </c>
      <c r="AE78" s="93"/>
      <c r="AM78" s="87">
        <v>10</v>
      </c>
    </row>
    <row r="79" spans="1:39" x14ac:dyDescent="0.25">
      <c r="A79" s="20">
        <v>10</v>
      </c>
      <c r="B79" s="20" t="s">
        <v>79</v>
      </c>
      <c r="C79" s="20">
        <v>5</v>
      </c>
      <c r="D79" s="20" t="s">
        <v>80</v>
      </c>
      <c r="F79" s="88"/>
      <c r="G79" s="91"/>
      <c r="H79" s="91"/>
      <c r="K79" s="80" t="s">
        <v>339</v>
      </c>
      <c r="L79" s="81" t="s">
        <v>301</v>
      </c>
      <c r="M79" s="81">
        <v>34.049999999999997</v>
      </c>
      <c r="N79" s="81">
        <v>34.049999999999997</v>
      </c>
      <c r="O79" s="225">
        <v>15.951000000000001</v>
      </c>
      <c r="P79" s="79">
        <v>1</v>
      </c>
      <c r="T79" s="33">
        <v>34</v>
      </c>
      <c r="U79" s="76"/>
      <c r="V79" s="77"/>
      <c r="W79" s="77"/>
      <c r="X79" s="77"/>
      <c r="Y79" s="97"/>
      <c r="Z79" s="77" t="s">
        <v>331</v>
      </c>
      <c r="AA79" s="89" t="s">
        <v>337</v>
      </c>
      <c r="AB79" s="81" t="s">
        <v>297</v>
      </c>
      <c r="AC79" s="81" t="s">
        <v>353</v>
      </c>
      <c r="AD79" s="92">
        <v>0</v>
      </c>
      <c r="AE79" s="98"/>
      <c r="AM79" s="87">
        <v>10</v>
      </c>
    </row>
    <row r="80" spans="1:39" x14ac:dyDescent="0.25">
      <c r="A80" s="20">
        <v>10</v>
      </c>
      <c r="B80" s="20" t="s">
        <v>79</v>
      </c>
      <c r="C80" s="20">
        <v>5</v>
      </c>
      <c r="D80" s="20" t="s">
        <v>80</v>
      </c>
      <c r="F80" s="88"/>
      <c r="G80" s="91"/>
      <c r="H80" s="91"/>
      <c r="K80" s="80" t="s">
        <v>339</v>
      </c>
      <c r="L80" s="81" t="s">
        <v>312</v>
      </c>
      <c r="M80" s="81">
        <v>33.590000000000003</v>
      </c>
      <c r="N80" s="81">
        <v>33.590000000000003</v>
      </c>
      <c r="O80" s="225">
        <v>16.410999999999994</v>
      </c>
      <c r="P80" s="79">
        <v>1</v>
      </c>
      <c r="T80" s="33">
        <v>34</v>
      </c>
      <c r="U80" s="76"/>
      <c r="V80" s="77"/>
      <c r="W80" s="77"/>
      <c r="X80" s="77"/>
      <c r="Y80" s="97"/>
      <c r="Z80" s="77" t="s">
        <v>331</v>
      </c>
      <c r="AA80" s="89" t="s">
        <v>337</v>
      </c>
      <c r="AB80" s="81" t="s">
        <v>308</v>
      </c>
      <c r="AC80" s="81" t="s">
        <v>353</v>
      </c>
      <c r="AD80" s="92">
        <v>0</v>
      </c>
      <c r="AE80" s="98"/>
      <c r="AM80" s="87">
        <v>10</v>
      </c>
    </row>
    <row r="81" spans="1:39" x14ac:dyDescent="0.25">
      <c r="A81" s="20">
        <v>10</v>
      </c>
      <c r="B81" s="20" t="s">
        <v>79</v>
      </c>
      <c r="C81" s="20">
        <v>5</v>
      </c>
      <c r="D81" s="20" t="s">
        <v>80</v>
      </c>
      <c r="F81" s="88"/>
      <c r="G81" s="91"/>
      <c r="H81" s="91"/>
      <c r="K81" s="80" t="s">
        <v>339</v>
      </c>
      <c r="L81" s="81" t="s">
        <v>323</v>
      </c>
      <c r="M81" s="81">
        <v>33.69</v>
      </c>
      <c r="N81" s="81">
        <v>33.69</v>
      </c>
      <c r="O81" s="225">
        <v>16.311</v>
      </c>
      <c r="P81" s="79">
        <v>1</v>
      </c>
      <c r="T81" s="33">
        <v>34</v>
      </c>
      <c r="U81" s="76"/>
      <c r="V81" s="77"/>
      <c r="W81" s="77"/>
      <c r="X81" s="77"/>
      <c r="Y81" s="97"/>
      <c r="Z81" s="77" t="s">
        <v>331</v>
      </c>
      <c r="AA81" s="89" t="s">
        <v>337</v>
      </c>
      <c r="AB81" s="81" t="s">
        <v>319</v>
      </c>
      <c r="AC81" s="81" t="s">
        <v>353</v>
      </c>
      <c r="AD81" s="92">
        <v>0</v>
      </c>
      <c r="AE81" s="98"/>
      <c r="AM81" s="87">
        <v>10</v>
      </c>
    </row>
    <row r="82" spans="1:39" x14ac:dyDescent="0.25">
      <c r="A82" s="20">
        <v>11</v>
      </c>
      <c r="B82" s="20" t="s">
        <v>28</v>
      </c>
      <c r="C82" s="20">
        <v>1</v>
      </c>
      <c r="D82" s="20" t="s">
        <v>199</v>
      </c>
      <c r="E82" s="33">
        <v>146</v>
      </c>
      <c r="F82" s="80" t="s">
        <v>240</v>
      </c>
      <c r="G82" s="89" t="s">
        <v>246</v>
      </c>
      <c r="H82" s="81">
        <v>17.47</v>
      </c>
      <c r="I82" s="77">
        <v>1</v>
      </c>
      <c r="J82" s="78">
        <v>1</v>
      </c>
      <c r="K82" s="80" t="s">
        <v>350</v>
      </c>
      <c r="L82" s="81" t="s">
        <v>246</v>
      </c>
      <c r="M82" s="81">
        <v>40.950000000000003</v>
      </c>
      <c r="N82" s="81">
        <v>40.950000000000003</v>
      </c>
      <c r="O82" s="225">
        <v>9.0509999999999948</v>
      </c>
      <c r="P82" s="79">
        <v>1</v>
      </c>
      <c r="Q82" s="119">
        <v>0.75</v>
      </c>
      <c r="R82" s="120">
        <v>8.1672499999999992</v>
      </c>
      <c r="S82" s="120">
        <v>0.99360315127430243</v>
      </c>
      <c r="T82" s="33">
        <v>146</v>
      </c>
      <c r="U82" s="76"/>
      <c r="V82" s="77"/>
      <c r="W82" s="77"/>
      <c r="X82" s="77"/>
      <c r="Y82" s="97"/>
      <c r="Z82" s="77" t="s">
        <v>331</v>
      </c>
      <c r="AA82" s="89" t="s">
        <v>337</v>
      </c>
      <c r="AB82" s="81" t="s">
        <v>330</v>
      </c>
      <c r="AC82" s="81" t="s">
        <v>353</v>
      </c>
      <c r="AD82" s="92">
        <v>0</v>
      </c>
      <c r="AE82" s="98"/>
      <c r="AF82" s="19"/>
      <c r="AG82" s="19"/>
      <c r="AH82" s="19"/>
      <c r="AI82" s="19"/>
      <c r="AJ82" s="19"/>
      <c r="AK82" s="19"/>
      <c r="AL82" s="19"/>
      <c r="AM82" s="87">
        <v>11</v>
      </c>
    </row>
    <row r="83" spans="1:39" x14ac:dyDescent="0.25">
      <c r="A83" s="20">
        <v>11</v>
      </c>
      <c r="B83" s="20" t="s">
        <v>28</v>
      </c>
      <c r="C83" s="20">
        <v>1</v>
      </c>
      <c r="D83" s="20" t="s">
        <v>199</v>
      </c>
      <c r="F83" s="80" t="s">
        <v>240</v>
      </c>
      <c r="G83" s="89" t="s">
        <v>258</v>
      </c>
      <c r="H83" s="81">
        <v>17.329999999999998</v>
      </c>
      <c r="I83" s="77">
        <v>1</v>
      </c>
      <c r="J83" s="78"/>
      <c r="K83" s="80" t="s">
        <v>350</v>
      </c>
      <c r="L83" s="81" t="s">
        <v>258</v>
      </c>
      <c r="M83" s="81" t="s">
        <v>353</v>
      </c>
      <c r="N83" s="81">
        <v>50</v>
      </c>
      <c r="O83" s="225">
        <v>9.9999999999766942E-4</v>
      </c>
      <c r="P83" s="79">
        <v>0</v>
      </c>
      <c r="Q83" s="78"/>
      <c r="R83" s="117"/>
      <c r="S83" s="117"/>
      <c r="T83" s="33">
        <v>146</v>
      </c>
      <c r="U83" s="76"/>
      <c r="V83" s="77"/>
      <c r="W83" s="77"/>
      <c r="X83" s="77"/>
      <c r="Y83" s="97"/>
      <c r="Z83" s="77" t="s">
        <v>331</v>
      </c>
      <c r="AA83" s="89" t="s">
        <v>338</v>
      </c>
      <c r="AB83" s="81" t="s">
        <v>251</v>
      </c>
      <c r="AC83" s="81" t="s">
        <v>353</v>
      </c>
      <c r="AD83" s="92">
        <v>0</v>
      </c>
      <c r="AE83" s="93" t="s">
        <v>357</v>
      </c>
      <c r="AM83" s="87">
        <v>11</v>
      </c>
    </row>
    <row r="84" spans="1:39" x14ac:dyDescent="0.25">
      <c r="A84" s="20">
        <v>11</v>
      </c>
      <c r="B84" s="20" t="s">
        <v>28</v>
      </c>
      <c r="C84" s="20">
        <v>1</v>
      </c>
      <c r="D84" s="20" t="s">
        <v>199</v>
      </c>
      <c r="F84" s="80" t="s">
        <v>240</v>
      </c>
      <c r="G84" s="89" t="s">
        <v>270</v>
      </c>
      <c r="H84" s="81">
        <v>17.239999999999998</v>
      </c>
      <c r="I84" s="77">
        <v>1</v>
      </c>
      <c r="K84" s="80" t="s">
        <v>350</v>
      </c>
      <c r="L84" s="81" t="s">
        <v>270</v>
      </c>
      <c r="M84" s="81">
        <v>37.97</v>
      </c>
      <c r="N84" s="81">
        <v>37.97</v>
      </c>
      <c r="O84" s="225">
        <v>12.030999999999999</v>
      </c>
      <c r="P84" s="79">
        <v>1</v>
      </c>
      <c r="T84" s="33">
        <v>146</v>
      </c>
      <c r="U84" s="76"/>
      <c r="V84" s="77"/>
      <c r="W84" s="77"/>
      <c r="X84" s="77"/>
      <c r="Y84" s="97"/>
      <c r="Z84" s="77" t="s">
        <v>331</v>
      </c>
      <c r="AA84" s="89" t="s">
        <v>338</v>
      </c>
      <c r="AB84" s="81" t="s">
        <v>263</v>
      </c>
      <c r="AC84" s="81" t="s">
        <v>353</v>
      </c>
      <c r="AD84" s="92">
        <v>0</v>
      </c>
      <c r="AE84" s="93"/>
      <c r="AM84" s="87">
        <v>11</v>
      </c>
    </row>
    <row r="85" spans="1:39" x14ac:dyDescent="0.25">
      <c r="A85" s="20">
        <v>11</v>
      </c>
      <c r="B85" s="20" t="s">
        <v>28</v>
      </c>
      <c r="C85" s="20">
        <v>1</v>
      </c>
      <c r="D85" s="20" t="s">
        <v>199</v>
      </c>
      <c r="F85" s="80" t="s">
        <v>240</v>
      </c>
      <c r="G85" s="89" t="s">
        <v>281</v>
      </c>
      <c r="H85" s="81">
        <v>17.32</v>
      </c>
      <c r="I85" s="77">
        <v>1</v>
      </c>
      <c r="K85" s="80" t="s">
        <v>350</v>
      </c>
      <c r="L85" s="81" t="s">
        <v>281</v>
      </c>
      <c r="M85" s="81">
        <v>38.479999999999997</v>
      </c>
      <c r="N85" s="81">
        <v>38.479999999999997</v>
      </c>
      <c r="O85" s="225">
        <v>11.521000000000001</v>
      </c>
      <c r="P85" s="79">
        <v>1</v>
      </c>
      <c r="T85" s="33">
        <v>146</v>
      </c>
      <c r="U85" s="76"/>
      <c r="V85" s="77"/>
      <c r="W85" s="77"/>
      <c r="X85" s="77"/>
      <c r="Y85" s="97"/>
      <c r="Z85" s="77" t="s">
        <v>331</v>
      </c>
      <c r="AA85" s="89" t="s">
        <v>338</v>
      </c>
      <c r="AB85" s="81" t="s">
        <v>275</v>
      </c>
      <c r="AC85" s="81" t="s">
        <v>353</v>
      </c>
      <c r="AD85" s="92">
        <v>0</v>
      </c>
      <c r="AE85" s="93"/>
      <c r="AM85" s="87">
        <v>11</v>
      </c>
    </row>
    <row r="86" spans="1:39" x14ac:dyDescent="0.25">
      <c r="A86" s="20">
        <v>11</v>
      </c>
      <c r="B86" s="20" t="s">
        <v>28</v>
      </c>
      <c r="C86" s="20">
        <v>1</v>
      </c>
      <c r="D86" s="20" t="s">
        <v>199</v>
      </c>
      <c r="F86" s="80"/>
      <c r="G86" s="89"/>
      <c r="H86" s="89"/>
      <c r="K86" s="80" t="s">
        <v>350</v>
      </c>
      <c r="L86" s="81" t="s">
        <v>292</v>
      </c>
      <c r="M86" s="81">
        <v>39.799999999999997</v>
      </c>
      <c r="N86" s="81">
        <v>39.799999999999997</v>
      </c>
      <c r="O86" s="225">
        <v>10.201000000000001</v>
      </c>
      <c r="P86" s="79">
        <v>1</v>
      </c>
      <c r="T86" s="33">
        <v>146</v>
      </c>
      <c r="U86" s="76"/>
      <c r="V86" s="77"/>
      <c r="W86" s="77"/>
      <c r="X86" s="77"/>
      <c r="Y86" s="97"/>
      <c r="Z86" s="77" t="s">
        <v>331</v>
      </c>
      <c r="AA86" s="89" t="s">
        <v>338</v>
      </c>
      <c r="AB86" s="81" t="s">
        <v>286</v>
      </c>
      <c r="AC86" s="81" t="s">
        <v>353</v>
      </c>
      <c r="AD86" s="92">
        <v>0</v>
      </c>
      <c r="AE86" s="93"/>
      <c r="AM86" s="87">
        <v>11</v>
      </c>
    </row>
    <row r="87" spans="1:39" x14ac:dyDescent="0.25">
      <c r="A87" s="20">
        <v>11</v>
      </c>
      <c r="B87" s="20" t="s">
        <v>28</v>
      </c>
      <c r="C87" s="20">
        <v>1</v>
      </c>
      <c r="D87" s="20" t="s">
        <v>199</v>
      </c>
      <c r="F87" s="80"/>
      <c r="G87" s="89"/>
      <c r="H87" s="89"/>
      <c r="K87" s="80" t="s">
        <v>350</v>
      </c>
      <c r="L87" s="81" t="s">
        <v>303</v>
      </c>
      <c r="M87" s="81">
        <v>38.94</v>
      </c>
      <c r="N87" s="81">
        <v>38.94</v>
      </c>
      <c r="O87" s="225">
        <v>11.061</v>
      </c>
      <c r="P87" s="79">
        <v>1</v>
      </c>
      <c r="T87" s="33">
        <v>146</v>
      </c>
      <c r="U87" s="76"/>
      <c r="V87" s="77"/>
      <c r="W87" s="77"/>
      <c r="X87" s="77"/>
      <c r="Y87" s="97"/>
      <c r="Z87" s="77" t="s">
        <v>331</v>
      </c>
      <c r="AA87" s="89" t="s">
        <v>338</v>
      </c>
      <c r="AB87" s="81" t="s">
        <v>297</v>
      </c>
      <c r="AC87" s="81" t="s">
        <v>353</v>
      </c>
      <c r="AD87" s="92">
        <v>0</v>
      </c>
      <c r="AE87" s="98"/>
      <c r="AM87" s="87">
        <v>11</v>
      </c>
    </row>
    <row r="88" spans="1:39" x14ac:dyDescent="0.25">
      <c r="A88" s="20">
        <v>11</v>
      </c>
      <c r="B88" s="20" t="s">
        <v>28</v>
      </c>
      <c r="C88" s="20">
        <v>1</v>
      </c>
      <c r="D88" s="20" t="s">
        <v>199</v>
      </c>
      <c r="F88" s="80"/>
      <c r="G88" s="89"/>
      <c r="H88" s="89"/>
      <c r="K88" s="80" t="s">
        <v>350</v>
      </c>
      <c r="L88" s="81" t="s">
        <v>314</v>
      </c>
      <c r="M88" s="81">
        <v>38.53</v>
      </c>
      <c r="N88" s="81">
        <v>38.53</v>
      </c>
      <c r="O88" s="225">
        <v>11.470999999999997</v>
      </c>
      <c r="P88" s="79">
        <v>1</v>
      </c>
      <c r="T88" s="33">
        <v>146</v>
      </c>
      <c r="U88" s="76"/>
      <c r="V88" s="77"/>
      <c r="W88" s="77"/>
      <c r="X88" s="77"/>
      <c r="Y88" s="97"/>
      <c r="Z88" s="77" t="s">
        <v>331</v>
      </c>
      <c r="AA88" s="89" t="s">
        <v>338</v>
      </c>
      <c r="AB88" s="81" t="s">
        <v>308</v>
      </c>
      <c r="AC88" s="81" t="s">
        <v>353</v>
      </c>
      <c r="AD88" s="92">
        <v>0</v>
      </c>
      <c r="AE88" s="98"/>
      <c r="AM88" s="87">
        <v>11</v>
      </c>
    </row>
    <row r="89" spans="1:39" x14ac:dyDescent="0.25">
      <c r="A89" s="20">
        <v>11</v>
      </c>
      <c r="B89" s="20" t="s">
        <v>28</v>
      </c>
      <c r="C89" s="20">
        <v>1</v>
      </c>
      <c r="D89" s="20" t="s">
        <v>199</v>
      </c>
      <c r="F89" s="80"/>
      <c r="G89" s="89"/>
      <c r="H89" s="89"/>
      <c r="K89" s="80" t="s">
        <v>350</v>
      </c>
      <c r="L89" s="81" t="s">
        <v>325</v>
      </c>
      <c r="M89" s="81" t="s">
        <v>353</v>
      </c>
      <c r="N89" s="81">
        <v>50</v>
      </c>
      <c r="O89" s="225">
        <v>9.9999999999766942E-4</v>
      </c>
      <c r="P89" s="79">
        <v>0</v>
      </c>
      <c r="T89" s="33">
        <v>146</v>
      </c>
      <c r="U89" s="76"/>
      <c r="V89" s="77"/>
      <c r="W89" s="77"/>
      <c r="X89" s="77"/>
      <c r="Y89" s="97"/>
      <c r="Z89" s="77" t="s">
        <v>331</v>
      </c>
      <c r="AA89" s="89" t="s">
        <v>338</v>
      </c>
      <c r="AB89" s="81" t="s">
        <v>319</v>
      </c>
      <c r="AC89" s="81" t="s">
        <v>353</v>
      </c>
      <c r="AD89" s="92">
        <v>0</v>
      </c>
      <c r="AE89" s="98"/>
      <c r="AM89" s="87">
        <v>11</v>
      </c>
    </row>
    <row r="90" spans="1:39" x14ac:dyDescent="0.25">
      <c r="A90" s="20">
        <v>12</v>
      </c>
      <c r="B90" s="20" t="s">
        <v>28</v>
      </c>
      <c r="C90" s="20">
        <v>2</v>
      </c>
      <c r="D90" s="20" t="s">
        <v>153</v>
      </c>
      <c r="E90" s="33">
        <v>100</v>
      </c>
      <c r="F90" s="80" t="s">
        <v>237</v>
      </c>
      <c r="G90" s="89" t="s">
        <v>296</v>
      </c>
      <c r="H90" s="81">
        <v>15.55</v>
      </c>
      <c r="I90" s="77">
        <v>1</v>
      </c>
      <c r="J90" s="78">
        <v>1</v>
      </c>
      <c r="K90" s="80" t="s">
        <v>345</v>
      </c>
      <c r="L90" s="81" t="s">
        <v>250</v>
      </c>
      <c r="M90" s="81">
        <v>32.26</v>
      </c>
      <c r="N90" s="81">
        <v>32.26</v>
      </c>
      <c r="O90" s="225">
        <v>17.741</v>
      </c>
      <c r="P90" s="79">
        <v>1</v>
      </c>
      <c r="Q90" s="119">
        <v>1</v>
      </c>
      <c r="R90" s="120">
        <v>17.173499999999997</v>
      </c>
      <c r="S90" s="120">
        <v>0.54396116589330223</v>
      </c>
      <c r="T90" s="33">
        <v>100</v>
      </c>
      <c r="U90" s="76"/>
      <c r="V90" s="77"/>
      <c r="W90" s="77"/>
      <c r="X90" s="77"/>
      <c r="Y90" s="97"/>
      <c r="Z90" s="77" t="s">
        <v>331</v>
      </c>
      <c r="AA90" s="89" t="s">
        <v>338</v>
      </c>
      <c r="AB90" s="81" t="s">
        <v>330</v>
      </c>
      <c r="AC90" s="81" t="s">
        <v>353</v>
      </c>
      <c r="AD90" s="92">
        <v>0</v>
      </c>
      <c r="AE90" s="98"/>
      <c r="AF90" s="19"/>
      <c r="AG90" s="19"/>
      <c r="AH90" s="19"/>
      <c r="AI90" s="19"/>
      <c r="AJ90" s="19"/>
      <c r="AK90" s="19"/>
      <c r="AL90" s="19"/>
      <c r="AM90" s="87">
        <v>12</v>
      </c>
    </row>
    <row r="91" spans="1:39" x14ac:dyDescent="0.25">
      <c r="A91" s="20">
        <v>12</v>
      </c>
      <c r="B91" s="20" t="s">
        <v>28</v>
      </c>
      <c r="C91" s="20">
        <v>2</v>
      </c>
      <c r="D91" s="20" t="s">
        <v>153</v>
      </c>
      <c r="F91" s="80" t="s">
        <v>237</v>
      </c>
      <c r="G91" s="89" t="s">
        <v>307</v>
      </c>
      <c r="H91" s="81">
        <v>15.86</v>
      </c>
      <c r="I91" s="77">
        <v>1</v>
      </c>
      <c r="J91" s="78"/>
      <c r="K91" s="80" t="s">
        <v>345</v>
      </c>
      <c r="L91" s="81" t="s">
        <v>262</v>
      </c>
      <c r="M91" s="81">
        <v>32.69</v>
      </c>
      <c r="N91" s="81">
        <v>32.69</v>
      </c>
      <c r="O91" s="225">
        <v>17.311</v>
      </c>
      <c r="P91" s="79">
        <v>1</v>
      </c>
      <c r="Q91" s="78"/>
      <c r="R91" s="117"/>
      <c r="S91" s="117"/>
      <c r="T91" s="33">
        <v>100</v>
      </c>
      <c r="U91" s="76"/>
      <c r="V91" s="77"/>
      <c r="W91" s="77"/>
      <c r="X91" s="77"/>
      <c r="Y91" s="97"/>
      <c r="Z91" s="77" t="s">
        <v>331</v>
      </c>
      <c r="AA91" s="89" t="s">
        <v>339</v>
      </c>
      <c r="AB91" s="81" t="s">
        <v>251</v>
      </c>
      <c r="AC91" s="81" t="s">
        <v>353</v>
      </c>
      <c r="AD91" s="92">
        <v>0</v>
      </c>
      <c r="AE91" s="93" t="s">
        <v>357</v>
      </c>
      <c r="AM91" s="87">
        <v>12</v>
      </c>
    </row>
    <row r="92" spans="1:39" x14ac:dyDescent="0.25">
      <c r="A92" s="20">
        <v>12</v>
      </c>
      <c r="B92" s="20" t="s">
        <v>28</v>
      </c>
      <c r="C92" s="20">
        <v>2</v>
      </c>
      <c r="D92" s="20" t="s">
        <v>153</v>
      </c>
      <c r="F92" s="80" t="s">
        <v>237</v>
      </c>
      <c r="G92" s="89" t="s">
        <v>318</v>
      </c>
      <c r="H92" s="81">
        <v>15.71</v>
      </c>
      <c r="I92" s="77">
        <v>1</v>
      </c>
      <c r="K92" s="80" t="s">
        <v>345</v>
      </c>
      <c r="L92" s="81" t="s">
        <v>274</v>
      </c>
      <c r="M92" s="81">
        <v>33.340000000000003</v>
      </c>
      <c r="N92" s="81">
        <v>33.340000000000003</v>
      </c>
      <c r="O92" s="225">
        <v>16.660999999999994</v>
      </c>
      <c r="P92" s="79">
        <v>1</v>
      </c>
      <c r="T92" s="33">
        <v>100</v>
      </c>
      <c r="U92" s="76"/>
      <c r="V92" s="77"/>
      <c r="W92" s="77"/>
      <c r="X92" s="77"/>
      <c r="Y92" s="97"/>
      <c r="Z92" s="77" t="s">
        <v>331</v>
      </c>
      <c r="AA92" s="89" t="s">
        <v>339</v>
      </c>
      <c r="AB92" s="81" t="s">
        <v>263</v>
      </c>
      <c r="AC92" s="81" t="s">
        <v>353</v>
      </c>
      <c r="AD92" s="92">
        <v>0</v>
      </c>
      <c r="AE92" s="93"/>
      <c r="AM92" s="87">
        <v>12</v>
      </c>
    </row>
    <row r="93" spans="1:39" x14ac:dyDescent="0.25">
      <c r="A93" s="20">
        <v>12</v>
      </c>
      <c r="B93" s="20" t="s">
        <v>28</v>
      </c>
      <c r="C93" s="20">
        <v>2</v>
      </c>
      <c r="D93" s="20" t="s">
        <v>153</v>
      </c>
      <c r="F93" s="80" t="s">
        <v>237</v>
      </c>
      <c r="G93" s="89" t="s">
        <v>329</v>
      </c>
      <c r="H93" s="81">
        <v>16.059999999999999</v>
      </c>
      <c r="I93" s="77">
        <v>1</v>
      </c>
      <c r="K93" s="80" t="s">
        <v>345</v>
      </c>
      <c r="L93" s="81" t="s">
        <v>285</v>
      </c>
      <c r="M93" s="81">
        <v>32.340000000000003</v>
      </c>
      <c r="N93" s="81">
        <v>32.340000000000003</v>
      </c>
      <c r="O93" s="225">
        <v>17.660999999999994</v>
      </c>
      <c r="P93" s="79">
        <v>1</v>
      </c>
      <c r="T93" s="33">
        <v>100</v>
      </c>
      <c r="U93" s="76"/>
      <c r="V93" s="77"/>
      <c r="W93" s="77"/>
      <c r="X93" s="77"/>
      <c r="Y93" s="97"/>
      <c r="Z93" s="77" t="s">
        <v>331</v>
      </c>
      <c r="AA93" s="89" t="s">
        <v>339</v>
      </c>
      <c r="AB93" s="81" t="s">
        <v>275</v>
      </c>
      <c r="AC93" s="81" t="s">
        <v>353</v>
      </c>
      <c r="AD93" s="92">
        <v>0</v>
      </c>
      <c r="AE93" s="93"/>
      <c r="AM93" s="87">
        <v>12</v>
      </c>
    </row>
    <row r="94" spans="1:39" x14ac:dyDescent="0.25">
      <c r="A94" s="20">
        <v>12</v>
      </c>
      <c r="B94" s="20" t="s">
        <v>28</v>
      </c>
      <c r="C94" s="20">
        <v>2</v>
      </c>
      <c r="D94" s="20" t="s">
        <v>153</v>
      </c>
      <c r="F94" s="88"/>
      <c r="G94" s="92"/>
      <c r="H94" s="92"/>
      <c r="K94" s="80" t="s">
        <v>345</v>
      </c>
      <c r="L94" s="81" t="s">
        <v>296</v>
      </c>
      <c r="M94" s="81">
        <v>33.53</v>
      </c>
      <c r="N94" s="81">
        <v>33.53</v>
      </c>
      <c r="O94" s="225">
        <v>16.470999999999997</v>
      </c>
      <c r="P94" s="79">
        <v>1</v>
      </c>
      <c r="T94" s="33">
        <v>100</v>
      </c>
      <c r="U94" s="76"/>
      <c r="V94" s="77"/>
      <c r="W94" s="77"/>
      <c r="X94" s="77"/>
      <c r="Y94" s="97"/>
      <c r="Z94" s="77" t="s">
        <v>331</v>
      </c>
      <c r="AA94" s="89" t="s">
        <v>339</v>
      </c>
      <c r="AB94" s="81" t="s">
        <v>286</v>
      </c>
      <c r="AC94" s="81" t="s">
        <v>353</v>
      </c>
      <c r="AD94" s="92">
        <v>0</v>
      </c>
      <c r="AE94" s="93"/>
      <c r="AM94" s="87">
        <v>12</v>
      </c>
    </row>
    <row r="95" spans="1:39" x14ac:dyDescent="0.25">
      <c r="A95" s="20">
        <v>12</v>
      </c>
      <c r="B95" s="20" t="s">
        <v>28</v>
      </c>
      <c r="C95" s="20">
        <v>2</v>
      </c>
      <c r="D95" s="20" t="s">
        <v>153</v>
      </c>
      <c r="F95" s="88"/>
      <c r="G95" s="92"/>
      <c r="H95" s="92"/>
      <c r="K95" s="80" t="s">
        <v>345</v>
      </c>
      <c r="L95" s="81" t="s">
        <v>307</v>
      </c>
      <c r="M95" s="81">
        <v>32.61</v>
      </c>
      <c r="N95" s="81">
        <v>32.61</v>
      </c>
      <c r="O95" s="225">
        <v>17.390999999999998</v>
      </c>
      <c r="P95" s="79">
        <v>1</v>
      </c>
      <c r="T95" s="33">
        <v>100</v>
      </c>
      <c r="U95" s="76"/>
      <c r="V95" s="77"/>
      <c r="W95" s="77"/>
      <c r="X95" s="77"/>
      <c r="Y95" s="97"/>
      <c r="Z95" s="77" t="s">
        <v>331</v>
      </c>
      <c r="AA95" s="89" t="s">
        <v>339</v>
      </c>
      <c r="AB95" s="81" t="s">
        <v>297</v>
      </c>
      <c r="AC95" s="81" t="s">
        <v>353</v>
      </c>
      <c r="AD95" s="92">
        <v>0</v>
      </c>
      <c r="AE95" s="98"/>
      <c r="AM95" s="87">
        <v>12</v>
      </c>
    </row>
    <row r="96" spans="1:39" x14ac:dyDescent="0.25">
      <c r="A96" s="20">
        <v>12</v>
      </c>
      <c r="B96" s="20" t="s">
        <v>28</v>
      </c>
      <c r="C96" s="20">
        <v>2</v>
      </c>
      <c r="D96" s="20" t="s">
        <v>153</v>
      </c>
      <c r="F96" s="91"/>
      <c r="G96" s="92"/>
      <c r="H96" s="92"/>
      <c r="K96" s="80" t="s">
        <v>345</v>
      </c>
      <c r="L96" s="81" t="s">
        <v>318</v>
      </c>
      <c r="M96" s="81">
        <v>32.229999999999997</v>
      </c>
      <c r="N96" s="81">
        <v>32.229999999999997</v>
      </c>
      <c r="O96" s="225">
        <v>17.771000000000001</v>
      </c>
      <c r="P96" s="79">
        <v>1</v>
      </c>
      <c r="T96" s="33">
        <v>100</v>
      </c>
      <c r="U96" s="76"/>
      <c r="V96" s="77"/>
      <c r="W96" s="77"/>
      <c r="X96" s="77"/>
      <c r="Y96" s="97"/>
      <c r="Z96" s="77" t="s">
        <v>331</v>
      </c>
      <c r="AA96" s="89" t="s">
        <v>339</v>
      </c>
      <c r="AB96" s="81" t="s">
        <v>308</v>
      </c>
      <c r="AC96" s="81" t="s">
        <v>353</v>
      </c>
      <c r="AD96" s="92">
        <v>0</v>
      </c>
      <c r="AE96" s="98"/>
      <c r="AM96" s="87">
        <v>12</v>
      </c>
    </row>
    <row r="97" spans="1:39" x14ac:dyDescent="0.25">
      <c r="A97" s="20">
        <v>12</v>
      </c>
      <c r="B97" s="20" t="s">
        <v>28</v>
      </c>
      <c r="C97" s="20">
        <v>2</v>
      </c>
      <c r="D97" s="20" t="s">
        <v>153</v>
      </c>
      <c r="F97" s="91"/>
      <c r="G97" s="92"/>
      <c r="H97" s="92"/>
      <c r="K97" s="80" t="s">
        <v>345</v>
      </c>
      <c r="L97" s="81" t="s">
        <v>329</v>
      </c>
      <c r="M97" s="81">
        <v>33.619999999999997</v>
      </c>
      <c r="N97" s="81">
        <v>33.619999999999997</v>
      </c>
      <c r="O97" s="225">
        <v>16.381</v>
      </c>
      <c r="P97" s="79">
        <v>1</v>
      </c>
      <c r="T97" s="33">
        <v>100</v>
      </c>
      <c r="U97" s="76"/>
      <c r="V97" s="77"/>
      <c r="W97" s="77"/>
      <c r="X97" s="77"/>
      <c r="Y97" s="97"/>
      <c r="Z97" s="77" t="s">
        <v>331</v>
      </c>
      <c r="AA97" s="89" t="s">
        <v>339</v>
      </c>
      <c r="AB97" s="81" t="s">
        <v>319</v>
      </c>
      <c r="AC97" s="81" t="s">
        <v>353</v>
      </c>
      <c r="AD97" s="92">
        <v>0</v>
      </c>
      <c r="AE97" s="98"/>
      <c r="AM97" s="87">
        <v>12</v>
      </c>
    </row>
    <row r="98" spans="1:39" x14ac:dyDescent="0.25">
      <c r="A98" s="94">
        <v>13</v>
      </c>
      <c r="B98" s="94" t="s">
        <v>28</v>
      </c>
      <c r="C98" s="94">
        <v>3</v>
      </c>
      <c r="D98" s="94" t="s">
        <v>29</v>
      </c>
      <c r="E98" s="95">
        <v>3</v>
      </c>
      <c r="F98" s="89" t="s">
        <v>233</v>
      </c>
      <c r="G98" s="89" t="s">
        <v>243</v>
      </c>
      <c r="H98" s="81">
        <v>15.52</v>
      </c>
      <c r="I98" s="77">
        <v>1</v>
      </c>
      <c r="J98" s="78">
        <v>1</v>
      </c>
      <c r="K98" s="80" t="s">
        <v>336</v>
      </c>
      <c r="L98" s="81" t="s">
        <v>243</v>
      </c>
      <c r="M98" s="81">
        <v>37.159999999999997</v>
      </c>
      <c r="N98" s="81">
        <v>37.159999999999997</v>
      </c>
      <c r="O98" s="225">
        <v>12.841000000000001</v>
      </c>
      <c r="P98" s="79">
        <v>1</v>
      </c>
      <c r="Q98" s="119">
        <v>1</v>
      </c>
      <c r="R98" s="120">
        <v>13.378499999999999</v>
      </c>
      <c r="S98" s="120">
        <v>0.51397349153433902</v>
      </c>
      <c r="T98" s="95">
        <v>3</v>
      </c>
      <c r="U98" s="76"/>
      <c r="V98" s="77"/>
      <c r="W98" s="77"/>
      <c r="X98" s="77"/>
      <c r="Y98" s="97"/>
      <c r="Z98" s="77" t="s">
        <v>331</v>
      </c>
      <c r="AA98" s="89" t="s">
        <v>339</v>
      </c>
      <c r="AB98" s="81" t="s">
        <v>330</v>
      </c>
      <c r="AC98" s="81" t="s">
        <v>353</v>
      </c>
      <c r="AD98" s="92">
        <v>0</v>
      </c>
      <c r="AE98" s="98"/>
      <c r="AF98" s="19"/>
      <c r="AG98" s="19"/>
      <c r="AH98" s="19"/>
      <c r="AI98" s="19"/>
      <c r="AJ98" s="19"/>
      <c r="AK98" s="19"/>
      <c r="AL98" s="19"/>
      <c r="AM98" s="87">
        <v>13</v>
      </c>
    </row>
    <row r="99" spans="1:39" x14ac:dyDescent="0.25">
      <c r="A99" s="20">
        <v>13</v>
      </c>
      <c r="B99" s="20" t="s">
        <v>28</v>
      </c>
      <c r="C99" s="20">
        <v>3</v>
      </c>
      <c r="D99" s="20" t="s">
        <v>29</v>
      </c>
      <c r="F99" s="89" t="s">
        <v>233</v>
      </c>
      <c r="G99" s="89" t="s">
        <v>255</v>
      </c>
      <c r="H99" s="81">
        <v>15.59</v>
      </c>
      <c r="I99" s="77">
        <v>1</v>
      </c>
      <c r="J99" s="78"/>
      <c r="K99" s="80" t="s">
        <v>336</v>
      </c>
      <c r="L99" s="81" t="s">
        <v>255</v>
      </c>
      <c r="M99" s="81">
        <v>36.32</v>
      </c>
      <c r="N99" s="81">
        <v>36.32</v>
      </c>
      <c r="O99" s="225">
        <v>13.680999999999997</v>
      </c>
      <c r="P99" s="79">
        <v>1</v>
      </c>
      <c r="Q99" s="78"/>
      <c r="R99" s="117"/>
      <c r="S99" s="117"/>
      <c r="T99" s="95">
        <v>3</v>
      </c>
      <c r="U99" s="76"/>
      <c r="V99" s="77"/>
      <c r="W99" s="77"/>
      <c r="X99" s="77"/>
      <c r="Y99" s="97"/>
      <c r="Z99" s="77" t="s">
        <v>331</v>
      </c>
      <c r="AA99" s="89" t="s">
        <v>340</v>
      </c>
      <c r="AB99" s="81" t="s">
        <v>251</v>
      </c>
      <c r="AC99" s="81" t="s">
        <v>353</v>
      </c>
      <c r="AD99" s="92">
        <v>0</v>
      </c>
      <c r="AE99" s="93" t="s">
        <v>357</v>
      </c>
      <c r="AM99" s="87">
        <v>13</v>
      </c>
    </row>
    <row r="100" spans="1:39" x14ac:dyDescent="0.25">
      <c r="A100" s="20">
        <v>13</v>
      </c>
      <c r="B100" s="20" t="s">
        <v>28</v>
      </c>
      <c r="C100" s="20">
        <v>3</v>
      </c>
      <c r="D100" s="20" t="s">
        <v>29</v>
      </c>
      <c r="F100" s="89" t="s">
        <v>233</v>
      </c>
      <c r="G100" s="89" t="s">
        <v>267</v>
      </c>
      <c r="H100" s="81">
        <v>15.51</v>
      </c>
      <c r="I100" s="77">
        <v>1</v>
      </c>
      <c r="K100" s="80" t="s">
        <v>336</v>
      </c>
      <c r="L100" s="81" t="s">
        <v>267</v>
      </c>
      <c r="M100" s="81">
        <v>36.22</v>
      </c>
      <c r="N100" s="81">
        <v>36.22</v>
      </c>
      <c r="O100" s="225">
        <v>13.780999999999999</v>
      </c>
      <c r="P100" s="79">
        <v>1</v>
      </c>
      <c r="T100" s="95">
        <v>3</v>
      </c>
      <c r="U100" s="76"/>
      <c r="V100" s="77"/>
      <c r="W100" s="77"/>
      <c r="X100" s="77"/>
      <c r="Y100" s="97"/>
      <c r="Z100" s="77" t="s">
        <v>331</v>
      </c>
      <c r="AA100" s="89" t="s">
        <v>340</v>
      </c>
      <c r="AB100" s="81" t="s">
        <v>263</v>
      </c>
      <c r="AC100" s="81" t="s">
        <v>353</v>
      </c>
      <c r="AD100" s="92">
        <v>0</v>
      </c>
      <c r="AE100" s="93"/>
      <c r="AM100" s="87">
        <v>13</v>
      </c>
    </row>
    <row r="101" spans="1:39" x14ac:dyDescent="0.25">
      <c r="A101" s="20">
        <v>13</v>
      </c>
      <c r="B101" s="20" t="s">
        <v>28</v>
      </c>
      <c r="C101" s="20">
        <v>3</v>
      </c>
      <c r="D101" s="20" t="s">
        <v>29</v>
      </c>
      <c r="F101" s="89" t="s">
        <v>233</v>
      </c>
      <c r="G101" s="89" t="s">
        <v>278</v>
      </c>
      <c r="H101" s="81">
        <v>15.52</v>
      </c>
      <c r="I101" s="77">
        <v>1</v>
      </c>
      <c r="K101" s="80" t="s">
        <v>336</v>
      </c>
      <c r="L101" s="81" t="s">
        <v>278</v>
      </c>
      <c r="M101" s="81">
        <v>37.26</v>
      </c>
      <c r="N101" s="81">
        <v>37.26</v>
      </c>
      <c r="O101" s="225">
        <v>12.741</v>
      </c>
      <c r="P101" s="79">
        <v>1</v>
      </c>
      <c r="T101" s="95">
        <v>3</v>
      </c>
      <c r="U101" s="76"/>
      <c r="V101" s="77"/>
      <c r="W101" s="77"/>
      <c r="X101" s="77"/>
      <c r="Y101" s="97"/>
      <c r="Z101" s="77" t="s">
        <v>331</v>
      </c>
      <c r="AA101" s="89" t="s">
        <v>340</v>
      </c>
      <c r="AB101" s="81" t="s">
        <v>275</v>
      </c>
      <c r="AC101" s="81" t="s">
        <v>353</v>
      </c>
      <c r="AD101" s="92">
        <v>0</v>
      </c>
      <c r="AE101" s="93"/>
      <c r="AM101" s="87">
        <v>13</v>
      </c>
    </row>
    <row r="102" spans="1:39" x14ac:dyDescent="0.25">
      <c r="A102" s="20">
        <v>13</v>
      </c>
      <c r="B102" s="20" t="s">
        <v>28</v>
      </c>
      <c r="C102" s="20">
        <v>3</v>
      </c>
      <c r="D102" s="20" t="s">
        <v>29</v>
      </c>
      <c r="F102" s="91"/>
      <c r="G102" s="89"/>
      <c r="H102" s="89"/>
      <c r="K102" s="80" t="s">
        <v>336</v>
      </c>
      <c r="L102" s="81" t="s">
        <v>289</v>
      </c>
      <c r="M102" s="81">
        <v>36.01</v>
      </c>
      <c r="N102" s="81">
        <v>36.01</v>
      </c>
      <c r="O102" s="225">
        <v>13.991</v>
      </c>
      <c r="P102" s="79">
        <v>1</v>
      </c>
      <c r="T102" s="95">
        <v>3</v>
      </c>
      <c r="U102" s="76"/>
      <c r="V102" s="77"/>
      <c r="W102" s="77"/>
      <c r="X102" s="77"/>
      <c r="Y102" s="97"/>
      <c r="Z102" s="77" t="s">
        <v>331</v>
      </c>
      <c r="AA102" s="89" t="s">
        <v>340</v>
      </c>
      <c r="AB102" s="81" t="s">
        <v>286</v>
      </c>
      <c r="AC102" s="81" t="s">
        <v>353</v>
      </c>
      <c r="AD102" s="92">
        <v>0</v>
      </c>
      <c r="AE102" s="93"/>
      <c r="AM102" s="87">
        <v>13</v>
      </c>
    </row>
    <row r="103" spans="1:39" x14ac:dyDescent="0.25">
      <c r="A103" s="20">
        <v>13</v>
      </c>
      <c r="B103" s="20" t="s">
        <v>28</v>
      </c>
      <c r="C103" s="20">
        <v>3</v>
      </c>
      <c r="D103" s="20" t="s">
        <v>29</v>
      </c>
      <c r="F103" s="88"/>
      <c r="G103" s="89"/>
      <c r="H103" s="89"/>
      <c r="K103" s="80" t="s">
        <v>336</v>
      </c>
      <c r="L103" s="81" t="s">
        <v>300</v>
      </c>
      <c r="M103" s="81">
        <v>35.96</v>
      </c>
      <c r="N103" s="81">
        <v>35.96</v>
      </c>
      <c r="O103" s="225">
        <v>14.040999999999997</v>
      </c>
      <c r="P103" s="79">
        <v>1</v>
      </c>
      <c r="T103" s="95">
        <v>3</v>
      </c>
      <c r="U103" s="76"/>
      <c r="V103" s="77"/>
      <c r="W103" s="77"/>
      <c r="X103" s="77"/>
      <c r="Y103" s="97"/>
      <c r="Z103" s="77" t="s">
        <v>331</v>
      </c>
      <c r="AA103" s="89" t="s">
        <v>340</v>
      </c>
      <c r="AB103" s="81" t="s">
        <v>297</v>
      </c>
      <c r="AC103" s="81" t="s">
        <v>353</v>
      </c>
      <c r="AD103" s="92">
        <v>0</v>
      </c>
      <c r="AE103" s="98"/>
      <c r="AM103" s="87">
        <v>13</v>
      </c>
    </row>
    <row r="104" spans="1:39" x14ac:dyDescent="0.25">
      <c r="A104" s="20">
        <v>13</v>
      </c>
      <c r="B104" s="20" t="s">
        <v>28</v>
      </c>
      <c r="C104" s="20">
        <v>3</v>
      </c>
      <c r="D104" s="20" t="s">
        <v>29</v>
      </c>
      <c r="F104" s="88"/>
      <c r="G104" s="89"/>
      <c r="H104" s="89"/>
      <c r="K104" s="80" t="s">
        <v>336</v>
      </c>
      <c r="L104" s="81" t="s">
        <v>311</v>
      </c>
      <c r="M104" s="81">
        <v>37.14</v>
      </c>
      <c r="N104" s="81">
        <v>37.14</v>
      </c>
      <c r="O104" s="225">
        <v>12.860999999999997</v>
      </c>
      <c r="P104" s="79">
        <v>1</v>
      </c>
      <c r="T104" s="95">
        <v>3</v>
      </c>
      <c r="U104" s="76"/>
      <c r="V104" s="77"/>
      <c r="W104" s="77"/>
      <c r="X104" s="77"/>
      <c r="Y104" s="97"/>
      <c r="Z104" s="77" t="s">
        <v>331</v>
      </c>
      <c r="AA104" s="89" t="s">
        <v>340</v>
      </c>
      <c r="AB104" s="81" t="s">
        <v>308</v>
      </c>
      <c r="AC104" s="81" t="s">
        <v>353</v>
      </c>
      <c r="AD104" s="92">
        <v>0</v>
      </c>
      <c r="AE104" s="98"/>
      <c r="AM104" s="87">
        <v>13</v>
      </c>
    </row>
    <row r="105" spans="1:39" x14ac:dyDescent="0.25">
      <c r="A105" s="20">
        <v>13</v>
      </c>
      <c r="B105" s="20" t="s">
        <v>28</v>
      </c>
      <c r="C105" s="20">
        <v>3</v>
      </c>
      <c r="D105" s="20" t="s">
        <v>29</v>
      </c>
      <c r="F105" s="80"/>
      <c r="G105" s="89"/>
      <c r="H105" s="89"/>
      <c r="K105" s="80" t="s">
        <v>336</v>
      </c>
      <c r="L105" s="81" t="s">
        <v>322</v>
      </c>
      <c r="M105" s="81">
        <v>36.909999999999997</v>
      </c>
      <c r="N105" s="81">
        <v>36.909999999999997</v>
      </c>
      <c r="O105" s="225">
        <v>13.091000000000001</v>
      </c>
      <c r="P105" s="79">
        <v>1</v>
      </c>
      <c r="T105" s="95">
        <v>3</v>
      </c>
      <c r="U105" s="76"/>
      <c r="V105" s="77"/>
      <c r="W105" s="77"/>
      <c r="X105" s="77"/>
      <c r="Y105" s="97"/>
      <c r="Z105" s="77" t="s">
        <v>331</v>
      </c>
      <c r="AA105" s="89" t="s">
        <v>340</v>
      </c>
      <c r="AB105" s="81" t="s">
        <v>319</v>
      </c>
      <c r="AC105" s="81" t="s">
        <v>353</v>
      </c>
      <c r="AD105" s="92">
        <v>0</v>
      </c>
      <c r="AE105" s="98"/>
      <c r="AM105" s="87">
        <v>13</v>
      </c>
    </row>
    <row r="106" spans="1:39" x14ac:dyDescent="0.25">
      <c r="A106" s="20">
        <v>14</v>
      </c>
      <c r="B106" s="20" t="s">
        <v>28</v>
      </c>
      <c r="C106" s="20">
        <v>4</v>
      </c>
      <c r="D106" s="20" t="s">
        <v>172</v>
      </c>
      <c r="E106" s="33">
        <v>119</v>
      </c>
      <c r="F106" s="80" t="s">
        <v>238</v>
      </c>
      <c r="G106" s="92" t="s">
        <v>295</v>
      </c>
      <c r="H106" s="92">
        <v>17.68</v>
      </c>
      <c r="I106" s="77">
        <v>1</v>
      </c>
      <c r="J106" s="78">
        <v>1</v>
      </c>
      <c r="K106" s="80" t="s">
        <v>347</v>
      </c>
      <c r="L106" s="81" t="s">
        <v>249</v>
      </c>
      <c r="M106" s="81">
        <v>34.5</v>
      </c>
      <c r="N106" s="81">
        <v>34.5</v>
      </c>
      <c r="O106" s="225">
        <v>15.500999999999998</v>
      </c>
      <c r="P106" s="79">
        <v>1</v>
      </c>
      <c r="Q106" s="119">
        <v>1</v>
      </c>
      <c r="R106" s="120">
        <v>15.479749999999996</v>
      </c>
      <c r="S106" s="120">
        <v>0.90525462578216087</v>
      </c>
      <c r="T106" s="33">
        <v>119</v>
      </c>
      <c r="U106" s="76"/>
      <c r="V106" s="77"/>
      <c r="W106" s="77"/>
      <c r="X106" s="77"/>
      <c r="Y106" s="97"/>
      <c r="Z106" s="77" t="s">
        <v>331</v>
      </c>
      <c r="AA106" s="89" t="s">
        <v>340</v>
      </c>
      <c r="AB106" s="81" t="s">
        <v>330</v>
      </c>
      <c r="AC106" s="81" t="s">
        <v>353</v>
      </c>
      <c r="AD106" s="92">
        <v>0</v>
      </c>
      <c r="AE106" s="98"/>
      <c r="AF106" s="19"/>
      <c r="AG106" s="19"/>
      <c r="AH106" s="19"/>
      <c r="AI106" s="19"/>
      <c r="AJ106" s="19"/>
      <c r="AK106" s="19"/>
      <c r="AL106" s="19"/>
      <c r="AM106" s="87">
        <v>14</v>
      </c>
    </row>
    <row r="107" spans="1:39" x14ac:dyDescent="0.25">
      <c r="A107" s="20">
        <v>14</v>
      </c>
      <c r="B107" s="20" t="s">
        <v>28</v>
      </c>
      <c r="C107" s="20">
        <v>4</v>
      </c>
      <c r="D107" s="20" t="s">
        <v>172</v>
      </c>
      <c r="F107" s="80" t="s">
        <v>238</v>
      </c>
      <c r="G107" s="92" t="s">
        <v>306</v>
      </c>
      <c r="H107" s="92">
        <v>16.95</v>
      </c>
      <c r="I107" s="77">
        <v>1</v>
      </c>
      <c r="J107" s="78"/>
      <c r="K107" s="80" t="s">
        <v>347</v>
      </c>
      <c r="L107" s="81" t="s">
        <v>261</v>
      </c>
      <c r="M107" s="81">
        <v>35.44</v>
      </c>
      <c r="N107" s="81">
        <v>35.44</v>
      </c>
      <c r="O107" s="225">
        <v>14.561</v>
      </c>
      <c r="P107" s="79">
        <v>1</v>
      </c>
      <c r="Q107" s="78"/>
      <c r="R107" s="117"/>
      <c r="S107" s="117"/>
      <c r="T107" s="33">
        <v>119</v>
      </c>
      <c r="U107" s="76"/>
      <c r="V107" s="77"/>
      <c r="W107" s="77"/>
      <c r="X107" s="77"/>
      <c r="Y107" s="97"/>
      <c r="Z107" s="77" t="s">
        <v>331</v>
      </c>
      <c r="AA107" s="89" t="s">
        <v>341</v>
      </c>
      <c r="AB107" s="113" t="s">
        <v>251</v>
      </c>
      <c r="AC107" s="81" t="s">
        <v>353</v>
      </c>
      <c r="AD107" s="92">
        <v>0</v>
      </c>
      <c r="AE107" s="93" t="s">
        <v>357</v>
      </c>
      <c r="AM107" s="87">
        <v>14</v>
      </c>
    </row>
    <row r="108" spans="1:39" x14ac:dyDescent="0.25">
      <c r="A108" s="20">
        <v>14</v>
      </c>
      <c r="B108" s="20" t="s">
        <v>28</v>
      </c>
      <c r="C108" s="20">
        <v>4</v>
      </c>
      <c r="D108" s="20" t="s">
        <v>172</v>
      </c>
      <c r="F108" s="80" t="s">
        <v>238</v>
      </c>
      <c r="G108" s="92" t="s">
        <v>317</v>
      </c>
      <c r="H108" s="92">
        <v>18.399999999999999</v>
      </c>
      <c r="I108" s="77">
        <v>1</v>
      </c>
      <c r="K108" s="80" t="s">
        <v>347</v>
      </c>
      <c r="L108" s="81" t="s">
        <v>273</v>
      </c>
      <c r="M108" s="81">
        <v>36.49</v>
      </c>
      <c r="N108" s="81">
        <v>36.49</v>
      </c>
      <c r="O108" s="225">
        <v>13.510999999999996</v>
      </c>
      <c r="P108" s="79">
        <v>1</v>
      </c>
      <c r="T108" s="33">
        <v>119</v>
      </c>
      <c r="U108" s="76"/>
      <c r="V108" s="77"/>
      <c r="W108" s="77"/>
      <c r="X108" s="77"/>
      <c r="Y108" s="97"/>
      <c r="Z108" s="77" t="s">
        <v>331</v>
      </c>
      <c r="AA108" s="89" t="s">
        <v>341</v>
      </c>
      <c r="AB108" s="113" t="s">
        <v>263</v>
      </c>
      <c r="AC108" s="81" t="s">
        <v>353</v>
      </c>
      <c r="AD108" s="92">
        <v>0</v>
      </c>
      <c r="AE108" s="93"/>
      <c r="AM108" s="87">
        <v>14</v>
      </c>
    </row>
    <row r="109" spans="1:39" x14ac:dyDescent="0.25">
      <c r="A109" s="20">
        <v>14</v>
      </c>
      <c r="B109" s="20" t="s">
        <v>28</v>
      </c>
      <c r="C109" s="20">
        <v>4</v>
      </c>
      <c r="D109" s="20" t="s">
        <v>172</v>
      </c>
      <c r="F109" s="80" t="s">
        <v>238</v>
      </c>
      <c r="G109" s="92" t="s">
        <v>328</v>
      </c>
      <c r="H109" s="92">
        <v>17.47</v>
      </c>
      <c r="I109" s="77">
        <v>1</v>
      </c>
      <c r="K109" s="80" t="s">
        <v>347</v>
      </c>
      <c r="L109" s="81" t="s">
        <v>284</v>
      </c>
      <c r="M109" s="81">
        <v>34.020000000000003</v>
      </c>
      <c r="N109" s="81">
        <v>34.020000000000003</v>
      </c>
      <c r="O109" s="225">
        <v>15.980999999999995</v>
      </c>
      <c r="P109" s="79">
        <v>1</v>
      </c>
      <c r="T109" s="33">
        <v>119</v>
      </c>
      <c r="U109" s="76"/>
      <c r="V109" s="77"/>
      <c r="W109" s="77"/>
      <c r="X109" s="77"/>
      <c r="Y109" s="97"/>
      <c r="Z109" s="77" t="s">
        <v>331</v>
      </c>
      <c r="AA109" s="89" t="s">
        <v>341</v>
      </c>
      <c r="AB109" s="113" t="s">
        <v>275</v>
      </c>
      <c r="AC109" s="81" t="s">
        <v>353</v>
      </c>
      <c r="AD109" s="92">
        <v>0</v>
      </c>
      <c r="AE109" s="93"/>
      <c r="AM109" s="87">
        <v>14</v>
      </c>
    </row>
    <row r="110" spans="1:39" x14ac:dyDescent="0.25">
      <c r="A110" s="20">
        <v>14</v>
      </c>
      <c r="B110" s="20" t="s">
        <v>28</v>
      </c>
      <c r="C110" s="20">
        <v>4</v>
      </c>
      <c r="D110" s="20" t="s">
        <v>172</v>
      </c>
      <c r="F110" s="88"/>
      <c r="G110" s="92"/>
      <c r="H110" s="92"/>
      <c r="K110" s="80" t="s">
        <v>347</v>
      </c>
      <c r="L110" s="81" t="s">
        <v>295</v>
      </c>
      <c r="M110" s="81">
        <v>34.03</v>
      </c>
      <c r="N110" s="81">
        <v>34.03</v>
      </c>
      <c r="O110" s="225">
        <v>15.970999999999997</v>
      </c>
      <c r="P110" s="79">
        <v>1</v>
      </c>
      <c r="T110" s="33">
        <v>119</v>
      </c>
      <c r="U110" s="76"/>
      <c r="V110" s="77"/>
      <c r="W110" s="77"/>
      <c r="X110" s="77"/>
      <c r="Y110" s="97"/>
      <c r="Z110" s="77" t="s">
        <v>331</v>
      </c>
      <c r="AA110" s="89" t="s">
        <v>341</v>
      </c>
      <c r="AB110" s="113" t="s">
        <v>286</v>
      </c>
      <c r="AC110" s="81" t="s">
        <v>353</v>
      </c>
      <c r="AD110" s="92">
        <v>0</v>
      </c>
      <c r="AE110" s="93"/>
      <c r="AM110" s="87">
        <v>14</v>
      </c>
    </row>
    <row r="111" spans="1:39" x14ac:dyDescent="0.25">
      <c r="A111" s="20">
        <v>14</v>
      </c>
      <c r="B111" s="20" t="s">
        <v>28</v>
      </c>
      <c r="C111" s="20">
        <v>4</v>
      </c>
      <c r="D111" s="20" t="s">
        <v>172</v>
      </c>
      <c r="F111" s="88"/>
      <c r="G111" s="92"/>
      <c r="H111" s="92"/>
      <c r="K111" s="80" t="s">
        <v>347</v>
      </c>
      <c r="L111" s="81" t="s">
        <v>306</v>
      </c>
      <c r="M111" s="81">
        <v>33.950000000000003</v>
      </c>
      <c r="N111" s="81">
        <v>33.950000000000003</v>
      </c>
      <c r="O111" s="225">
        <v>16.050999999999995</v>
      </c>
      <c r="P111" s="79">
        <v>1</v>
      </c>
      <c r="T111" s="33">
        <v>119</v>
      </c>
      <c r="U111" s="76"/>
      <c r="V111" s="77"/>
      <c r="W111" s="77"/>
      <c r="X111" s="77"/>
      <c r="Y111" s="97"/>
      <c r="Z111" s="77" t="s">
        <v>331</v>
      </c>
      <c r="AA111" s="89" t="s">
        <v>341</v>
      </c>
      <c r="AB111" s="113" t="s">
        <v>297</v>
      </c>
      <c r="AC111" s="81" t="s">
        <v>353</v>
      </c>
      <c r="AD111" s="92">
        <v>0</v>
      </c>
      <c r="AE111" s="98"/>
      <c r="AM111" s="87">
        <v>14</v>
      </c>
    </row>
    <row r="112" spans="1:39" x14ac:dyDescent="0.25">
      <c r="A112" s="20">
        <v>14</v>
      </c>
      <c r="B112" s="20" t="s">
        <v>28</v>
      </c>
      <c r="C112" s="20">
        <v>4</v>
      </c>
      <c r="D112" s="20" t="s">
        <v>172</v>
      </c>
      <c r="F112" s="88"/>
      <c r="G112" s="92"/>
      <c r="H112" s="92"/>
      <c r="K112" s="80" t="s">
        <v>347</v>
      </c>
      <c r="L112" s="81" t="s">
        <v>317</v>
      </c>
      <c r="M112" s="81">
        <v>34.159999999999997</v>
      </c>
      <c r="N112" s="81">
        <v>34.159999999999997</v>
      </c>
      <c r="O112" s="225">
        <v>15.841000000000001</v>
      </c>
      <c r="P112" s="79">
        <v>1</v>
      </c>
      <c r="T112" s="33">
        <v>119</v>
      </c>
      <c r="U112" s="76"/>
      <c r="V112" s="77"/>
      <c r="W112" s="77"/>
      <c r="X112" s="77"/>
      <c r="Y112" s="97"/>
      <c r="Z112" s="77" t="s">
        <v>331</v>
      </c>
      <c r="AA112" s="89" t="s">
        <v>341</v>
      </c>
      <c r="AB112" s="113" t="s">
        <v>308</v>
      </c>
      <c r="AC112" s="81" t="s">
        <v>353</v>
      </c>
      <c r="AD112" s="92">
        <v>0</v>
      </c>
      <c r="AE112" s="98"/>
      <c r="AM112" s="87">
        <v>14</v>
      </c>
    </row>
    <row r="113" spans="1:39" x14ac:dyDescent="0.25">
      <c r="A113" s="20">
        <v>14</v>
      </c>
      <c r="B113" s="20" t="s">
        <v>28</v>
      </c>
      <c r="C113" s="20">
        <v>4</v>
      </c>
      <c r="D113" s="20" t="s">
        <v>172</v>
      </c>
      <c r="F113" s="88"/>
      <c r="G113" s="92"/>
      <c r="H113" s="92"/>
      <c r="K113" s="80" t="s">
        <v>347</v>
      </c>
      <c r="L113" s="81" t="s">
        <v>328</v>
      </c>
      <c r="M113" s="81">
        <v>33.58</v>
      </c>
      <c r="N113" s="81">
        <v>33.58</v>
      </c>
      <c r="O113" s="225">
        <v>16.420999999999999</v>
      </c>
      <c r="P113" s="79">
        <v>1</v>
      </c>
      <c r="T113" s="33">
        <v>119</v>
      </c>
      <c r="U113" s="76"/>
      <c r="V113" s="77"/>
      <c r="W113" s="77"/>
      <c r="X113" s="77"/>
      <c r="Y113" s="97"/>
      <c r="Z113" s="77" t="s">
        <v>331</v>
      </c>
      <c r="AA113" s="89" t="s">
        <v>341</v>
      </c>
      <c r="AB113" s="113" t="s">
        <v>319</v>
      </c>
      <c r="AC113" s="81" t="s">
        <v>353</v>
      </c>
      <c r="AD113" s="92">
        <v>0</v>
      </c>
      <c r="AE113" s="98"/>
      <c r="AM113" s="87">
        <v>14</v>
      </c>
    </row>
    <row r="114" spans="1:39" x14ac:dyDescent="0.25">
      <c r="A114" s="20">
        <v>15</v>
      </c>
      <c r="B114" s="20" t="s">
        <v>28</v>
      </c>
      <c r="C114" s="20">
        <v>5</v>
      </c>
      <c r="D114" s="20" t="s">
        <v>183</v>
      </c>
      <c r="E114" s="33">
        <v>130</v>
      </c>
      <c r="F114" s="80" t="s">
        <v>239</v>
      </c>
      <c r="G114" s="89" t="s">
        <v>250</v>
      </c>
      <c r="H114" s="81">
        <v>16.36</v>
      </c>
      <c r="I114" s="77">
        <v>1</v>
      </c>
      <c r="J114" s="78">
        <v>1</v>
      </c>
      <c r="K114" s="80" t="s">
        <v>348</v>
      </c>
      <c r="L114" s="81" t="s">
        <v>250</v>
      </c>
      <c r="M114" s="81">
        <v>37.69</v>
      </c>
      <c r="N114" s="81">
        <v>37.69</v>
      </c>
      <c r="O114" s="225">
        <v>12.311</v>
      </c>
      <c r="P114" s="79">
        <v>1</v>
      </c>
      <c r="Q114" s="119">
        <v>0.75</v>
      </c>
      <c r="R114" s="120">
        <v>8.7684999999999977</v>
      </c>
      <c r="S114" s="120">
        <v>1.1298524977476774</v>
      </c>
      <c r="T114" s="33">
        <v>130</v>
      </c>
      <c r="U114" s="76"/>
      <c r="V114" s="77"/>
      <c r="W114" s="77"/>
      <c r="X114" s="77"/>
      <c r="Y114" s="97"/>
      <c r="Z114" s="77" t="s">
        <v>331</v>
      </c>
      <c r="AA114" s="89" t="s">
        <v>341</v>
      </c>
      <c r="AB114" s="113" t="s">
        <v>330</v>
      </c>
      <c r="AC114" s="81" t="s">
        <v>353</v>
      </c>
      <c r="AD114" s="92">
        <v>0</v>
      </c>
      <c r="AE114" s="98"/>
      <c r="AF114" s="19"/>
      <c r="AG114" s="19"/>
      <c r="AH114" s="19"/>
      <c r="AI114" s="19"/>
      <c r="AJ114" s="19"/>
      <c r="AK114" s="19"/>
      <c r="AL114" s="19"/>
      <c r="AM114" s="87">
        <v>15</v>
      </c>
    </row>
    <row r="115" spans="1:39" x14ac:dyDescent="0.25">
      <c r="A115" s="20">
        <v>15</v>
      </c>
      <c r="B115" s="20" t="s">
        <v>28</v>
      </c>
      <c r="C115" s="20">
        <v>5</v>
      </c>
      <c r="D115" s="20" t="s">
        <v>183</v>
      </c>
      <c r="F115" s="80" t="s">
        <v>239</v>
      </c>
      <c r="G115" s="89" t="s">
        <v>262</v>
      </c>
      <c r="H115" s="81">
        <v>16.38</v>
      </c>
      <c r="I115" s="77">
        <v>1</v>
      </c>
      <c r="J115" s="78"/>
      <c r="K115" s="80" t="s">
        <v>348</v>
      </c>
      <c r="L115" s="81" t="s">
        <v>262</v>
      </c>
      <c r="M115" s="81" t="s">
        <v>353</v>
      </c>
      <c r="N115" s="81">
        <v>50</v>
      </c>
      <c r="O115" s="225">
        <v>9.9999999999766942E-4</v>
      </c>
      <c r="P115" s="79">
        <v>0</v>
      </c>
      <c r="Q115" s="78"/>
      <c r="R115" s="117"/>
      <c r="S115" s="117"/>
      <c r="T115" s="33">
        <v>130</v>
      </c>
      <c r="U115" s="76"/>
      <c r="V115" s="77"/>
      <c r="W115" s="77"/>
      <c r="X115" s="77"/>
      <c r="Y115" s="97"/>
      <c r="Z115" s="77" t="s">
        <v>331</v>
      </c>
      <c r="AA115" s="89" t="s">
        <v>342</v>
      </c>
      <c r="AB115" s="81" t="s">
        <v>251</v>
      </c>
      <c r="AC115" s="81" t="s">
        <v>353</v>
      </c>
      <c r="AD115" s="92">
        <v>0</v>
      </c>
      <c r="AE115" s="93" t="s">
        <v>357</v>
      </c>
      <c r="AM115" s="87">
        <v>15</v>
      </c>
    </row>
    <row r="116" spans="1:39" x14ac:dyDescent="0.25">
      <c r="A116" s="20">
        <v>15</v>
      </c>
      <c r="B116" s="20" t="s">
        <v>28</v>
      </c>
      <c r="C116" s="20">
        <v>5</v>
      </c>
      <c r="D116" s="20" t="s">
        <v>183</v>
      </c>
      <c r="F116" s="80" t="s">
        <v>239</v>
      </c>
      <c r="G116" s="89" t="s">
        <v>274</v>
      </c>
      <c r="H116" s="81">
        <v>16.38</v>
      </c>
      <c r="I116" s="77">
        <v>1</v>
      </c>
      <c r="K116" s="80" t="s">
        <v>348</v>
      </c>
      <c r="L116" s="81" t="s">
        <v>274</v>
      </c>
      <c r="M116" s="81">
        <v>39.71</v>
      </c>
      <c r="N116" s="81">
        <v>39.71</v>
      </c>
      <c r="O116" s="225">
        <v>10.290999999999997</v>
      </c>
      <c r="P116" s="79">
        <v>1</v>
      </c>
      <c r="T116" s="33">
        <v>130</v>
      </c>
      <c r="U116" s="76"/>
      <c r="V116" s="77"/>
      <c r="W116" s="77"/>
      <c r="X116" s="77"/>
      <c r="Y116" s="97"/>
      <c r="Z116" s="77" t="s">
        <v>331</v>
      </c>
      <c r="AA116" s="89" t="s">
        <v>342</v>
      </c>
      <c r="AB116" s="81" t="s">
        <v>263</v>
      </c>
      <c r="AC116" s="81" t="s">
        <v>353</v>
      </c>
      <c r="AD116" s="92">
        <v>0</v>
      </c>
      <c r="AE116" s="93"/>
      <c r="AM116" s="87">
        <v>15</v>
      </c>
    </row>
    <row r="117" spans="1:39" x14ac:dyDescent="0.25">
      <c r="A117" s="20">
        <v>15</v>
      </c>
      <c r="B117" s="20" t="s">
        <v>28</v>
      </c>
      <c r="C117" s="20">
        <v>5</v>
      </c>
      <c r="D117" s="20" t="s">
        <v>183</v>
      </c>
      <c r="F117" s="80" t="s">
        <v>239</v>
      </c>
      <c r="G117" s="89" t="s">
        <v>285</v>
      </c>
      <c r="H117" s="81">
        <v>16.489999999999998</v>
      </c>
      <c r="I117" s="77">
        <v>1</v>
      </c>
      <c r="K117" s="80" t="s">
        <v>348</v>
      </c>
      <c r="L117" s="81" t="s">
        <v>285</v>
      </c>
      <c r="M117" s="81">
        <v>37.61</v>
      </c>
      <c r="N117" s="81">
        <v>37.61</v>
      </c>
      <c r="O117" s="225">
        <v>12.390999999999998</v>
      </c>
      <c r="P117" s="79">
        <v>1</v>
      </c>
      <c r="T117" s="33">
        <v>130</v>
      </c>
      <c r="U117" s="76"/>
      <c r="V117" s="77"/>
      <c r="W117" s="77"/>
      <c r="X117" s="77"/>
      <c r="Y117" s="97"/>
      <c r="Z117" s="77" t="s">
        <v>331</v>
      </c>
      <c r="AA117" s="89" t="s">
        <v>342</v>
      </c>
      <c r="AB117" s="81" t="s">
        <v>275</v>
      </c>
      <c r="AC117" s="81" t="s">
        <v>353</v>
      </c>
      <c r="AD117" s="92">
        <v>0</v>
      </c>
      <c r="AE117" s="93"/>
      <c r="AM117" s="87">
        <v>15</v>
      </c>
    </row>
    <row r="118" spans="1:39" x14ac:dyDescent="0.25">
      <c r="A118" s="20">
        <v>15</v>
      </c>
      <c r="B118" s="20" t="s">
        <v>28</v>
      </c>
      <c r="C118" s="20">
        <v>5</v>
      </c>
      <c r="D118" s="20" t="s">
        <v>183</v>
      </c>
      <c r="F118" s="88"/>
      <c r="G118" s="91"/>
      <c r="H118" s="91"/>
      <c r="K118" s="80" t="s">
        <v>348</v>
      </c>
      <c r="L118" s="81" t="s">
        <v>296</v>
      </c>
      <c r="M118" s="81">
        <v>36.6</v>
      </c>
      <c r="N118" s="81">
        <v>36.6</v>
      </c>
      <c r="O118" s="225">
        <v>13.400999999999996</v>
      </c>
      <c r="P118" s="79">
        <v>1</v>
      </c>
      <c r="T118" s="33">
        <v>130</v>
      </c>
      <c r="U118" s="76"/>
      <c r="V118" s="77"/>
      <c r="W118" s="77"/>
      <c r="X118" s="77"/>
      <c r="Y118" s="97"/>
      <c r="Z118" s="77" t="s">
        <v>331</v>
      </c>
      <c r="AA118" s="89" t="s">
        <v>342</v>
      </c>
      <c r="AB118" s="81" t="s">
        <v>286</v>
      </c>
      <c r="AC118" s="81" t="s">
        <v>353</v>
      </c>
      <c r="AD118" s="92">
        <v>0</v>
      </c>
      <c r="AE118" s="93"/>
      <c r="AM118" s="87">
        <v>15</v>
      </c>
    </row>
    <row r="119" spans="1:39" x14ac:dyDescent="0.25">
      <c r="A119" s="20">
        <v>15</v>
      </c>
      <c r="B119" s="20" t="s">
        <v>28</v>
      </c>
      <c r="C119" s="20">
        <v>5</v>
      </c>
      <c r="D119" s="20" t="s">
        <v>183</v>
      </c>
      <c r="F119" s="88"/>
      <c r="G119" s="91"/>
      <c r="H119" s="91"/>
      <c r="K119" s="80" t="s">
        <v>348</v>
      </c>
      <c r="L119" s="81" t="s">
        <v>307</v>
      </c>
      <c r="M119" s="81">
        <v>38.590000000000003</v>
      </c>
      <c r="N119" s="81">
        <v>38.590000000000003</v>
      </c>
      <c r="O119" s="225">
        <v>11.410999999999994</v>
      </c>
      <c r="P119" s="79">
        <v>1</v>
      </c>
      <c r="T119" s="33">
        <v>130</v>
      </c>
      <c r="U119" s="76"/>
      <c r="V119" s="77"/>
      <c r="W119" s="77"/>
      <c r="X119" s="77"/>
      <c r="Y119" s="97"/>
      <c r="Z119" s="77" t="s">
        <v>331</v>
      </c>
      <c r="AA119" s="89" t="s">
        <v>342</v>
      </c>
      <c r="AB119" s="81" t="s">
        <v>297</v>
      </c>
      <c r="AC119" s="81" t="s">
        <v>353</v>
      </c>
      <c r="AD119" s="92">
        <v>0</v>
      </c>
      <c r="AE119" s="98"/>
      <c r="AM119" s="87">
        <v>15</v>
      </c>
    </row>
    <row r="120" spans="1:39" x14ac:dyDescent="0.25">
      <c r="A120" s="20">
        <v>15</v>
      </c>
      <c r="B120" s="20" t="s">
        <v>28</v>
      </c>
      <c r="C120" s="20">
        <v>5</v>
      </c>
      <c r="D120" s="20" t="s">
        <v>183</v>
      </c>
      <c r="F120" s="88"/>
      <c r="G120" s="91"/>
      <c r="H120" s="91"/>
      <c r="K120" s="80" t="s">
        <v>348</v>
      </c>
      <c r="L120" s="81" t="s">
        <v>318</v>
      </c>
      <c r="M120" s="81" t="s">
        <v>353</v>
      </c>
      <c r="N120" s="81">
        <v>50</v>
      </c>
      <c r="O120" s="225">
        <v>9.9999999999766942E-4</v>
      </c>
      <c r="P120" s="79">
        <v>0</v>
      </c>
      <c r="T120" s="33">
        <v>130</v>
      </c>
      <c r="U120" s="76"/>
      <c r="V120" s="77"/>
      <c r="W120" s="77"/>
      <c r="X120" s="77"/>
      <c r="Y120" s="97"/>
      <c r="Z120" s="77" t="s">
        <v>331</v>
      </c>
      <c r="AA120" s="89" t="s">
        <v>342</v>
      </c>
      <c r="AB120" s="81" t="s">
        <v>308</v>
      </c>
      <c r="AC120" s="81" t="s">
        <v>353</v>
      </c>
      <c r="AD120" s="92">
        <v>0</v>
      </c>
      <c r="AE120" s="98"/>
      <c r="AM120" s="87">
        <v>15</v>
      </c>
    </row>
    <row r="121" spans="1:39" x14ac:dyDescent="0.25">
      <c r="A121" s="20">
        <v>15</v>
      </c>
      <c r="B121" s="20" t="s">
        <v>28</v>
      </c>
      <c r="C121" s="20">
        <v>5</v>
      </c>
      <c r="D121" s="20" t="s">
        <v>183</v>
      </c>
      <c r="F121" s="88"/>
      <c r="G121" s="91"/>
      <c r="H121" s="91"/>
      <c r="K121" s="80" t="s">
        <v>348</v>
      </c>
      <c r="L121" s="81" t="s">
        <v>329</v>
      </c>
      <c r="M121" s="81">
        <v>39.659999999999997</v>
      </c>
      <c r="N121" s="81">
        <v>39.659999999999997</v>
      </c>
      <c r="O121" s="225">
        <v>10.341000000000001</v>
      </c>
      <c r="P121" s="79">
        <v>1</v>
      </c>
      <c r="T121" s="33">
        <v>130</v>
      </c>
      <c r="U121" s="76"/>
      <c r="V121" s="77"/>
      <c r="W121" s="77"/>
      <c r="X121" s="77"/>
      <c r="Y121" s="97"/>
      <c r="Z121" s="77" t="s">
        <v>331</v>
      </c>
      <c r="AA121" s="89" t="s">
        <v>342</v>
      </c>
      <c r="AB121" s="81" t="s">
        <v>319</v>
      </c>
      <c r="AC121" s="81" t="s">
        <v>353</v>
      </c>
      <c r="AD121" s="92">
        <v>0</v>
      </c>
      <c r="AE121" s="98"/>
      <c r="AM121" s="87">
        <v>15</v>
      </c>
    </row>
    <row r="122" spans="1:39" x14ac:dyDescent="0.25">
      <c r="A122" s="20">
        <v>16</v>
      </c>
      <c r="B122" s="20" t="s">
        <v>68</v>
      </c>
      <c r="C122" s="20">
        <v>1</v>
      </c>
      <c r="D122" s="20" t="s">
        <v>86</v>
      </c>
      <c r="E122" s="33">
        <v>39</v>
      </c>
      <c r="F122" s="80" t="s">
        <v>234</v>
      </c>
      <c r="G122" s="89" t="s">
        <v>295</v>
      </c>
      <c r="H122" s="81">
        <v>16.18</v>
      </c>
      <c r="I122" s="77">
        <v>1</v>
      </c>
      <c r="J122" s="78">
        <v>1</v>
      </c>
      <c r="K122" s="80" t="s">
        <v>339</v>
      </c>
      <c r="L122" s="81" t="s">
        <v>249</v>
      </c>
      <c r="M122" s="81">
        <v>33.340000000000003</v>
      </c>
      <c r="N122" s="81">
        <v>33.340000000000003</v>
      </c>
      <c r="O122" s="225">
        <v>16.660999999999994</v>
      </c>
      <c r="P122" s="79">
        <v>1</v>
      </c>
      <c r="Q122" s="119">
        <v>1</v>
      </c>
      <c r="R122" s="120">
        <v>16.877249999999997</v>
      </c>
      <c r="S122" s="120">
        <v>0.57868250146345379</v>
      </c>
      <c r="T122" s="33">
        <v>39</v>
      </c>
      <c r="U122" s="76"/>
      <c r="V122" s="77"/>
      <c r="W122" s="77"/>
      <c r="X122" s="77"/>
      <c r="Y122" s="97"/>
      <c r="Z122" s="77" t="s">
        <v>331</v>
      </c>
      <c r="AA122" s="89" t="s">
        <v>342</v>
      </c>
      <c r="AB122" s="81" t="s">
        <v>330</v>
      </c>
      <c r="AC122" s="81" t="s">
        <v>353</v>
      </c>
      <c r="AD122" s="92">
        <v>0</v>
      </c>
      <c r="AE122" s="98"/>
      <c r="AF122" s="19"/>
      <c r="AG122" s="19"/>
      <c r="AH122" s="19"/>
      <c r="AI122" s="19"/>
      <c r="AJ122" s="19"/>
      <c r="AK122" s="19"/>
      <c r="AL122" s="19"/>
      <c r="AM122" s="87">
        <v>16</v>
      </c>
    </row>
    <row r="123" spans="1:39" x14ac:dyDescent="0.25">
      <c r="A123" s="20">
        <v>16</v>
      </c>
      <c r="B123" s="20" t="s">
        <v>68</v>
      </c>
      <c r="C123" s="20">
        <v>1</v>
      </c>
      <c r="D123" s="20" t="s">
        <v>86</v>
      </c>
      <c r="F123" s="80" t="s">
        <v>234</v>
      </c>
      <c r="G123" s="89" t="s">
        <v>306</v>
      </c>
      <c r="H123" s="81">
        <v>15.65</v>
      </c>
      <c r="I123" s="77">
        <v>1</v>
      </c>
      <c r="J123" s="78"/>
      <c r="K123" s="80" t="s">
        <v>339</v>
      </c>
      <c r="L123" s="81" t="s">
        <v>261</v>
      </c>
      <c r="M123" s="81">
        <v>32.340000000000003</v>
      </c>
      <c r="N123" s="81">
        <v>32.340000000000003</v>
      </c>
      <c r="O123" s="225">
        <v>17.660999999999994</v>
      </c>
      <c r="P123" s="79">
        <v>1</v>
      </c>
      <c r="Q123" s="78"/>
      <c r="R123" s="117"/>
      <c r="S123" s="117"/>
      <c r="T123" s="33">
        <v>39</v>
      </c>
      <c r="U123" s="76"/>
      <c r="V123" s="77"/>
      <c r="W123" s="77"/>
      <c r="X123" s="77"/>
      <c r="Y123" s="97"/>
      <c r="Z123" s="77" t="s">
        <v>331</v>
      </c>
      <c r="AA123" s="89" t="s">
        <v>343</v>
      </c>
      <c r="AB123" s="114" t="s">
        <v>251</v>
      </c>
      <c r="AC123" s="81" t="s">
        <v>353</v>
      </c>
      <c r="AD123" s="92">
        <v>0</v>
      </c>
      <c r="AE123" s="93" t="s">
        <v>357</v>
      </c>
      <c r="AM123" s="87">
        <v>16</v>
      </c>
    </row>
    <row r="124" spans="1:39" x14ac:dyDescent="0.25">
      <c r="A124" s="20">
        <v>16</v>
      </c>
      <c r="B124" s="20" t="s">
        <v>68</v>
      </c>
      <c r="C124" s="20">
        <v>1</v>
      </c>
      <c r="D124" s="20" t="s">
        <v>86</v>
      </c>
      <c r="F124" s="80" t="s">
        <v>234</v>
      </c>
      <c r="G124" s="89" t="s">
        <v>317</v>
      </c>
      <c r="H124" s="81">
        <v>15.68</v>
      </c>
      <c r="I124" s="77">
        <v>1</v>
      </c>
      <c r="K124" s="80" t="s">
        <v>339</v>
      </c>
      <c r="L124" s="81" t="s">
        <v>273</v>
      </c>
      <c r="M124" s="81">
        <v>32.9</v>
      </c>
      <c r="N124" s="81">
        <v>32.9</v>
      </c>
      <c r="O124" s="225">
        <v>17.100999999999999</v>
      </c>
      <c r="P124" s="79">
        <v>1</v>
      </c>
      <c r="T124" s="33">
        <v>39</v>
      </c>
      <c r="U124" s="76"/>
      <c r="V124" s="77"/>
      <c r="W124" s="77"/>
      <c r="X124" s="77"/>
      <c r="Y124" s="97"/>
      <c r="Z124" s="77" t="s">
        <v>331</v>
      </c>
      <c r="AA124" s="89" t="s">
        <v>343</v>
      </c>
      <c r="AB124" s="114" t="s">
        <v>263</v>
      </c>
      <c r="AC124" s="81" t="s">
        <v>353</v>
      </c>
      <c r="AD124" s="92">
        <v>0</v>
      </c>
      <c r="AE124" s="93"/>
      <c r="AM124" s="87">
        <v>16</v>
      </c>
    </row>
    <row r="125" spans="1:39" x14ac:dyDescent="0.25">
      <c r="A125" s="20">
        <v>16</v>
      </c>
      <c r="B125" s="20" t="s">
        <v>68</v>
      </c>
      <c r="C125" s="20">
        <v>1</v>
      </c>
      <c r="D125" s="20" t="s">
        <v>86</v>
      </c>
      <c r="F125" s="80" t="s">
        <v>234</v>
      </c>
      <c r="G125" s="89" t="s">
        <v>328</v>
      </c>
      <c r="H125" s="81">
        <v>16.07</v>
      </c>
      <c r="I125" s="77">
        <v>1</v>
      </c>
      <c r="K125" s="80" t="s">
        <v>339</v>
      </c>
      <c r="L125" s="81" t="s">
        <v>284</v>
      </c>
      <c r="M125" s="81">
        <v>32.380000000000003</v>
      </c>
      <c r="N125" s="81">
        <v>32.380000000000003</v>
      </c>
      <c r="O125" s="225">
        <v>17.620999999999995</v>
      </c>
      <c r="P125" s="79">
        <v>1</v>
      </c>
      <c r="T125" s="33">
        <v>39</v>
      </c>
      <c r="U125" s="76"/>
      <c r="V125" s="77"/>
      <c r="W125" s="77"/>
      <c r="X125" s="77"/>
      <c r="Y125" s="97"/>
      <c r="Z125" s="77" t="s">
        <v>331</v>
      </c>
      <c r="AA125" s="89" t="s">
        <v>343</v>
      </c>
      <c r="AB125" s="114" t="s">
        <v>275</v>
      </c>
      <c r="AC125" s="81" t="s">
        <v>353</v>
      </c>
      <c r="AD125" s="92">
        <v>0</v>
      </c>
      <c r="AE125" s="93"/>
      <c r="AM125" s="87">
        <v>16</v>
      </c>
    </row>
    <row r="126" spans="1:39" x14ac:dyDescent="0.25">
      <c r="A126" s="20">
        <v>16</v>
      </c>
      <c r="B126" s="20" t="s">
        <v>68</v>
      </c>
      <c r="C126" s="20">
        <v>1</v>
      </c>
      <c r="D126" s="20" t="s">
        <v>86</v>
      </c>
      <c r="F126" s="88"/>
      <c r="G126" s="92"/>
      <c r="H126" s="92"/>
      <c r="K126" s="80" t="s">
        <v>339</v>
      </c>
      <c r="L126" s="81" t="s">
        <v>295</v>
      </c>
      <c r="M126" s="81">
        <v>33.07</v>
      </c>
      <c r="N126" s="81">
        <v>33.07</v>
      </c>
      <c r="O126" s="225">
        <v>16.930999999999997</v>
      </c>
      <c r="P126" s="79">
        <v>1</v>
      </c>
      <c r="T126" s="33">
        <v>39</v>
      </c>
      <c r="U126" s="76"/>
      <c r="V126" s="77"/>
      <c r="W126" s="77"/>
      <c r="X126" s="77"/>
      <c r="Y126" s="97"/>
      <c r="Z126" s="77" t="s">
        <v>331</v>
      </c>
      <c r="AA126" s="89" t="s">
        <v>343</v>
      </c>
      <c r="AB126" s="114" t="s">
        <v>286</v>
      </c>
      <c r="AC126" s="81" t="s">
        <v>353</v>
      </c>
      <c r="AD126" s="92">
        <v>0</v>
      </c>
      <c r="AE126" s="93"/>
      <c r="AM126" s="87">
        <v>16</v>
      </c>
    </row>
    <row r="127" spans="1:39" x14ac:dyDescent="0.25">
      <c r="A127" s="20">
        <v>16</v>
      </c>
      <c r="B127" s="20" t="s">
        <v>68</v>
      </c>
      <c r="C127" s="20">
        <v>1</v>
      </c>
      <c r="D127" s="20" t="s">
        <v>86</v>
      </c>
      <c r="F127" s="92"/>
      <c r="G127" s="92"/>
      <c r="H127" s="92"/>
      <c r="K127" s="80" t="s">
        <v>339</v>
      </c>
      <c r="L127" s="81" t="s">
        <v>306</v>
      </c>
      <c r="M127" s="81">
        <v>33.35</v>
      </c>
      <c r="N127" s="81">
        <v>33.35</v>
      </c>
      <c r="O127" s="225">
        <v>16.650999999999996</v>
      </c>
      <c r="P127" s="79">
        <v>1</v>
      </c>
      <c r="T127" s="33">
        <v>39</v>
      </c>
      <c r="U127" s="76"/>
      <c r="V127" s="77"/>
      <c r="W127" s="77"/>
      <c r="X127" s="77"/>
      <c r="Y127" s="97"/>
      <c r="Z127" s="77" t="s">
        <v>331</v>
      </c>
      <c r="AA127" s="89" t="s">
        <v>343</v>
      </c>
      <c r="AB127" s="114" t="s">
        <v>297</v>
      </c>
      <c r="AC127" s="81" t="s">
        <v>353</v>
      </c>
      <c r="AD127" s="92">
        <v>0</v>
      </c>
      <c r="AE127" s="98"/>
      <c r="AM127" s="87">
        <v>16</v>
      </c>
    </row>
    <row r="128" spans="1:39" x14ac:dyDescent="0.25">
      <c r="A128" s="20">
        <v>16</v>
      </c>
      <c r="B128" s="20" t="s">
        <v>68</v>
      </c>
      <c r="C128" s="20">
        <v>1</v>
      </c>
      <c r="D128" s="20" t="s">
        <v>86</v>
      </c>
      <c r="F128" s="91"/>
      <c r="G128" s="92"/>
      <c r="H128" s="92"/>
      <c r="K128" s="80" t="s">
        <v>339</v>
      </c>
      <c r="L128" s="81" t="s">
        <v>317</v>
      </c>
      <c r="M128" s="81">
        <v>33.340000000000003</v>
      </c>
      <c r="N128" s="81">
        <v>33.340000000000003</v>
      </c>
      <c r="O128" s="225">
        <v>16.660999999999994</v>
      </c>
      <c r="P128" s="79">
        <v>1</v>
      </c>
      <c r="T128" s="33">
        <v>39</v>
      </c>
      <c r="U128" s="76"/>
      <c r="V128" s="77"/>
      <c r="W128" s="77"/>
      <c r="X128" s="77"/>
      <c r="Y128" s="97"/>
      <c r="Z128" s="77" t="s">
        <v>331</v>
      </c>
      <c r="AA128" s="89" t="s">
        <v>343</v>
      </c>
      <c r="AB128" s="114" t="s">
        <v>308</v>
      </c>
      <c r="AC128" s="81" t="s">
        <v>353</v>
      </c>
      <c r="AD128" s="92">
        <v>0</v>
      </c>
      <c r="AE128" s="98"/>
      <c r="AM128" s="87">
        <v>16</v>
      </c>
    </row>
    <row r="129" spans="1:39" x14ac:dyDescent="0.25">
      <c r="A129" s="20">
        <v>16</v>
      </c>
      <c r="B129" s="20" t="s">
        <v>68</v>
      </c>
      <c r="C129" s="20">
        <v>1</v>
      </c>
      <c r="D129" s="20" t="s">
        <v>86</v>
      </c>
      <c r="F129" s="91"/>
      <c r="G129" s="92"/>
      <c r="H129" s="92"/>
      <c r="K129" s="80" t="s">
        <v>339</v>
      </c>
      <c r="L129" s="81" t="s">
        <v>328</v>
      </c>
      <c r="M129" s="81">
        <v>34.270000000000003</v>
      </c>
      <c r="N129" s="81">
        <v>34.270000000000003</v>
      </c>
      <c r="O129" s="225">
        <v>15.730999999999995</v>
      </c>
      <c r="P129" s="79">
        <v>1</v>
      </c>
      <c r="T129" s="33">
        <v>39</v>
      </c>
      <c r="U129" s="76"/>
      <c r="V129" s="77"/>
      <c r="W129" s="77"/>
      <c r="X129" s="77"/>
      <c r="Y129" s="97"/>
      <c r="Z129" s="77" t="s">
        <v>331</v>
      </c>
      <c r="AA129" s="89" t="s">
        <v>343</v>
      </c>
      <c r="AB129" s="114" t="s">
        <v>319</v>
      </c>
      <c r="AC129" s="81" t="s">
        <v>353</v>
      </c>
      <c r="AD129" s="92">
        <v>0</v>
      </c>
      <c r="AE129" s="98"/>
      <c r="AM129" s="87">
        <v>16</v>
      </c>
    </row>
    <row r="130" spans="1:39" x14ac:dyDescent="0.25">
      <c r="A130" s="94">
        <v>17</v>
      </c>
      <c r="B130" s="94" t="s">
        <v>68</v>
      </c>
      <c r="C130" s="94">
        <v>2</v>
      </c>
      <c r="D130" s="94" t="s">
        <v>69</v>
      </c>
      <c r="E130" s="95">
        <v>28</v>
      </c>
      <c r="F130" s="89" t="s">
        <v>234</v>
      </c>
      <c r="G130" s="89" t="s">
        <v>248</v>
      </c>
      <c r="H130" s="81">
        <v>16.37</v>
      </c>
      <c r="I130" s="77">
        <v>1</v>
      </c>
      <c r="J130" s="78">
        <v>1</v>
      </c>
      <c r="K130" s="80" t="s">
        <v>338</v>
      </c>
      <c r="L130" s="81" t="s">
        <v>248</v>
      </c>
      <c r="M130" s="81">
        <v>33.35</v>
      </c>
      <c r="N130" s="81">
        <v>33.35</v>
      </c>
      <c r="O130" s="225">
        <v>16.650999999999996</v>
      </c>
      <c r="P130" s="79">
        <v>1</v>
      </c>
      <c r="Q130" s="119">
        <v>1</v>
      </c>
      <c r="R130" s="120">
        <v>16.65475</v>
      </c>
      <c r="S130" s="120">
        <v>0.618707069217735</v>
      </c>
      <c r="T130" s="95">
        <v>28</v>
      </c>
      <c r="U130" s="76"/>
      <c r="V130" s="77"/>
      <c r="W130" s="77"/>
      <c r="X130" s="77"/>
      <c r="Y130" s="97"/>
      <c r="Z130" s="77" t="s">
        <v>331</v>
      </c>
      <c r="AA130" s="89" t="s">
        <v>343</v>
      </c>
      <c r="AB130" s="114" t="s">
        <v>330</v>
      </c>
      <c r="AC130" s="81" t="s">
        <v>353</v>
      </c>
      <c r="AD130" s="92">
        <v>0</v>
      </c>
      <c r="AE130" s="98"/>
      <c r="AF130" s="19"/>
      <c r="AG130" s="19"/>
      <c r="AH130" s="19"/>
      <c r="AI130" s="19"/>
      <c r="AJ130" s="19"/>
      <c r="AK130" s="19"/>
      <c r="AL130" s="19"/>
      <c r="AM130" s="87">
        <v>17</v>
      </c>
    </row>
    <row r="131" spans="1:39" x14ac:dyDescent="0.25">
      <c r="A131" s="20">
        <v>17</v>
      </c>
      <c r="B131" s="20" t="s">
        <v>68</v>
      </c>
      <c r="C131" s="20">
        <v>2</v>
      </c>
      <c r="D131" s="20" t="s">
        <v>69</v>
      </c>
      <c r="F131" s="89" t="s">
        <v>234</v>
      </c>
      <c r="G131" s="89" t="s">
        <v>260</v>
      </c>
      <c r="H131" s="81">
        <v>16.32</v>
      </c>
      <c r="I131" s="77">
        <v>1</v>
      </c>
      <c r="J131" s="78"/>
      <c r="K131" s="80" t="s">
        <v>338</v>
      </c>
      <c r="L131" s="81" t="s">
        <v>260</v>
      </c>
      <c r="M131" s="81">
        <v>33.82</v>
      </c>
      <c r="N131" s="81">
        <v>33.82</v>
      </c>
      <c r="O131" s="225">
        <v>16.180999999999997</v>
      </c>
      <c r="P131" s="79">
        <v>1</v>
      </c>
      <c r="Q131" s="78"/>
      <c r="R131" s="117"/>
      <c r="S131" s="117"/>
      <c r="T131" s="95">
        <v>28</v>
      </c>
      <c r="U131" s="76"/>
      <c r="V131" s="77"/>
      <c r="W131" s="77"/>
      <c r="X131" s="77"/>
      <c r="Y131" s="97"/>
      <c r="Z131" s="77" t="s">
        <v>331</v>
      </c>
      <c r="AA131" s="89" t="s">
        <v>344</v>
      </c>
      <c r="AB131" s="81" t="s">
        <v>251</v>
      </c>
      <c r="AC131" s="81" t="s">
        <v>353</v>
      </c>
      <c r="AD131" s="92">
        <v>0</v>
      </c>
      <c r="AE131" s="93" t="s">
        <v>357</v>
      </c>
      <c r="AM131" s="87">
        <v>17</v>
      </c>
    </row>
    <row r="132" spans="1:39" x14ac:dyDescent="0.25">
      <c r="A132" s="20">
        <v>17</v>
      </c>
      <c r="B132" s="20" t="s">
        <v>68</v>
      </c>
      <c r="C132" s="20">
        <v>2</v>
      </c>
      <c r="D132" s="20" t="s">
        <v>69</v>
      </c>
      <c r="F132" s="89" t="s">
        <v>234</v>
      </c>
      <c r="G132" s="89" t="s">
        <v>272</v>
      </c>
      <c r="H132" s="81">
        <v>16.13</v>
      </c>
      <c r="I132" s="77">
        <v>1</v>
      </c>
      <c r="K132" s="80" t="s">
        <v>338</v>
      </c>
      <c r="L132" s="81" t="s">
        <v>272</v>
      </c>
      <c r="M132" s="81">
        <v>32.06</v>
      </c>
      <c r="N132" s="81">
        <v>32.06</v>
      </c>
      <c r="O132" s="225">
        <v>17.940999999999995</v>
      </c>
      <c r="P132" s="79">
        <v>1</v>
      </c>
      <c r="T132" s="95">
        <v>28</v>
      </c>
      <c r="U132" s="76"/>
      <c r="V132" s="77"/>
      <c r="W132" s="77"/>
      <c r="X132" s="77"/>
      <c r="Y132" s="97"/>
      <c r="Z132" s="77" t="s">
        <v>331</v>
      </c>
      <c r="AA132" s="89" t="s">
        <v>344</v>
      </c>
      <c r="AB132" s="81" t="s">
        <v>263</v>
      </c>
      <c r="AC132" s="81" t="s">
        <v>353</v>
      </c>
      <c r="AD132" s="92">
        <v>0</v>
      </c>
      <c r="AE132" s="93"/>
      <c r="AM132" s="87">
        <v>17</v>
      </c>
    </row>
    <row r="133" spans="1:39" x14ac:dyDescent="0.25">
      <c r="A133" s="20">
        <v>17</v>
      </c>
      <c r="B133" s="20" t="s">
        <v>68</v>
      </c>
      <c r="C133" s="20">
        <v>2</v>
      </c>
      <c r="D133" s="20" t="s">
        <v>69</v>
      </c>
      <c r="F133" s="89" t="s">
        <v>234</v>
      </c>
      <c r="G133" s="89" t="s">
        <v>283</v>
      </c>
      <c r="H133" s="81">
        <v>15.97</v>
      </c>
      <c r="I133" s="77">
        <v>1</v>
      </c>
      <c r="K133" s="80" t="s">
        <v>338</v>
      </c>
      <c r="L133" s="81" t="s">
        <v>283</v>
      </c>
      <c r="M133" s="81">
        <v>33.619999999999997</v>
      </c>
      <c r="N133" s="81">
        <v>33.619999999999997</v>
      </c>
      <c r="O133" s="225">
        <v>16.381</v>
      </c>
      <c r="P133" s="79">
        <v>1</v>
      </c>
      <c r="T133" s="95">
        <v>28</v>
      </c>
      <c r="U133" s="76"/>
      <c r="V133" s="77"/>
      <c r="W133" s="77"/>
      <c r="X133" s="77"/>
      <c r="Y133" s="97"/>
      <c r="Z133" s="77" t="s">
        <v>331</v>
      </c>
      <c r="AA133" s="89" t="s">
        <v>344</v>
      </c>
      <c r="AB133" s="81" t="s">
        <v>275</v>
      </c>
      <c r="AC133" s="81" t="s">
        <v>353</v>
      </c>
      <c r="AD133" s="92">
        <v>0</v>
      </c>
      <c r="AE133" s="93"/>
      <c r="AM133" s="87">
        <v>17</v>
      </c>
    </row>
    <row r="134" spans="1:39" x14ac:dyDescent="0.25">
      <c r="A134" s="20">
        <v>17</v>
      </c>
      <c r="B134" s="20" t="s">
        <v>68</v>
      </c>
      <c r="C134" s="20">
        <v>2</v>
      </c>
      <c r="D134" s="20" t="s">
        <v>69</v>
      </c>
      <c r="F134" s="91"/>
      <c r="G134" s="91"/>
      <c r="H134" s="91"/>
      <c r="K134" s="80" t="s">
        <v>338</v>
      </c>
      <c r="L134" s="81" t="s">
        <v>294</v>
      </c>
      <c r="M134" s="81">
        <v>32.74</v>
      </c>
      <c r="N134" s="81">
        <v>32.74</v>
      </c>
      <c r="O134" s="225">
        <v>17.260999999999996</v>
      </c>
      <c r="P134" s="79">
        <v>1</v>
      </c>
      <c r="T134" s="95">
        <v>28</v>
      </c>
      <c r="U134" s="76"/>
      <c r="V134" s="77"/>
      <c r="W134" s="77"/>
      <c r="X134" s="77"/>
      <c r="Y134" s="97"/>
      <c r="Z134" s="77" t="s">
        <v>331</v>
      </c>
      <c r="AA134" s="89" t="s">
        <v>344</v>
      </c>
      <c r="AB134" s="81" t="s">
        <v>286</v>
      </c>
      <c r="AC134" s="81" t="s">
        <v>353</v>
      </c>
      <c r="AD134" s="92">
        <v>0</v>
      </c>
      <c r="AE134" s="93"/>
      <c r="AM134" s="87">
        <v>17</v>
      </c>
    </row>
    <row r="135" spans="1:39" x14ac:dyDescent="0.25">
      <c r="A135" s="20">
        <v>17</v>
      </c>
      <c r="B135" s="20" t="s">
        <v>68</v>
      </c>
      <c r="C135" s="20">
        <v>2</v>
      </c>
      <c r="D135" s="20" t="s">
        <v>69</v>
      </c>
      <c r="F135" s="91"/>
      <c r="G135" s="91"/>
      <c r="H135" s="91"/>
      <c r="K135" s="80" t="s">
        <v>338</v>
      </c>
      <c r="L135" s="81" t="s">
        <v>305</v>
      </c>
      <c r="M135" s="81">
        <v>33.299999999999997</v>
      </c>
      <c r="N135" s="81">
        <v>33.299999999999997</v>
      </c>
      <c r="O135" s="225">
        <v>16.701000000000001</v>
      </c>
      <c r="P135" s="79">
        <v>1</v>
      </c>
      <c r="T135" s="95">
        <v>28</v>
      </c>
      <c r="U135" s="76"/>
      <c r="V135" s="77"/>
      <c r="W135" s="77"/>
      <c r="X135" s="77"/>
      <c r="Y135" s="97"/>
      <c r="Z135" s="77" t="s">
        <v>331</v>
      </c>
      <c r="AA135" s="89" t="s">
        <v>344</v>
      </c>
      <c r="AB135" s="81" t="s">
        <v>297</v>
      </c>
      <c r="AC135" s="81" t="s">
        <v>353</v>
      </c>
      <c r="AD135" s="92">
        <v>0</v>
      </c>
      <c r="AE135" s="98"/>
      <c r="AM135" s="87">
        <v>17</v>
      </c>
    </row>
    <row r="136" spans="1:39" x14ac:dyDescent="0.25">
      <c r="A136" s="20">
        <v>17</v>
      </c>
      <c r="B136" s="20" t="s">
        <v>68</v>
      </c>
      <c r="C136" s="20">
        <v>2</v>
      </c>
      <c r="D136" s="20" t="s">
        <v>69</v>
      </c>
      <c r="F136" s="91"/>
      <c r="G136" s="91"/>
      <c r="H136" s="91"/>
      <c r="K136" s="80" t="s">
        <v>338</v>
      </c>
      <c r="L136" s="81" t="s">
        <v>316</v>
      </c>
      <c r="M136" s="81">
        <v>33.81</v>
      </c>
      <c r="N136" s="81">
        <v>33.81</v>
      </c>
      <c r="O136" s="225">
        <v>16.190999999999995</v>
      </c>
      <c r="P136" s="79">
        <v>1</v>
      </c>
      <c r="T136" s="95">
        <v>28</v>
      </c>
      <c r="U136" s="76"/>
      <c r="V136" s="77"/>
      <c r="W136" s="77"/>
      <c r="X136" s="77"/>
      <c r="Y136" s="97"/>
      <c r="Z136" s="77" t="s">
        <v>331</v>
      </c>
      <c r="AA136" s="89" t="s">
        <v>344</v>
      </c>
      <c r="AB136" s="81" t="s">
        <v>308</v>
      </c>
      <c r="AC136" s="81" t="s">
        <v>353</v>
      </c>
      <c r="AD136" s="92">
        <v>0</v>
      </c>
      <c r="AE136" s="98"/>
      <c r="AM136" s="87">
        <v>17</v>
      </c>
    </row>
    <row r="137" spans="1:39" x14ac:dyDescent="0.25">
      <c r="A137" s="20">
        <v>17</v>
      </c>
      <c r="B137" s="20" t="s">
        <v>68</v>
      </c>
      <c r="C137" s="20">
        <v>2</v>
      </c>
      <c r="D137" s="20" t="s">
        <v>69</v>
      </c>
      <c r="F137" s="91"/>
      <c r="G137" s="91"/>
      <c r="H137" s="91"/>
      <c r="K137" s="80" t="s">
        <v>338</v>
      </c>
      <c r="L137" s="81" t="s">
        <v>327</v>
      </c>
      <c r="M137" s="81">
        <v>34.07</v>
      </c>
      <c r="N137" s="81">
        <v>34.07</v>
      </c>
      <c r="O137" s="225">
        <v>15.930999999999997</v>
      </c>
      <c r="P137" s="79">
        <v>1</v>
      </c>
      <c r="T137" s="95">
        <v>28</v>
      </c>
      <c r="U137" s="76"/>
      <c r="V137" s="77"/>
      <c r="W137" s="77"/>
      <c r="X137" s="77"/>
      <c r="Y137" s="97"/>
      <c r="Z137" s="77" t="s">
        <v>331</v>
      </c>
      <c r="AA137" s="89" t="s">
        <v>344</v>
      </c>
      <c r="AB137" s="81" t="s">
        <v>319</v>
      </c>
      <c r="AC137" s="81" t="s">
        <v>353</v>
      </c>
      <c r="AD137" s="92">
        <v>0</v>
      </c>
      <c r="AE137" s="98"/>
      <c r="AM137" s="87">
        <v>17</v>
      </c>
    </row>
    <row r="138" spans="1:39" x14ac:dyDescent="0.25">
      <c r="A138" s="20">
        <v>18</v>
      </c>
      <c r="B138" s="20" t="s">
        <v>68</v>
      </c>
      <c r="C138" s="20">
        <v>3</v>
      </c>
      <c r="D138" s="20" t="s">
        <v>104</v>
      </c>
      <c r="E138" s="33">
        <v>55</v>
      </c>
      <c r="F138" s="89" t="s">
        <v>235</v>
      </c>
      <c r="G138" s="89" t="s">
        <v>291</v>
      </c>
      <c r="H138" s="81">
        <v>15.7</v>
      </c>
      <c r="I138" s="77">
        <v>1</v>
      </c>
      <c r="J138" s="78">
        <v>1</v>
      </c>
      <c r="K138" s="80" t="s">
        <v>341</v>
      </c>
      <c r="L138" s="113" t="s">
        <v>245</v>
      </c>
      <c r="M138" s="113">
        <v>34.369999999999997</v>
      </c>
      <c r="N138" s="81">
        <v>34.369999999999997</v>
      </c>
      <c r="O138" s="225">
        <v>15.631</v>
      </c>
      <c r="P138" s="79">
        <v>1</v>
      </c>
      <c r="Q138" s="119">
        <v>1</v>
      </c>
      <c r="R138" s="120">
        <v>16.250999999999998</v>
      </c>
      <c r="S138" s="120">
        <v>0.47291648311303242</v>
      </c>
      <c r="T138" s="33">
        <v>55</v>
      </c>
      <c r="U138" s="76"/>
      <c r="V138" s="77"/>
      <c r="W138" s="77"/>
      <c r="X138" s="77"/>
      <c r="Y138" s="97"/>
      <c r="Z138" s="77" t="s">
        <v>331</v>
      </c>
      <c r="AA138" s="89" t="s">
        <v>344</v>
      </c>
      <c r="AB138" s="81" t="s">
        <v>330</v>
      </c>
      <c r="AC138" s="81" t="s">
        <v>353</v>
      </c>
      <c r="AD138" s="92">
        <v>0</v>
      </c>
      <c r="AE138" s="98"/>
      <c r="AF138" s="19"/>
      <c r="AG138" s="19"/>
      <c r="AH138" s="19"/>
      <c r="AI138" s="19"/>
      <c r="AJ138" s="19"/>
      <c r="AK138" s="19"/>
      <c r="AL138" s="19"/>
      <c r="AM138" s="87">
        <v>18</v>
      </c>
    </row>
    <row r="139" spans="1:39" x14ac:dyDescent="0.25">
      <c r="A139" s="20">
        <v>18</v>
      </c>
      <c r="B139" s="20" t="s">
        <v>68</v>
      </c>
      <c r="C139" s="20">
        <v>3</v>
      </c>
      <c r="D139" s="20" t="s">
        <v>104</v>
      </c>
      <c r="F139" s="89" t="s">
        <v>235</v>
      </c>
      <c r="G139" s="89" t="s">
        <v>302</v>
      </c>
      <c r="H139" s="81">
        <v>16.03</v>
      </c>
      <c r="I139" s="77">
        <v>1</v>
      </c>
      <c r="J139" s="78"/>
      <c r="K139" s="80" t="s">
        <v>341</v>
      </c>
      <c r="L139" s="113" t="s">
        <v>257</v>
      </c>
      <c r="M139" s="113">
        <v>34.69</v>
      </c>
      <c r="N139" s="81">
        <v>34.69</v>
      </c>
      <c r="O139" s="225">
        <v>15.311</v>
      </c>
      <c r="P139" s="79">
        <v>1</v>
      </c>
      <c r="Q139" s="78"/>
      <c r="R139" s="117"/>
      <c r="S139" s="117"/>
      <c r="T139" s="33">
        <v>55</v>
      </c>
      <c r="U139" s="76"/>
      <c r="V139" s="77"/>
      <c r="W139" s="77"/>
      <c r="X139" s="77"/>
      <c r="Y139" s="97"/>
      <c r="Z139" s="77" t="s">
        <v>331</v>
      </c>
      <c r="AA139" s="89" t="s">
        <v>345</v>
      </c>
      <c r="AB139" s="81" t="s">
        <v>251</v>
      </c>
      <c r="AC139" s="81" t="s">
        <v>353</v>
      </c>
      <c r="AD139" s="92">
        <v>0</v>
      </c>
      <c r="AE139" s="93" t="s">
        <v>357</v>
      </c>
      <c r="AM139" s="87">
        <v>18</v>
      </c>
    </row>
    <row r="140" spans="1:39" x14ac:dyDescent="0.25">
      <c r="A140" s="20">
        <v>18</v>
      </c>
      <c r="B140" s="20" t="s">
        <v>68</v>
      </c>
      <c r="C140" s="20">
        <v>3</v>
      </c>
      <c r="D140" s="20" t="s">
        <v>104</v>
      </c>
      <c r="F140" s="89" t="s">
        <v>235</v>
      </c>
      <c r="G140" s="89" t="s">
        <v>313</v>
      </c>
      <c r="H140" s="81">
        <v>16.14</v>
      </c>
      <c r="I140" s="77">
        <v>1</v>
      </c>
      <c r="K140" s="80" t="s">
        <v>341</v>
      </c>
      <c r="L140" s="113" t="s">
        <v>269</v>
      </c>
      <c r="M140" s="113">
        <v>33.479999999999997</v>
      </c>
      <c r="N140" s="81">
        <v>33.479999999999997</v>
      </c>
      <c r="O140" s="225">
        <v>16.521000000000001</v>
      </c>
      <c r="P140" s="79">
        <v>1</v>
      </c>
      <c r="T140" s="33">
        <v>55</v>
      </c>
      <c r="U140" s="76"/>
      <c r="V140" s="77"/>
      <c r="W140" s="77"/>
      <c r="X140" s="77"/>
      <c r="Y140" s="97"/>
      <c r="Z140" s="77" t="s">
        <v>331</v>
      </c>
      <c r="AA140" s="89" t="s">
        <v>345</v>
      </c>
      <c r="AB140" s="81" t="s">
        <v>263</v>
      </c>
      <c r="AC140" s="81" t="s">
        <v>353</v>
      </c>
      <c r="AD140" s="92">
        <v>0</v>
      </c>
      <c r="AE140" s="93"/>
      <c r="AM140" s="87">
        <v>18</v>
      </c>
    </row>
    <row r="141" spans="1:39" x14ac:dyDescent="0.25">
      <c r="A141" s="20">
        <v>18</v>
      </c>
      <c r="B141" s="20" t="s">
        <v>68</v>
      </c>
      <c r="C141" s="20">
        <v>3</v>
      </c>
      <c r="D141" s="20" t="s">
        <v>104</v>
      </c>
      <c r="F141" s="89" t="s">
        <v>235</v>
      </c>
      <c r="G141" s="89" t="s">
        <v>324</v>
      </c>
      <c r="H141" s="81">
        <v>16.309999999999999</v>
      </c>
      <c r="I141" s="77">
        <v>1</v>
      </c>
      <c r="K141" s="80" t="s">
        <v>341</v>
      </c>
      <c r="L141" s="113" t="s">
        <v>280</v>
      </c>
      <c r="M141" s="113">
        <v>33.64</v>
      </c>
      <c r="N141" s="81">
        <v>33.64</v>
      </c>
      <c r="O141" s="225">
        <v>16.360999999999997</v>
      </c>
      <c r="P141" s="79">
        <v>1</v>
      </c>
      <c r="T141" s="33">
        <v>55</v>
      </c>
      <c r="U141" s="76"/>
      <c r="V141" s="77"/>
      <c r="W141" s="77"/>
      <c r="X141" s="77"/>
      <c r="Y141" s="97"/>
      <c r="Z141" s="77" t="s">
        <v>331</v>
      </c>
      <c r="AA141" s="89" t="s">
        <v>345</v>
      </c>
      <c r="AB141" s="81" t="s">
        <v>275</v>
      </c>
      <c r="AC141" s="81" t="s">
        <v>353</v>
      </c>
      <c r="AD141" s="92">
        <v>0</v>
      </c>
      <c r="AE141" s="93"/>
      <c r="AM141" s="87">
        <v>18</v>
      </c>
    </row>
    <row r="142" spans="1:39" x14ac:dyDescent="0.25">
      <c r="A142" s="20">
        <v>18</v>
      </c>
      <c r="B142" s="20" t="s">
        <v>68</v>
      </c>
      <c r="C142" s="20">
        <v>3</v>
      </c>
      <c r="D142" s="20" t="s">
        <v>104</v>
      </c>
      <c r="F142" s="91"/>
      <c r="G142" s="91"/>
      <c r="H142" s="91"/>
      <c r="K142" s="80" t="s">
        <v>341</v>
      </c>
      <c r="L142" s="113" t="s">
        <v>291</v>
      </c>
      <c r="M142" s="113">
        <v>33.25</v>
      </c>
      <c r="N142" s="81">
        <v>33.25</v>
      </c>
      <c r="O142" s="225">
        <v>16.750999999999998</v>
      </c>
      <c r="P142" s="79">
        <v>1</v>
      </c>
      <c r="T142" s="33">
        <v>55</v>
      </c>
      <c r="U142" s="76"/>
      <c r="V142" s="77"/>
      <c r="W142" s="77"/>
      <c r="X142" s="77"/>
      <c r="Y142" s="97"/>
      <c r="Z142" s="77" t="s">
        <v>331</v>
      </c>
      <c r="AA142" s="89" t="s">
        <v>345</v>
      </c>
      <c r="AB142" s="81" t="s">
        <v>286</v>
      </c>
      <c r="AC142" s="81" t="s">
        <v>353</v>
      </c>
      <c r="AD142" s="92">
        <v>0</v>
      </c>
      <c r="AE142" s="93"/>
      <c r="AM142" s="87">
        <v>18</v>
      </c>
    </row>
    <row r="143" spans="1:39" x14ac:dyDescent="0.25">
      <c r="A143" s="20">
        <v>18</v>
      </c>
      <c r="B143" s="20" t="s">
        <v>68</v>
      </c>
      <c r="C143" s="20">
        <v>3</v>
      </c>
      <c r="D143" s="20" t="s">
        <v>104</v>
      </c>
      <c r="F143" s="91"/>
      <c r="G143" s="91"/>
      <c r="H143" s="91"/>
      <c r="K143" s="80" t="s">
        <v>341</v>
      </c>
      <c r="L143" s="113" t="s">
        <v>302</v>
      </c>
      <c r="M143" s="113">
        <v>33.619999999999997</v>
      </c>
      <c r="N143" s="81">
        <v>33.619999999999997</v>
      </c>
      <c r="O143" s="225">
        <v>16.381</v>
      </c>
      <c r="P143" s="79">
        <v>1</v>
      </c>
      <c r="T143" s="33">
        <v>55</v>
      </c>
      <c r="U143" s="76"/>
      <c r="V143" s="77"/>
      <c r="W143" s="77"/>
      <c r="X143" s="77"/>
      <c r="Y143" s="97"/>
      <c r="Z143" s="77" t="s">
        <v>331</v>
      </c>
      <c r="AA143" s="89" t="s">
        <v>345</v>
      </c>
      <c r="AB143" s="81" t="s">
        <v>297</v>
      </c>
      <c r="AC143" s="81" t="s">
        <v>353</v>
      </c>
      <c r="AD143" s="92">
        <v>0</v>
      </c>
      <c r="AE143" s="98"/>
      <c r="AM143" s="87">
        <v>18</v>
      </c>
    </row>
    <row r="144" spans="1:39" x14ac:dyDescent="0.25">
      <c r="A144" s="20">
        <v>18</v>
      </c>
      <c r="B144" s="20" t="s">
        <v>68</v>
      </c>
      <c r="C144" s="20">
        <v>3</v>
      </c>
      <c r="D144" s="20" t="s">
        <v>104</v>
      </c>
      <c r="F144" s="91"/>
      <c r="G144" s="91"/>
      <c r="H144" s="91"/>
      <c r="K144" s="80" t="s">
        <v>341</v>
      </c>
      <c r="L144" s="113" t="s">
        <v>313</v>
      </c>
      <c r="M144" s="113">
        <v>33.57</v>
      </c>
      <c r="N144" s="81">
        <v>33.57</v>
      </c>
      <c r="O144" s="225">
        <v>16.430999999999997</v>
      </c>
      <c r="P144" s="79">
        <v>1</v>
      </c>
      <c r="T144" s="33">
        <v>55</v>
      </c>
      <c r="U144" s="76"/>
      <c r="V144" s="77"/>
      <c r="W144" s="77"/>
      <c r="X144" s="77"/>
      <c r="Y144" s="97"/>
      <c r="Z144" s="77" t="s">
        <v>331</v>
      </c>
      <c r="AA144" s="89" t="s">
        <v>345</v>
      </c>
      <c r="AB144" s="81" t="s">
        <v>308</v>
      </c>
      <c r="AC144" s="81" t="s">
        <v>353</v>
      </c>
      <c r="AD144" s="92">
        <v>0</v>
      </c>
      <c r="AE144" s="98"/>
      <c r="AM144" s="87">
        <v>18</v>
      </c>
    </row>
    <row r="145" spans="1:39" x14ac:dyDescent="0.25">
      <c r="A145" s="20">
        <v>18</v>
      </c>
      <c r="B145" s="20" t="s">
        <v>68</v>
      </c>
      <c r="C145" s="20">
        <v>3</v>
      </c>
      <c r="D145" s="20" t="s">
        <v>104</v>
      </c>
      <c r="F145" s="91"/>
      <c r="G145" s="91"/>
      <c r="H145" s="91"/>
      <c r="K145" s="80" t="s">
        <v>341</v>
      </c>
      <c r="L145" s="113" t="s">
        <v>324</v>
      </c>
      <c r="M145" s="113">
        <v>33.380000000000003</v>
      </c>
      <c r="N145" s="81">
        <v>33.380000000000003</v>
      </c>
      <c r="O145" s="225">
        <v>16.620999999999995</v>
      </c>
      <c r="P145" s="79">
        <v>1</v>
      </c>
      <c r="T145" s="33">
        <v>55</v>
      </c>
      <c r="U145" s="76"/>
      <c r="V145" s="77"/>
      <c r="W145" s="77"/>
      <c r="X145" s="77"/>
      <c r="Y145" s="97"/>
      <c r="Z145" s="77" t="s">
        <v>331</v>
      </c>
      <c r="AA145" s="89" t="s">
        <v>345</v>
      </c>
      <c r="AB145" s="81" t="s">
        <v>319</v>
      </c>
      <c r="AC145" s="81" t="s">
        <v>353</v>
      </c>
      <c r="AD145" s="92">
        <v>0</v>
      </c>
      <c r="AE145" s="98"/>
      <c r="AM145" s="87">
        <v>18</v>
      </c>
    </row>
    <row r="146" spans="1:39" x14ac:dyDescent="0.25">
      <c r="A146" s="20">
        <v>19</v>
      </c>
      <c r="B146" s="20" t="s">
        <v>68</v>
      </c>
      <c r="C146" s="20">
        <v>4</v>
      </c>
      <c r="D146" s="20" t="s">
        <v>208</v>
      </c>
      <c r="E146" s="33">
        <v>155</v>
      </c>
      <c r="F146" s="89" t="s">
        <v>240</v>
      </c>
      <c r="G146" s="89" t="s">
        <v>291</v>
      </c>
      <c r="H146" s="81">
        <v>15.63</v>
      </c>
      <c r="I146" s="77">
        <v>1</v>
      </c>
      <c r="J146" s="78">
        <v>1</v>
      </c>
      <c r="K146" s="80" t="s">
        <v>351</v>
      </c>
      <c r="L146" s="81" t="s">
        <v>245</v>
      </c>
      <c r="M146" s="81">
        <v>34.25</v>
      </c>
      <c r="N146" s="81">
        <v>34.25</v>
      </c>
      <c r="O146" s="225">
        <v>15.750999999999998</v>
      </c>
      <c r="P146" s="79">
        <v>1</v>
      </c>
      <c r="Q146" s="119">
        <v>1</v>
      </c>
      <c r="R146" s="120">
        <v>16.3035</v>
      </c>
      <c r="S146" s="120">
        <v>0.55257917984665295</v>
      </c>
      <c r="T146" s="33">
        <v>155</v>
      </c>
      <c r="U146" s="76"/>
      <c r="V146" s="77"/>
      <c r="W146" s="77"/>
      <c r="X146" s="77"/>
      <c r="Y146" s="97"/>
      <c r="Z146" s="77" t="s">
        <v>331</v>
      </c>
      <c r="AA146" s="89" t="s">
        <v>345</v>
      </c>
      <c r="AB146" s="81" t="s">
        <v>330</v>
      </c>
      <c r="AC146" s="81" t="s">
        <v>353</v>
      </c>
      <c r="AD146" s="92">
        <v>0</v>
      </c>
      <c r="AE146" s="98"/>
      <c r="AF146" s="19"/>
      <c r="AG146" s="19"/>
      <c r="AH146" s="19"/>
      <c r="AI146" s="19"/>
      <c r="AJ146" s="19"/>
      <c r="AK146" s="19"/>
      <c r="AL146" s="19"/>
      <c r="AM146" s="87">
        <v>19</v>
      </c>
    </row>
    <row r="147" spans="1:39" x14ac:dyDescent="0.25">
      <c r="A147" s="20">
        <v>19</v>
      </c>
      <c r="B147" s="20" t="s">
        <v>68</v>
      </c>
      <c r="C147" s="20">
        <v>4</v>
      </c>
      <c r="D147" s="20" t="s">
        <v>208</v>
      </c>
      <c r="F147" s="89" t="s">
        <v>240</v>
      </c>
      <c r="G147" s="89" t="s">
        <v>302</v>
      </c>
      <c r="H147" s="81">
        <v>16.05</v>
      </c>
      <c r="I147" s="77">
        <v>1</v>
      </c>
      <c r="J147" s="78"/>
      <c r="K147" s="80" t="s">
        <v>351</v>
      </c>
      <c r="L147" s="81" t="s">
        <v>257</v>
      </c>
      <c r="M147" s="81">
        <v>33.549999999999997</v>
      </c>
      <c r="N147" s="81">
        <v>33.549999999999997</v>
      </c>
      <c r="O147" s="225">
        <v>16.451000000000001</v>
      </c>
      <c r="P147" s="79">
        <v>1</v>
      </c>
      <c r="Q147" s="78"/>
      <c r="R147" s="117"/>
      <c r="S147" s="117"/>
      <c r="T147" s="33">
        <v>155</v>
      </c>
      <c r="U147" s="76"/>
      <c r="V147" s="77"/>
      <c r="W147" s="77"/>
      <c r="X147" s="77"/>
      <c r="Y147" s="97"/>
      <c r="Z147" s="77" t="s">
        <v>331</v>
      </c>
      <c r="AA147" s="89" t="s">
        <v>346</v>
      </c>
      <c r="AB147" s="81" t="s">
        <v>251</v>
      </c>
      <c r="AC147" s="81" t="s">
        <v>353</v>
      </c>
      <c r="AD147" s="92">
        <v>0</v>
      </c>
      <c r="AE147" s="93" t="s">
        <v>357</v>
      </c>
      <c r="AM147" s="87">
        <v>19</v>
      </c>
    </row>
    <row r="148" spans="1:39" x14ac:dyDescent="0.25">
      <c r="A148" s="20">
        <v>19</v>
      </c>
      <c r="B148" s="20" t="s">
        <v>68</v>
      </c>
      <c r="C148" s="20">
        <v>4</v>
      </c>
      <c r="D148" s="20" t="s">
        <v>208</v>
      </c>
      <c r="F148" s="89" t="s">
        <v>240</v>
      </c>
      <c r="G148" s="89" t="s">
        <v>313</v>
      </c>
      <c r="H148" s="81">
        <v>16.07</v>
      </c>
      <c r="I148" s="77">
        <v>1</v>
      </c>
      <c r="K148" s="80" t="s">
        <v>351</v>
      </c>
      <c r="L148" s="81" t="s">
        <v>269</v>
      </c>
      <c r="M148" s="81">
        <v>33.020000000000003</v>
      </c>
      <c r="N148" s="81">
        <v>33.020000000000003</v>
      </c>
      <c r="O148" s="225">
        <v>16.980999999999995</v>
      </c>
      <c r="P148" s="79">
        <v>1</v>
      </c>
      <c r="T148" s="33">
        <v>155</v>
      </c>
      <c r="U148" s="76"/>
      <c r="V148" s="77"/>
      <c r="W148" s="77"/>
      <c r="X148" s="77"/>
      <c r="Y148" s="97"/>
      <c r="Z148" s="77" t="s">
        <v>331</v>
      </c>
      <c r="AA148" s="89" t="s">
        <v>346</v>
      </c>
      <c r="AB148" s="81" t="s">
        <v>263</v>
      </c>
      <c r="AC148" s="81" t="s">
        <v>353</v>
      </c>
      <c r="AD148" s="92">
        <v>0</v>
      </c>
      <c r="AE148" s="93"/>
      <c r="AM148" s="87">
        <v>19</v>
      </c>
    </row>
    <row r="149" spans="1:39" x14ac:dyDescent="0.25">
      <c r="A149" s="20">
        <v>19</v>
      </c>
      <c r="B149" s="20" t="s">
        <v>68</v>
      </c>
      <c r="C149" s="20">
        <v>4</v>
      </c>
      <c r="D149" s="20" t="s">
        <v>208</v>
      </c>
      <c r="F149" s="89" t="s">
        <v>240</v>
      </c>
      <c r="G149" s="89" t="s">
        <v>324</v>
      </c>
      <c r="H149" s="81">
        <v>16.43</v>
      </c>
      <c r="I149" s="77">
        <v>1</v>
      </c>
      <c r="K149" s="80" t="s">
        <v>351</v>
      </c>
      <c r="L149" s="81" t="s">
        <v>280</v>
      </c>
      <c r="M149" s="81">
        <v>34.08</v>
      </c>
      <c r="N149" s="81">
        <v>34.08</v>
      </c>
      <c r="O149" s="225">
        <v>15.920999999999999</v>
      </c>
      <c r="P149" s="79">
        <v>1</v>
      </c>
      <c r="T149" s="33">
        <v>155</v>
      </c>
      <c r="U149" s="76"/>
      <c r="V149" s="77"/>
      <c r="W149" s="77"/>
      <c r="X149" s="77"/>
      <c r="Y149" s="97"/>
      <c r="Z149" s="77" t="s">
        <v>331</v>
      </c>
      <c r="AA149" s="89" t="s">
        <v>346</v>
      </c>
      <c r="AB149" s="81" t="s">
        <v>275</v>
      </c>
      <c r="AC149" s="81" t="s">
        <v>353</v>
      </c>
      <c r="AD149" s="92">
        <v>0</v>
      </c>
      <c r="AE149" s="93"/>
      <c r="AM149" s="87">
        <v>19</v>
      </c>
    </row>
    <row r="150" spans="1:39" x14ac:dyDescent="0.25">
      <c r="A150" s="20">
        <v>19</v>
      </c>
      <c r="B150" s="20" t="s">
        <v>68</v>
      </c>
      <c r="C150" s="20">
        <v>4</v>
      </c>
      <c r="D150" s="20" t="s">
        <v>208</v>
      </c>
      <c r="F150" s="91"/>
      <c r="G150" s="91"/>
      <c r="H150" s="91"/>
      <c r="K150" s="80" t="s">
        <v>351</v>
      </c>
      <c r="L150" s="81" t="s">
        <v>291</v>
      </c>
      <c r="M150" s="81">
        <v>32.61</v>
      </c>
      <c r="N150" s="81">
        <v>32.61</v>
      </c>
      <c r="O150" s="225">
        <v>17.390999999999998</v>
      </c>
      <c r="P150" s="79">
        <v>1</v>
      </c>
      <c r="T150" s="33">
        <v>155</v>
      </c>
      <c r="U150" s="76"/>
      <c r="V150" s="77"/>
      <c r="W150" s="77"/>
      <c r="X150" s="77"/>
      <c r="Y150" s="97"/>
      <c r="Z150" s="77" t="s">
        <v>331</v>
      </c>
      <c r="AA150" s="89" t="s">
        <v>346</v>
      </c>
      <c r="AB150" s="81" t="s">
        <v>286</v>
      </c>
      <c r="AC150" s="81" t="s">
        <v>353</v>
      </c>
      <c r="AD150" s="92">
        <v>0</v>
      </c>
      <c r="AE150" s="93"/>
      <c r="AM150" s="87">
        <v>19</v>
      </c>
    </row>
    <row r="151" spans="1:39" x14ac:dyDescent="0.25">
      <c r="A151" s="20">
        <v>19</v>
      </c>
      <c r="B151" s="20" t="s">
        <v>68</v>
      </c>
      <c r="C151" s="20">
        <v>4</v>
      </c>
      <c r="D151" s="20" t="s">
        <v>208</v>
      </c>
      <c r="F151" s="91"/>
      <c r="G151" s="91"/>
      <c r="H151" s="91"/>
      <c r="K151" s="80" t="s">
        <v>351</v>
      </c>
      <c r="L151" s="81" t="s">
        <v>302</v>
      </c>
      <c r="M151" s="81">
        <v>33.97</v>
      </c>
      <c r="N151" s="81">
        <v>33.97</v>
      </c>
      <c r="O151" s="225">
        <v>16.030999999999999</v>
      </c>
      <c r="P151" s="79">
        <v>1</v>
      </c>
      <c r="T151" s="33">
        <v>155</v>
      </c>
      <c r="U151" s="76"/>
      <c r="V151" s="77"/>
      <c r="W151" s="77"/>
      <c r="X151" s="77"/>
      <c r="Y151" s="97"/>
      <c r="Z151" s="77" t="s">
        <v>331</v>
      </c>
      <c r="AA151" s="89" t="s">
        <v>346</v>
      </c>
      <c r="AB151" s="81" t="s">
        <v>297</v>
      </c>
      <c r="AC151" s="81" t="s">
        <v>353</v>
      </c>
      <c r="AD151" s="92">
        <v>0</v>
      </c>
      <c r="AE151" s="98"/>
      <c r="AM151" s="87">
        <v>19</v>
      </c>
    </row>
    <row r="152" spans="1:39" x14ac:dyDescent="0.25">
      <c r="A152" s="20">
        <v>19</v>
      </c>
      <c r="B152" s="20" t="s">
        <v>68</v>
      </c>
      <c r="C152" s="20">
        <v>4</v>
      </c>
      <c r="D152" s="20" t="s">
        <v>208</v>
      </c>
      <c r="F152" s="91"/>
      <c r="G152" s="91"/>
      <c r="H152" s="91"/>
      <c r="K152" s="80" t="s">
        <v>351</v>
      </c>
      <c r="L152" s="81" t="s">
        <v>313</v>
      </c>
      <c r="M152" s="81">
        <v>34</v>
      </c>
      <c r="N152" s="81">
        <v>34</v>
      </c>
      <c r="O152" s="225">
        <v>16.000999999999998</v>
      </c>
      <c r="P152" s="79">
        <v>1</v>
      </c>
      <c r="T152" s="33">
        <v>155</v>
      </c>
      <c r="U152" s="76"/>
      <c r="V152" s="77"/>
      <c r="W152" s="77"/>
      <c r="X152" s="77"/>
      <c r="Y152" s="97"/>
      <c r="Z152" s="77" t="s">
        <v>331</v>
      </c>
      <c r="AA152" s="89" t="s">
        <v>346</v>
      </c>
      <c r="AB152" s="81" t="s">
        <v>308</v>
      </c>
      <c r="AC152" s="81" t="s">
        <v>353</v>
      </c>
      <c r="AD152" s="92">
        <v>0</v>
      </c>
      <c r="AE152" s="98"/>
      <c r="AM152" s="87">
        <v>19</v>
      </c>
    </row>
    <row r="153" spans="1:39" x14ac:dyDescent="0.25">
      <c r="A153" s="20">
        <v>19</v>
      </c>
      <c r="B153" s="20" t="s">
        <v>68</v>
      </c>
      <c r="C153" s="20">
        <v>4</v>
      </c>
      <c r="D153" s="20" t="s">
        <v>208</v>
      </c>
      <c r="F153" s="91"/>
      <c r="G153" s="91"/>
      <c r="H153" s="91"/>
      <c r="K153" s="80" t="s">
        <v>351</v>
      </c>
      <c r="L153" s="81" t="s">
        <v>324</v>
      </c>
      <c r="M153" s="81">
        <v>34.1</v>
      </c>
      <c r="N153" s="81">
        <v>34.1</v>
      </c>
      <c r="O153" s="225">
        <v>15.900999999999996</v>
      </c>
      <c r="P153" s="79">
        <v>1</v>
      </c>
      <c r="T153" s="33">
        <v>155</v>
      </c>
      <c r="U153" s="76"/>
      <c r="V153" s="77"/>
      <c r="W153" s="77"/>
      <c r="X153" s="77"/>
      <c r="Y153" s="97"/>
      <c r="Z153" s="77" t="s">
        <v>331</v>
      </c>
      <c r="AA153" s="89" t="s">
        <v>346</v>
      </c>
      <c r="AB153" s="81" t="s">
        <v>319</v>
      </c>
      <c r="AC153" s="81" t="s">
        <v>353</v>
      </c>
      <c r="AD153" s="92">
        <v>0</v>
      </c>
      <c r="AE153" s="98"/>
      <c r="AM153" s="87">
        <v>19</v>
      </c>
    </row>
    <row r="154" spans="1:39" x14ac:dyDescent="0.25">
      <c r="A154" s="20">
        <v>20</v>
      </c>
      <c r="B154" s="20" t="s">
        <v>68</v>
      </c>
      <c r="C154" s="20">
        <v>5</v>
      </c>
      <c r="D154" s="20" t="s">
        <v>205</v>
      </c>
      <c r="E154" s="33">
        <v>152</v>
      </c>
      <c r="F154" s="89" t="s">
        <v>240</v>
      </c>
      <c r="G154" s="89" t="s">
        <v>288</v>
      </c>
      <c r="H154" s="81">
        <v>15.63</v>
      </c>
      <c r="I154" s="77">
        <v>1</v>
      </c>
      <c r="J154" s="78">
        <v>1</v>
      </c>
      <c r="K154" s="80" t="s">
        <v>351</v>
      </c>
      <c r="L154" s="81" t="s">
        <v>242</v>
      </c>
      <c r="M154" s="81">
        <v>31.92</v>
      </c>
      <c r="N154" s="81">
        <v>31.92</v>
      </c>
      <c r="O154" s="225">
        <v>18.080999999999996</v>
      </c>
      <c r="P154" s="79">
        <v>1</v>
      </c>
      <c r="Q154" s="119">
        <v>1</v>
      </c>
      <c r="R154" s="120">
        <v>17.889749999999999</v>
      </c>
      <c r="S154" s="120">
        <v>0.25433430264122897</v>
      </c>
      <c r="T154" s="33">
        <v>152</v>
      </c>
      <c r="U154" s="76"/>
      <c r="V154" s="77"/>
      <c r="W154" s="77"/>
      <c r="X154" s="77"/>
      <c r="Y154" s="97"/>
      <c r="Z154" s="77" t="s">
        <v>331</v>
      </c>
      <c r="AA154" s="89" t="s">
        <v>346</v>
      </c>
      <c r="AB154" s="81" t="s">
        <v>330</v>
      </c>
      <c r="AC154" s="81" t="s">
        <v>353</v>
      </c>
      <c r="AD154" s="92">
        <v>0</v>
      </c>
      <c r="AE154" s="98"/>
      <c r="AF154" s="19"/>
      <c r="AG154" s="19"/>
      <c r="AH154" s="19"/>
      <c r="AI154" s="19"/>
      <c r="AJ154" s="19"/>
      <c r="AK154" s="19"/>
      <c r="AL154" s="19"/>
      <c r="AM154" s="87">
        <v>20</v>
      </c>
    </row>
    <row r="155" spans="1:39" x14ac:dyDescent="0.25">
      <c r="A155" s="20">
        <v>20</v>
      </c>
      <c r="B155" s="20" t="s">
        <v>68</v>
      </c>
      <c r="C155" s="20">
        <v>5</v>
      </c>
      <c r="D155" s="20" t="s">
        <v>205</v>
      </c>
      <c r="F155" s="89" t="s">
        <v>240</v>
      </c>
      <c r="G155" s="89" t="s">
        <v>299</v>
      </c>
      <c r="H155" s="81">
        <v>16.05</v>
      </c>
      <c r="I155" s="77">
        <v>1</v>
      </c>
      <c r="J155" s="78"/>
      <c r="K155" s="80" t="s">
        <v>351</v>
      </c>
      <c r="L155" s="81" t="s">
        <v>254</v>
      </c>
      <c r="M155" s="81">
        <v>32.450000000000003</v>
      </c>
      <c r="N155" s="81">
        <v>32.450000000000003</v>
      </c>
      <c r="O155" s="225">
        <v>17.550999999999995</v>
      </c>
      <c r="P155" s="79">
        <v>1</v>
      </c>
      <c r="Q155" s="78"/>
      <c r="R155" s="117"/>
      <c r="S155" s="117"/>
      <c r="T155" s="33">
        <v>152</v>
      </c>
      <c r="U155" s="76"/>
      <c r="V155" s="77"/>
      <c r="W155" s="77"/>
      <c r="X155" s="77"/>
      <c r="Y155" s="97"/>
      <c r="Z155" s="77" t="s">
        <v>331</v>
      </c>
      <c r="AA155" s="89" t="s">
        <v>347</v>
      </c>
      <c r="AB155" s="81" t="s">
        <v>251</v>
      </c>
      <c r="AC155" s="81" t="s">
        <v>353</v>
      </c>
      <c r="AD155" s="92">
        <v>0</v>
      </c>
      <c r="AE155" s="93" t="s">
        <v>357</v>
      </c>
      <c r="AM155" s="87">
        <v>20</v>
      </c>
    </row>
    <row r="156" spans="1:39" x14ac:dyDescent="0.25">
      <c r="A156" s="20">
        <v>20</v>
      </c>
      <c r="B156" s="20" t="s">
        <v>68</v>
      </c>
      <c r="C156" s="20">
        <v>5</v>
      </c>
      <c r="D156" s="20" t="s">
        <v>205</v>
      </c>
      <c r="F156" s="89" t="s">
        <v>240</v>
      </c>
      <c r="G156" s="89" t="s">
        <v>310</v>
      </c>
      <c r="H156" s="81">
        <v>16.07</v>
      </c>
      <c r="I156" s="77">
        <v>1</v>
      </c>
      <c r="K156" s="80" t="s">
        <v>351</v>
      </c>
      <c r="L156" s="81" t="s">
        <v>266</v>
      </c>
      <c r="M156" s="81">
        <v>32.39</v>
      </c>
      <c r="N156" s="81">
        <v>32.39</v>
      </c>
      <c r="O156" s="225">
        <v>17.610999999999997</v>
      </c>
      <c r="P156" s="79">
        <v>1</v>
      </c>
      <c r="T156" s="33">
        <v>152</v>
      </c>
      <c r="U156" s="76"/>
      <c r="V156" s="77"/>
      <c r="W156" s="77"/>
      <c r="X156" s="77"/>
      <c r="Y156" s="97"/>
      <c r="Z156" s="77" t="s">
        <v>331</v>
      </c>
      <c r="AA156" s="89" t="s">
        <v>347</v>
      </c>
      <c r="AB156" s="81" t="s">
        <v>263</v>
      </c>
      <c r="AC156" s="81" t="s">
        <v>353</v>
      </c>
      <c r="AD156" s="92">
        <v>0</v>
      </c>
      <c r="AE156" s="93"/>
      <c r="AM156" s="87">
        <v>20</v>
      </c>
    </row>
    <row r="157" spans="1:39" x14ac:dyDescent="0.25">
      <c r="A157" s="20">
        <v>20</v>
      </c>
      <c r="B157" s="20" t="s">
        <v>68</v>
      </c>
      <c r="C157" s="20">
        <v>5</v>
      </c>
      <c r="D157" s="20" t="s">
        <v>205</v>
      </c>
      <c r="F157" s="89" t="s">
        <v>240</v>
      </c>
      <c r="G157" s="89" t="s">
        <v>321</v>
      </c>
      <c r="H157" s="81">
        <v>16.37</v>
      </c>
      <c r="I157" s="77">
        <v>1</v>
      </c>
      <c r="K157" s="80" t="s">
        <v>351</v>
      </c>
      <c r="L157" s="81" t="s">
        <v>277</v>
      </c>
      <c r="M157" s="81">
        <v>32.25</v>
      </c>
      <c r="N157" s="81">
        <v>32.25</v>
      </c>
      <c r="O157" s="225">
        <v>17.750999999999998</v>
      </c>
      <c r="P157" s="79">
        <v>1</v>
      </c>
      <c r="T157" s="33">
        <v>152</v>
      </c>
      <c r="U157" s="77"/>
      <c r="Z157" s="77" t="s">
        <v>331</v>
      </c>
      <c r="AA157" s="89" t="s">
        <v>347</v>
      </c>
      <c r="AB157" s="81" t="s">
        <v>275</v>
      </c>
      <c r="AC157" s="81" t="s">
        <v>353</v>
      </c>
      <c r="AD157" s="92">
        <v>0</v>
      </c>
      <c r="AE157" s="93"/>
      <c r="AM157" s="87">
        <v>20</v>
      </c>
    </row>
    <row r="158" spans="1:39" x14ac:dyDescent="0.25">
      <c r="A158" s="20">
        <v>20</v>
      </c>
      <c r="B158" s="20" t="s">
        <v>68</v>
      </c>
      <c r="C158" s="20">
        <v>5</v>
      </c>
      <c r="D158" s="20" t="s">
        <v>205</v>
      </c>
      <c r="F158" s="91"/>
      <c r="G158" s="91"/>
      <c r="H158" s="91"/>
      <c r="K158" s="80" t="s">
        <v>351</v>
      </c>
      <c r="L158" s="81" t="s">
        <v>288</v>
      </c>
      <c r="M158" s="81">
        <v>31.63</v>
      </c>
      <c r="N158" s="81">
        <v>31.63</v>
      </c>
      <c r="O158" s="225">
        <v>18.370999999999999</v>
      </c>
      <c r="P158" s="79">
        <v>1</v>
      </c>
      <c r="T158" s="33">
        <v>152</v>
      </c>
      <c r="Z158" s="77" t="s">
        <v>331</v>
      </c>
      <c r="AA158" s="89" t="s">
        <v>347</v>
      </c>
      <c r="AB158" s="81" t="s">
        <v>286</v>
      </c>
      <c r="AC158" s="81" t="s">
        <v>353</v>
      </c>
      <c r="AD158" s="92">
        <v>0</v>
      </c>
      <c r="AE158" s="93"/>
      <c r="AM158" s="87">
        <v>20</v>
      </c>
    </row>
    <row r="159" spans="1:39" x14ac:dyDescent="0.25">
      <c r="A159" s="20">
        <v>20</v>
      </c>
      <c r="B159" s="20" t="s">
        <v>68</v>
      </c>
      <c r="C159" s="20">
        <v>5</v>
      </c>
      <c r="D159" s="20" t="s">
        <v>205</v>
      </c>
      <c r="F159" s="91"/>
      <c r="G159" s="91"/>
      <c r="H159" s="91"/>
      <c r="K159" s="80" t="s">
        <v>351</v>
      </c>
      <c r="L159" s="81" t="s">
        <v>299</v>
      </c>
      <c r="M159" s="81">
        <v>31.93</v>
      </c>
      <c r="N159" s="81">
        <v>31.93</v>
      </c>
      <c r="O159" s="225">
        <v>18.070999999999998</v>
      </c>
      <c r="P159" s="79">
        <v>1</v>
      </c>
      <c r="T159" s="33">
        <v>152</v>
      </c>
      <c r="Z159" s="77" t="s">
        <v>331</v>
      </c>
      <c r="AA159" s="89" t="s">
        <v>347</v>
      </c>
      <c r="AB159" s="81" t="s">
        <v>297</v>
      </c>
      <c r="AC159" s="81" t="s">
        <v>353</v>
      </c>
      <c r="AD159" s="92">
        <v>0</v>
      </c>
      <c r="AE159" s="98"/>
      <c r="AM159" s="87">
        <v>20</v>
      </c>
    </row>
    <row r="160" spans="1:39" x14ac:dyDescent="0.25">
      <c r="A160" s="20">
        <v>20</v>
      </c>
      <c r="B160" s="20" t="s">
        <v>68</v>
      </c>
      <c r="C160" s="20">
        <v>5</v>
      </c>
      <c r="D160" s="20" t="s">
        <v>205</v>
      </c>
      <c r="F160" s="91"/>
      <c r="G160" s="91"/>
      <c r="H160" s="91"/>
      <c r="K160" s="80" t="s">
        <v>351</v>
      </c>
      <c r="L160" s="81" t="s">
        <v>310</v>
      </c>
      <c r="M160" s="81">
        <v>32.159999999999997</v>
      </c>
      <c r="N160" s="81">
        <v>32.159999999999997</v>
      </c>
      <c r="O160" s="225">
        <v>17.841000000000001</v>
      </c>
      <c r="P160" s="79">
        <v>1</v>
      </c>
      <c r="T160" s="33">
        <v>152</v>
      </c>
      <c r="Z160" s="77" t="s">
        <v>331</v>
      </c>
      <c r="AA160" s="89" t="s">
        <v>347</v>
      </c>
      <c r="AB160" s="81" t="s">
        <v>308</v>
      </c>
      <c r="AC160" s="81" t="s">
        <v>353</v>
      </c>
      <c r="AD160" s="92">
        <v>0</v>
      </c>
      <c r="AE160" s="98"/>
      <c r="AM160" s="87">
        <v>20</v>
      </c>
    </row>
    <row r="161" spans="1:39" x14ac:dyDescent="0.25">
      <c r="A161" s="20">
        <v>20</v>
      </c>
      <c r="B161" s="20" t="s">
        <v>68</v>
      </c>
      <c r="C161" s="20">
        <v>5</v>
      </c>
      <c r="D161" s="20" t="s">
        <v>205</v>
      </c>
      <c r="F161" s="91"/>
      <c r="G161" s="91"/>
      <c r="H161" s="91"/>
      <c r="K161" s="80" t="s">
        <v>351</v>
      </c>
      <c r="L161" s="81" t="s">
        <v>321</v>
      </c>
      <c r="M161" s="81">
        <v>32.159999999999997</v>
      </c>
      <c r="N161" s="81">
        <v>32.159999999999997</v>
      </c>
      <c r="O161" s="225">
        <v>17.841000000000001</v>
      </c>
      <c r="P161" s="79">
        <v>1</v>
      </c>
      <c r="T161" s="33">
        <v>152</v>
      </c>
      <c r="Z161" s="77" t="s">
        <v>331</v>
      </c>
      <c r="AA161" s="89" t="s">
        <v>347</v>
      </c>
      <c r="AB161" s="81" t="s">
        <v>319</v>
      </c>
      <c r="AC161" s="81" t="s">
        <v>353</v>
      </c>
      <c r="AD161" s="92">
        <v>0</v>
      </c>
      <c r="AE161" s="98"/>
      <c r="AM161" s="87">
        <v>20</v>
      </c>
    </row>
    <row r="162" spans="1:39" x14ac:dyDescent="0.25">
      <c r="A162" s="20">
        <v>21</v>
      </c>
      <c r="B162" s="20" t="s">
        <v>55</v>
      </c>
      <c r="C162" s="20">
        <v>1</v>
      </c>
      <c r="D162" s="20" t="s">
        <v>186</v>
      </c>
      <c r="E162" s="33">
        <v>133</v>
      </c>
      <c r="F162" s="80" t="s">
        <v>239</v>
      </c>
      <c r="G162" s="89" t="s">
        <v>289</v>
      </c>
      <c r="H162" s="81">
        <v>15.87</v>
      </c>
      <c r="I162" s="77">
        <v>1</v>
      </c>
      <c r="J162" s="78">
        <v>1</v>
      </c>
      <c r="K162" s="80" t="s">
        <v>349</v>
      </c>
      <c r="L162" s="113" t="s">
        <v>243</v>
      </c>
      <c r="M162" s="113">
        <v>34.54</v>
      </c>
      <c r="N162" s="81">
        <v>34.54</v>
      </c>
      <c r="O162" s="225">
        <v>15.460999999999999</v>
      </c>
      <c r="P162" s="79">
        <v>1</v>
      </c>
      <c r="Q162" s="119">
        <v>1</v>
      </c>
      <c r="R162" s="120">
        <v>14.995999999999997</v>
      </c>
      <c r="S162" s="120">
        <v>0.58655775504207597</v>
      </c>
      <c r="T162" s="33">
        <v>133</v>
      </c>
      <c r="V162" s="19"/>
      <c r="W162" s="19"/>
      <c r="X162" s="19"/>
      <c r="Y162" s="19"/>
      <c r="Z162" s="77" t="s">
        <v>331</v>
      </c>
      <c r="AA162" s="89" t="s">
        <v>347</v>
      </c>
      <c r="AB162" s="81" t="s">
        <v>330</v>
      </c>
      <c r="AC162" s="81" t="s">
        <v>353</v>
      </c>
      <c r="AD162" s="92">
        <v>0</v>
      </c>
      <c r="AE162" s="98"/>
      <c r="AF162" s="19"/>
      <c r="AG162" s="19"/>
      <c r="AH162" s="19"/>
      <c r="AI162" s="19"/>
      <c r="AJ162" s="19"/>
      <c r="AK162" s="19"/>
      <c r="AL162" s="19"/>
      <c r="AM162" s="87">
        <v>21</v>
      </c>
    </row>
    <row r="163" spans="1:39" x14ac:dyDescent="0.25">
      <c r="A163" s="20">
        <v>21</v>
      </c>
      <c r="B163" s="20" t="s">
        <v>55</v>
      </c>
      <c r="C163" s="20">
        <v>1</v>
      </c>
      <c r="D163" s="20" t="s">
        <v>186</v>
      </c>
      <c r="F163" s="80" t="s">
        <v>239</v>
      </c>
      <c r="G163" s="89" t="s">
        <v>300</v>
      </c>
      <c r="H163" s="81">
        <v>15.86</v>
      </c>
      <c r="I163" s="77">
        <v>1</v>
      </c>
      <c r="J163" s="78"/>
      <c r="K163" s="80" t="s">
        <v>349</v>
      </c>
      <c r="L163" s="113" t="s">
        <v>255</v>
      </c>
      <c r="M163" s="113">
        <v>34.799999999999997</v>
      </c>
      <c r="N163" s="81">
        <v>34.799999999999997</v>
      </c>
      <c r="O163" s="225">
        <v>15.201000000000001</v>
      </c>
      <c r="P163" s="79">
        <v>1</v>
      </c>
      <c r="Q163" s="78"/>
      <c r="R163" s="117"/>
      <c r="S163" s="117"/>
      <c r="T163" s="33">
        <v>133</v>
      </c>
      <c r="U163" s="19"/>
      <c r="Z163" s="77" t="s">
        <v>331</v>
      </c>
      <c r="AA163" s="89" t="s">
        <v>348</v>
      </c>
      <c r="AB163" s="81" t="s">
        <v>251</v>
      </c>
      <c r="AC163" s="81" t="s">
        <v>353</v>
      </c>
      <c r="AD163" s="92">
        <v>0</v>
      </c>
      <c r="AE163" s="93" t="s">
        <v>357</v>
      </c>
      <c r="AM163" s="87">
        <v>21</v>
      </c>
    </row>
    <row r="164" spans="1:39" x14ac:dyDescent="0.25">
      <c r="A164" s="20">
        <v>21</v>
      </c>
      <c r="B164" s="20" t="s">
        <v>55</v>
      </c>
      <c r="C164" s="20">
        <v>1</v>
      </c>
      <c r="D164" s="20" t="s">
        <v>186</v>
      </c>
      <c r="F164" s="80" t="s">
        <v>239</v>
      </c>
      <c r="G164" s="89" t="s">
        <v>311</v>
      </c>
      <c r="H164" s="81">
        <v>16.02</v>
      </c>
      <c r="I164" s="77">
        <v>1</v>
      </c>
      <c r="K164" s="80" t="s">
        <v>349</v>
      </c>
      <c r="L164" s="113" t="s">
        <v>267</v>
      </c>
      <c r="M164" s="113">
        <v>34.479999999999997</v>
      </c>
      <c r="N164" s="81">
        <v>34.479999999999997</v>
      </c>
      <c r="O164" s="225">
        <v>15.521000000000001</v>
      </c>
      <c r="P164" s="79">
        <v>1</v>
      </c>
      <c r="T164" s="33">
        <v>133</v>
      </c>
      <c r="Z164" s="77" t="s">
        <v>331</v>
      </c>
      <c r="AA164" s="89" t="s">
        <v>348</v>
      </c>
      <c r="AB164" s="81" t="s">
        <v>263</v>
      </c>
      <c r="AC164" s="81" t="s">
        <v>353</v>
      </c>
      <c r="AD164" s="92">
        <v>0</v>
      </c>
      <c r="AE164" s="93"/>
      <c r="AM164" s="87">
        <v>21</v>
      </c>
    </row>
    <row r="165" spans="1:39" x14ac:dyDescent="0.25">
      <c r="A165" s="20">
        <v>21</v>
      </c>
      <c r="B165" s="20" t="s">
        <v>55</v>
      </c>
      <c r="C165" s="20">
        <v>1</v>
      </c>
      <c r="D165" s="20" t="s">
        <v>186</v>
      </c>
      <c r="F165" s="80" t="s">
        <v>239</v>
      </c>
      <c r="G165" s="89" t="s">
        <v>322</v>
      </c>
      <c r="H165" s="81">
        <v>15.94</v>
      </c>
      <c r="I165" s="77">
        <v>1</v>
      </c>
      <c r="K165" s="80" t="s">
        <v>349</v>
      </c>
      <c r="L165" s="113" t="s">
        <v>278</v>
      </c>
      <c r="M165" s="113">
        <v>35.03</v>
      </c>
      <c r="N165" s="81">
        <v>35.03</v>
      </c>
      <c r="O165" s="225">
        <v>14.970999999999997</v>
      </c>
      <c r="P165" s="79">
        <v>1</v>
      </c>
      <c r="T165" s="33">
        <v>133</v>
      </c>
      <c r="Z165" s="77" t="s">
        <v>331</v>
      </c>
      <c r="AA165" s="89" t="s">
        <v>348</v>
      </c>
      <c r="AB165" s="81" t="s">
        <v>275</v>
      </c>
      <c r="AC165" s="81" t="s">
        <v>353</v>
      </c>
      <c r="AD165" s="92">
        <v>0</v>
      </c>
      <c r="AE165" s="93"/>
      <c r="AM165" s="87">
        <v>21</v>
      </c>
    </row>
    <row r="166" spans="1:39" x14ac:dyDescent="0.25">
      <c r="A166" s="20">
        <v>21</v>
      </c>
      <c r="B166" s="20" t="s">
        <v>55</v>
      </c>
      <c r="C166" s="20">
        <v>1</v>
      </c>
      <c r="D166" s="20" t="s">
        <v>186</v>
      </c>
      <c r="F166" s="88"/>
      <c r="G166" s="91"/>
      <c r="H166" s="91"/>
      <c r="K166" s="80" t="s">
        <v>349</v>
      </c>
      <c r="L166" s="113" t="s">
        <v>289</v>
      </c>
      <c r="M166" s="113">
        <v>34.4</v>
      </c>
      <c r="N166" s="81">
        <v>34.4</v>
      </c>
      <c r="O166" s="225">
        <v>15.600999999999999</v>
      </c>
      <c r="P166" s="79">
        <v>1</v>
      </c>
      <c r="T166" s="33">
        <v>133</v>
      </c>
      <c r="Z166" s="77" t="s">
        <v>331</v>
      </c>
      <c r="AA166" s="89" t="s">
        <v>348</v>
      </c>
      <c r="AB166" s="81" t="s">
        <v>286</v>
      </c>
      <c r="AC166" s="81" t="s">
        <v>353</v>
      </c>
      <c r="AD166" s="92">
        <v>0</v>
      </c>
      <c r="AE166" s="93"/>
      <c r="AM166" s="87">
        <v>21</v>
      </c>
    </row>
    <row r="167" spans="1:39" x14ac:dyDescent="0.25">
      <c r="A167" s="20">
        <v>21</v>
      </c>
      <c r="B167" s="20" t="s">
        <v>55</v>
      </c>
      <c r="C167" s="20">
        <v>1</v>
      </c>
      <c r="D167" s="20" t="s">
        <v>186</v>
      </c>
      <c r="F167" s="88"/>
      <c r="G167" s="91"/>
      <c r="H167" s="91"/>
      <c r="K167" s="80" t="s">
        <v>349</v>
      </c>
      <c r="L167" s="113" t="s">
        <v>300</v>
      </c>
      <c r="M167" s="113">
        <v>35.83</v>
      </c>
      <c r="N167" s="81">
        <v>35.83</v>
      </c>
      <c r="O167" s="225">
        <v>14.170999999999999</v>
      </c>
      <c r="P167" s="79">
        <v>1</v>
      </c>
      <c r="T167" s="33">
        <v>133</v>
      </c>
      <c r="Z167" s="77" t="s">
        <v>331</v>
      </c>
      <c r="AA167" s="89" t="s">
        <v>348</v>
      </c>
      <c r="AB167" s="81" t="s">
        <v>297</v>
      </c>
      <c r="AC167" s="81" t="s">
        <v>353</v>
      </c>
      <c r="AD167" s="92">
        <v>0</v>
      </c>
      <c r="AE167" s="98"/>
      <c r="AM167" s="87">
        <v>21</v>
      </c>
    </row>
    <row r="168" spans="1:39" x14ac:dyDescent="0.25">
      <c r="A168" s="20">
        <v>21</v>
      </c>
      <c r="B168" s="20" t="s">
        <v>55</v>
      </c>
      <c r="C168" s="20">
        <v>1</v>
      </c>
      <c r="D168" s="20" t="s">
        <v>186</v>
      </c>
      <c r="F168" s="88"/>
      <c r="G168" s="91"/>
      <c r="H168" s="91"/>
      <c r="K168" s="80" t="s">
        <v>349</v>
      </c>
      <c r="L168" s="113" t="s">
        <v>311</v>
      </c>
      <c r="M168" s="113">
        <v>36.08</v>
      </c>
      <c r="N168" s="81">
        <v>36.08</v>
      </c>
      <c r="O168" s="225">
        <v>13.920999999999999</v>
      </c>
      <c r="P168" s="79">
        <v>1</v>
      </c>
      <c r="T168" s="33">
        <v>133</v>
      </c>
      <c r="Z168" s="77" t="s">
        <v>331</v>
      </c>
      <c r="AA168" s="89" t="s">
        <v>348</v>
      </c>
      <c r="AB168" s="81" t="s">
        <v>308</v>
      </c>
      <c r="AC168" s="81" t="s">
        <v>353</v>
      </c>
      <c r="AD168" s="92">
        <v>0</v>
      </c>
      <c r="AE168" s="98"/>
      <c r="AM168" s="87">
        <v>21</v>
      </c>
    </row>
    <row r="169" spans="1:39" x14ac:dyDescent="0.25">
      <c r="A169" s="20">
        <v>21</v>
      </c>
      <c r="B169" s="20" t="s">
        <v>55</v>
      </c>
      <c r="C169" s="20">
        <v>1</v>
      </c>
      <c r="D169" s="20" t="s">
        <v>186</v>
      </c>
      <c r="F169" s="88"/>
      <c r="G169" s="91"/>
      <c r="H169" s="91"/>
      <c r="K169" s="80" t="s">
        <v>349</v>
      </c>
      <c r="L169" s="113" t="s">
        <v>322</v>
      </c>
      <c r="M169" s="113">
        <v>34.880000000000003</v>
      </c>
      <c r="N169" s="81">
        <v>34.880000000000003</v>
      </c>
      <c r="O169" s="225">
        <v>15.120999999999995</v>
      </c>
      <c r="P169" s="79">
        <v>1</v>
      </c>
      <c r="T169" s="33">
        <v>133</v>
      </c>
      <c r="Z169" s="77" t="s">
        <v>331</v>
      </c>
      <c r="AA169" s="89" t="s">
        <v>348</v>
      </c>
      <c r="AB169" s="81" t="s">
        <v>319</v>
      </c>
      <c r="AC169" s="81" t="s">
        <v>353</v>
      </c>
      <c r="AD169" s="92">
        <v>0</v>
      </c>
      <c r="AE169" s="98"/>
      <c r="AM169" s="87">
        <v>21</v>
      </c>
    </row>
    <row r="170" spans="1:39" x14ac:dyDescent="0.25">
      <c r="A170" s="94">
        <v>22</v>
      </c>
      <c r="B170" s="94" t="s">
        <v>55</v>
      </c>
      <c r="C170" s="94">
        <v>2</v>
      </c>
      <c r="D170" s="94" t="s">
        <v>61</v>
      </c>
      <c r="E170" s="95">
        <v>22</v>
      </c>
      <c r="F170" s="80" t="s">
        <v>234</v>
      </c>
      <c r="G170" s="89" t="s">
        <v>242</v>
      </c>
      <c r="H170" s="81">
        <v>16.07</v>
      </c>
      <c r="I170" s="77">
        <v>1</v>
      </c>
      <c r="J170" s="78">
        <v>1</v>
      </c>
      <c r="K170" s="80" t="s">
        <v>338</v>
      </c>
      <c r="L170" s="81" t="s">
        <v>242</v>
      </c>
      <c r="M170" s="81">
        <v>34.840000000000003</v>
      </c>
      <c r="N170" s="81">
        <v>34.840000000000003</v>
      </c>
      <c r="O170" s="225">
        <v>15.160999999999994</v>
      </c>
      <c r="P170" s="79">
        <v>1</v>
      </c>
      <c r="Q170" s="119">
        <v>1</v>
      </c>
      <c r="R170" s="120">
        <v>15.769749999999998</v>
      </c>
      <c r="S170" s="120">
        <v>0.44210964420604998</v>
      </c>
      <c r="T170" s="95">
        <v>22</v>
      </c>
      <c r="V170" s="19"/>
      <c r="W170" s="19"/>
      <c r="X170" s="19"/>
      <c r="Y170" s="19"/>
      <c r="Z170" s="77" t="s">
        <v>331</v>
      </c>
      <c r="AA170" s="89" t="s">
        <v>348</v>
      </c>
      <c r="AB170" s="81" t="s">
        <v>330</v>
      </c>
      <c r="AC170" s="81" t="s">
        <v>353</v>
      </c>
      <c r="AD170" s="92">
        <v>0</v>
      </c>
      <c r="AE170" s="98"/>
      <c r="AF170" s="19"/>
      <c r="AG170" s="19"/>
      <c r="AH170" s="19"/>
      <c r="AI170" s="19"/>
      <c r="AJ170" s="19"/>
      <c r="AK170" s="19"/>
      <c r="AL170" s="19"/>
      <c r="AM170" s="87">
        <v>22</v>
      </c>
    </row>
    <row r="171" spans="1:39" x14ac:dyDescent="0.25">
      <c r="A171" s="20">
        <v>22</v>
      </c>
      <c r="B171" s="20" t="s">
        <v>55</v>
      </c>
      <c r="C171" s="20">
        <v>2</v>
      </c>
      <c r="D171" s="20" t="s">
        <v>61</v>
      </c>
      <c r="F171" s="80" t="s">
        <v>234</v>
      </c>
      <c r="G171" s="89" t="s">
        <v>254</v>
      </c>
      <c r="H171" s="81">
        <v>16.16</v>
      </c>
      <c r="I171" s="77">
        <v>1</v>
      </c>
      <c r="J171" s="78"/>
      <c r="K171" s="80" t="s">
        <v>338</v>
      </c>
      <c r="L171" s="81" t="s">
        <v>254</v>
      </c>
      <c r="M171" s="81">
        <v>34.54</v>
      </c>
      <c r="N171" s="81">
        <v>34.54</v>
      </c>
      <c r="O171" s="225">
        <v>15.460999999999999</v>
      </c>
      <c r="P171" s="79">
        <v>1</v>
      </c>
      <c r="Q171" s="78"/>
      <c r="R171" s="117"/>
      <c r="S171" s="117"/>
      <c r="T171" s="95">
        <v>22</v>
      </c>
      <c r="U171" s="19"/>
      <c r="Z171" s="77" t="s">
        <v>331</v>
      </c>
      <c r="AA171" s="89" t="s">
        <v>349</v>
      </c>
      <c r="AB171" s="81" t="s">
        <v>251</v>
      </c>
      <c r="AC171" s="81" t="s">
        <v>353</v>
      </c>
      <c r="AD171" s="92">
        <v>0</v>
      </c>
      <c r="AE171" s="93" t="s">
        <v>357</v>
      </c>
      <c r="AM171" s="87">
        <v>22</v>
      </c>
    </row>
    <row r="172" spans="1:39" x14ac:dyDescent="0.25">
      <c r="A172" s="20">
        <v>22</v>
      </c>
      <c r="B172" s="20" t="s">
        <v>55</v>
      </c>
      <c r="C172" s="20">
        <v>2</v>
      </c>
      <c r="D172" s="20" t="s">
        <v>61</v>
      </c>
      <c r="F172" s="80" t="s">
        <v>234</v>
      </c>
      <c r="G172" s="89" t="s">
        <v>266</v>
      </c>
      <c r="H172" s="81">
        <v>16.02</v>
      </c>
      <c r="I172" s="77">
        <v>1</v>
      </c>
      <c r="K172" s="80" t="s">
        <v>338</v>
      </c>
      <c r="L172" s="81" t="s">
        <v>266</v>
      </c>
      <c r="M172" s="81">
        <v>34.17</v>
      </c>
      <c r="N172" s="81">
        <v>34.17</v>
      </c>
      <c r="O172" s="225">
        <v>15.830999999999996</v>
      </c>
      <c r="P172" s="79">
        <v>1</v>
      </c>
      <c r="T172" s="95">
        <v>22</v>
      </c>
      <c r="Z172" s="77" t="s">
        <v>331</v>
      </c>
      <c r="AA172" s="89" t="s">
        <v>349</v>
      </c>
      <c r="AB172" s="81" t="s">
        <v>263</v>
      </c>
      <c r="AC172" s="81" t="s">
        <v>353</v>
      </c>
      <c r="AD172" s="92">
        <v>0</v>
      </c>
      <c r="AE172" s="93"/>
      <c r="AM172" s="87">
        <v>22</v>
      </c>
    </row>
    <row r="173" spans="1:39" x14ac:dyDescent="0.25">
      <c r="A173" s="20">
        <v>22</v>
      </c>
      <c r="B173" s="20" t="s">
        <v>55</v>
      </c>
      <c r="C173" s="20">
        <v>2</v>
      </c>
      <c r="D173" s="20" t="s">
        <v>61</v>
      </c>
      <c r="F173" s="80" t="s">
        <v>234</v>
      </c>
      <c r="G173" s="89" t="s">
        <v>277</v>
      </c>
      <c r="H173" s="81">
        <v>16.149999999999999</v>
      </c>
      <c r="I173" s="77">
        <v>1</v>
      </c>
      <c r="K173" s="80" t="s">
        <v>338</v>
      </c>
      <c r="L173" s="81" t="s">
        <v>277</v>
      </c>
      <c r="M173" s="81">
        <v>34.159999999999997</v>
      </c>
      <c r="N173" s="81">
        <v>34.159999999999997</v>
      </c>
      <c r="O173" s="225">
        <v>15.841000000000001</v>
      </c>
      <c r="P173" s="79">
        <v>1</v>
      </c>
      <c r="T173" s="95">
        <v>22</v>
      </c>
      <c r="Z173" s="77" t="s">
        <v>331</v>
      </c>
      <c r="AA173" s="89" t="s">
        <v>349</v>
      </c>
      <c r="AB173" s="81" t="s">
        <v>275</v>
      </c>
      <c r="AC173" s="81" t="s">
        <v>353</v>
      </c>
      <c r="AD173" s="92">
        <v>0</v>
      </c>
      <c r="AE173" s="93"/>
      <c r="AM173" s="87">
        <v>22</v>
      </c>
    </row>
    <row r="174" spans="1:39" x14ac:dyDescent="0.25">
      <c r="A174" s="20">
        <v>22</v>
      </c>
      <c r="B174" s="20" t="s">
        <v>55</v>
      </c>
      <c r="C174" s="20">
        <v>2</v>
      </c>
      <c r="D174" s="20" t="s">
        <v>61</v>
      </c>
      <c r="F174" s="80"/>
      <c r="G174" s="89"/>
      <c r="H174" s="89"/>
      <c r="K174" s="80" t="s">
        <v>338</v>
      </c>
      <c r="L174" s="81" t="s">
        <v>288</v>
      </c>
      <c r="M174" s="81">
        <v>34.57</v>
      </c>
      <c r="N174" s="81">
        <v>34.57</v>
      </c>
      <c r="O174" s="225">
        <v>15.430999999999997</v>
      </c>
      <c r="P174" s="79">
        <v>1</v>
      </c>
      <c r="T174" s="95">
        <v>22</v>
      </c>
      <c r="Z174" s="77" t="s">
        <v>331</v>
      </c>
      <c r="AA174" s="89" t="s">
        <v>349</v>
      </c>
      <c r="AB174" s="81" t="s">
        <v>286</v>
      </c>
      <c r="AC174" s="81" t="s">
        <v>353</v>
      </c>
      <c r="AD174" s="92">
        <v>0</v>
      </c>
      <c r="AE174" s="93"/>
      <c r="AM174" s="87">
        <v>22</v>
      </c>
    </row>
    <row r="175" spans="1:39" x14ac:dyDescent="0.25">
      <c r="A175" s="20">
        <v>22</v>
      </c>
      <c r="B175" s="20" t="s">
        <v>55</v>
      </c>
      <c r="C175" s="20">
        <v>2</v>
      </c>
      <c r="D175" s="20" t="s">
        <v>61</v>
      </c>
      <c r="F175" s="80"/>
      <c r="G175" s="89"/>
      <c r="H175" s="89"/>
      <c r="K175" s="80" t="s">
        <v>338</v>
      </c>
      <c r="L175" s="81" t="s">
        <v>299</v>
      </c>
      <c r="M175" s="81">
        <v>33.82</v>
      </c>
      <c r="N175" s="81">
        <v>33.82</v>
      </c>
      <c r="O175" s="225">
        <v>16.180999999999997</v>
      </c>
      <c r="P175" s="79">
        <v>1</v>
      </c>
      <c r="T175" s="95">
        <v>22</v>
      </c>
      <c r="Z175" s="77" t="s">
        <v>331</v>
      </c>
      <c r="AA175" s="89" t="s">
        <v>349</v>
      </c>
      <c r="AB175" s="81" t="s">
        <v>297</v>
      </c>
      <c r="AC175" s="81" t="s">
        <v>353</v>
      </c>
      <c r="AD175" s="92">
        <v>0</v>
      </c>
      <c r="AE175" s="98"/>
      <c r="AM175" s="87">
        <v>22</v>
      </c>
    </row>
    <row r="176" spans="1:39" x14ac:dyDescent="0.25">
      <c r="A176" s="20">
        <v>22</v>
      </c>
      <c r="B176" s="20" t="s">
        <v>55</v>
      </c>
      <c r="C176" s="20">
        <v>2</v>
      </c>
      <c r="D176" s="20" t="s">
        <v>61</v>
      </c>
      <c r="F176" s="80"/>
      <c r="G176" s="89"/>
      <c r="H176" s="89"/>
      <c r="K176" s="80" t="s">
        <v>338</v>
      </c>
      <c r="L176" s="81" t="s">
        <v>310</v>
      </c>
      <c r="M176" s="81">
        <v>33.35</v>
      </c>
      <c r="N176" s="81">
        <v>33.35</v>
      </c>
      <c r="O176" s="225">
        <v>16.650999999999996</v>
      </c>
      <c r="P176" s="79">
        <v>1</v>
      </c>
      <c r="T176" s="95">
        <v>22</v>
      </c>
      <c r="Z176" s="77" t="s">
        <v>331</v>
      </c>
      <c r="AA176" s="89" t="s">
        <v>349</v>
      </c>
      <c r="AB176" s="81" t="s">
        <v>308</v>
      </c>
      <c r="AC176" s="81" t="s">
        <v>353</v>
      </c>
      <c r="AD176" s="92">
        <v>0</v>
      </c>
      <c r="AE176" s="98"/>
      <c r="AM176" s="87">
        <v>22</v>
      </c>
    </row>
    <row r="177" spans="1:39" x14ac:dyDescent="0.25">
      <c r="A177" s="20">
        <v>22</v>
      </c>
      <c r="B177" s="20" t="s">
        <v>55</v>
      </c>
      <c r="C177" s="20">
        <v>2</v>
      </c>
      <c r="D177" s="20" t="s">
        <v>61</v>
      </c>
      <c r="F177" s="80"/>
      <c r="G177" s="89"/>
      <c r="H177" s="89"/>
      <c r="K177" s="80" t="s">
        <v>338</v>
      </c>
      <c r="L177" s="81" t="s">
        <v>321</v>
      </c>
      <c r="M177" s="81">
        <v>34.4</v>
      </c>
      <c r="N177" s="81">
        <v>34.4</v>
      </c>
      <c r="O177" s="225">
        <v>15.600999999999999</v>
      </c>
      <c r="P177" s="79">
        <v>1</v>
      </c>
      <c r="T177" s="95">
        <v>22</v>
      </c>
      <c r="Z177" s="77" t="s">
        <v>331</v>
      </c>
      <c r="AA177" s="89" t="s">
        <v>349</v>
      </c>
      <c r="AB177" s="81" t="s">
        <v>319</v>
      </c>
      <c r="AC177" s="81" t="s">
        <v>353</v>
      </c>
      <c r="AD177" s="92">
        <v>0</v>
      </c>
      <c r="AE177" s="98"/>
      <c r="AM177" s="87">
        <v>22</v>
      </c>
    </row>
    <row r="178" spans="1:39" x14ac:dyDescent="0.25">
      <c r="A178" s="20">
        <v>23</v>
      </c>
      <c r="B178" s="20" t="s">
        <v>55</v>
      </c>
      <c r="C178" s="20">
        <v>3</v>
      </c>
      <c r="D178" s="20" t="s">
        <v>90</v>
      </c>
      <c r="E178" s="33">
        <v>42</v>
      </c>
      <c r="F178" s="80" t="s">
        <v>235</v>
      </c>
      <c r="G178" s="89" t="s">
        <v>242</v>
      </c>
      <c r="H178" s="81">
        <v>15.82</v>
      </c>
      <c r="I178" s="77">
        <v>1</v>
      </c>
      <c r="J178" s="78">
        <v>1</v>
      </c>
      <c r="K178" s="80" t="s">
        <v>340</v>
      </c>
      <c r="L178" s="81" t="s">
        <v>242</v>
      </c>
      <c r="M178" s="81">
        <v>35.369999999999997</v>
      </c>
      <c r="N178" s="81">
        <v>35.369999999999997</v>
      </c>
      <c r="O178" s="225">
        <v>14.631</v>
      </c>
      <c r="P178" s="79">
        <v>1</v>
      </c>
      <c r="Q178" s="119">
        <v>1</v>
      </c>
      <c r="R178" s="120">
        <v>14.730999999999996</v>
      </c>
      <c r="S178" s="120">
        <v>0.73433643515762004</v>
      </c>
      <c r="T178" s="33">
        <v>42</v>
      </c>
      <c r="V178" s="19"/>
      <c r="W178" s="19"/>
      <c r="X178" s="19"/>
      <c r="Y178" s="19"/>
      <c r="Z178" s="77" t="s">
        <v>331</v>
      </c>
      <c r="AA178" s="89" t="s">
        <v>349</v>
      </c>
      <c r="AB178" s="81" t="s">
        <v>330</v>
      </c>
      <c r="AC178" s="81" t="s">
        <v>353</v>
      </c>
      <c r="AD178" s="92">
        <v>0</v>
      </c>
      <c r="AE178" s="98"/>
      <c r="AF178" s="19"/>
      <c r="AG178" s="19"/>
      <c r="AH178" s="19"/>
      <c r="AI178" s="19"/>
      <c r="AJ178" s="19"/>
      <c r="AK178" s="19"/>
      <c r="AL178" s="19"/>
      <c r="AM178" s="87">
        <v>23</v>
      </c>
    </row>
    <row r="179" spans="1:39" x14ac:dyDescent="0.25">
      <c r="A179" s="20">
        <v>23</v>
      </c>
      <c r="B179" s="20" t="s">
        <v>55</v>
      </c>
      <c r="C179" s="20">
        <v>3</v>
      </c>
      <c r="D179" s="20" t="s">
        <v>90</v>
      </c>
      <c r="F179" s="80" t="s">
        <v>235</v>
      </c>
      <c r="G179" s="89" t="s">
        <v>254</v>
      </c>
      <c r="H179" s="81">
        <v>15.96</v>
      </c>
      <c r="I179" s="77">
        <v>1</v>
      </c>
      <c r="J179" s="78"/>
      <c r="K179" s="80" t="s">
        <v>340</v>
      </c>
      <c r="L179" s="81" t="s">
        <v>254</v>
      </c>
      <c r="M179" s="81">
        <v>34.58</v>
      </c>
      <c r="N179" s="81">
        <v>34.58</v>
      </c>
      <c r="O179" s="225">
        <v>15.420999999999999</v>
      </c>
      <c r="P179" s="79">
        <v>1</v>
      </c>
      <c r="Q179" s="78"/>
      <c r="R179" s="117"/>
      <c r="S179" s="117"/>
      <c r="T179" s="33">
        <v>42</v>
      </c>
      <c r="U179" s="19"/>
      <c r="Z179" s="77" t="s">
        <v>331</v>
      </c>
      <c r="AA179" s="89" t="s">
        <v>350</v>
      </c>
      <c r="AB179" s="81" t="s">
        <v>251</v>
      </c>
      <c r="AC179" s="81" t="s">
        <v>353</v>
      </c>
      <c r="AD179" s="92">
        <v>0</v>
      </c>
      <c r="AE179" s="93" t="s">
        <v>357</v>
      </c>
      <c r="AM179" s="87">
        <v>23</v>
      </c>
    </row>
    <row r="180" spans="1:39" x14ac:dyDescent="0.25">
      <c r="A180" s="20">
        <v>23</v>
      </c>
      <c r="B180" s="20" t="s">
        <v>55</v>
      </c>
      <c r="C180" s="20">
        <v>3</v>
      </c>
      <c r="D180" s="20" t="s">
        <v>90</v>
      </c>
      <c r="F180" s="80" t="s">
        <v>235</v>
      </c>
      <c r="G180" s="89" t="s">
        <v>266</v>
      </c>
      <c r="H180" s="81">
        <v>15.98</v>
      </c>
      <c r="I180" s="77">
        <v>1</v>
      </c>
      <c r="K180" s="80" t="s">
        <v>340</v>
      </c>
      <c r="L180" s="81" t="s">
        <v>266</v>
      </c>
      <c r="M180" s="81">
        <v>34.75</v>
      </c>
      <c r="N180" s="81">
        <v>34.75</v>
      </c>
      <c r="O180" s="225">
        <v>15.250999999999998</v>
      </c>
      <c r="P180" s="79">
        <v>1</v>
      </c>
      <c r="T180" s="33">
        <v>42</v>
      </c>
      <c r="Z180" s="77" t="s">
        <v>331</v>
      </c>
      <c r="AA180" s="89" t="s">
        <v>350</v>
      </c>
      <c r="AB180" s="81" t="s">
        <v>263</v>
      </c>
      <c r="AC180" s="81" t="s">
        <v>353</v>
      </c>
      <c r="AD180" s="92">
        <v>0</v>
      </c>
      <c r="AE180" s="93"/>
      <c r="AM180" s="87">
        <v>23</v>
      </c>
    </row>
    <row r="181" spans="1:39" x14ac:dyDescent="0.25">
      <c r="A181" s="20">
        <v>23</v>
      </c>
      <c r="B181" s="20" t="s">
        <v>55</v>
      </c>
      <c r="C181" s="20">
        <v>3</v>
      </c>
      <c r="D181" s="20" t="s">
        <v>90</v>
      </c>
      <c r="F181" s="80" t="s">
        <v>235</v>
      </c>
      <c r="G181" s="89" t="s">
        <v>277</v>
      </c>
      <c r="H181" s="81">
        <v>15.82</v>
      </c>
      <c r="I181" s="77">
        <v>1</v>
      </c>
      <c r="K181" s="80" t="s">
        <v>340</v>
      </c>
      <c r="L181" s="81" t="s">
        <v>277</v>
      </c>
      <c r="M181" s="81">
        <v>37.06</v>
      </c>
      <c r="N181" s="81">
        <v>37.06</v>
      </c>
      <c r="O181" s="225">
        <v>12.940999999999995</v>
      </c>
      <c r="P181" s="79">
        <v>1</v>
      </c>
      <c r="T181" s="33">
        <v>42</v>
      </c>
      <c r="Z181" s="77" t="s">
        <v>331</v>
      </c>
      <c r="AA181" s="89" t="s">
        <v>350</v>
      </c>
      <c r="AB181" s="81" t="s">
        <v>275</v>
      </c>
      <c r="AC181" s="81" t="s">
        <v>353</v>
      </c>
      <c r="AD181" s="92">
        <v>0</v>
      </c>
      <c r="AE181" s="93"/>
      <c r="AM181" s="87">
        <v>23</v>
      </c>
    </row>
    <row r="182" spans="1:39" x14ac:dyDescent="0.25">
      <c r="A182" s="20">
        <v>23</v>
      </c>
      <c r="B182" s="20" t="s">
        <v>55</v>
      </c>
      <c r="C182" s="20">
        <v>3</v>
      </c>
      <c r="D182" s="20" t="s">
        <v>90</v>
      </c>
      <c r="F182" s="88"/>
      <c r="G182" s="89"/>
      <c r="H182" s="89"/>
      <c r="K182" s="80" t="s">
        <v>340</v>
      </c>
      <c r="L182" s="81" t="s">
        <v>288</v>
      </c>
      <c r="M182" s="81">
        <v>34.799999999999997</v>
      </c>
      <c r="N182" s="81">
        <v>34.799999999999997</v>
      </c>
      <c r="O182" s="225">
        <v>15.201000000000001</v>
      </c>
      <c r="P182" s="79">
        <v>1</v>
      </c>
      <c r="T182" s="33">
        <v>42</v>
      </c>
      <c r="Z182" s="77" t="s">
        <v>331</v>
      </c>
      <c r="AA182" s="89" t="s">
        <v>350</v>
      </c>
      <c r="AB182" s="81" t="s">
        <v>286</v>
      </c>
      <c r="AC182" s="81" t="s">
        <v>353</v>
      </c>
      <c r="AD182" s="92">
        <v>0</v>
      </c>
      <c r="AE182" s="93"/>
      <c r="AM182" s="87">
        <v>23</v>
      </c>
    </row>
    <row r="183" spans="1:39" x14ac:dyDescent="0.25">
      <c r="A183" s="20">
        <v>23</v>
      </c>
      <c r="B183" s="20" t="s">
        <v>55</v>
      </c>
      <c r="C183" s="20">
        <v>3</v>
      </c>
      <c r="D183" s="20" t="s">
        <v>90</v>
      </c>
      <c r="F183" s="88"/>
      <c r="G183" s="89"/>
      <c r="H183" s="89"/>
      <c r="K183" s="80" t="s">
        <v>340</v>
      </c>
      <c r="L183" s="81" t="s">
        <v>299</v>
      </c>
      <c r="M183" s="81">
        <v>35.33</v>
      </c>
      <c r="N183" s="81">
        <v>35.33</v>
      </c>
      <c r="O183" s="225">
        <v>14.670999999999999</v>
      </c>
      <c r="P183" s="79">
        <v>1</v>
      </c>
      <c r="T183" s="33">
        <v>42</v>
      </c>
      <c r="Z183" s="77" t="s">
        <v>331</v>
      </c>
      <c r="AA183" s="89" t="s">
        <v>350</v>
      </c>
      <c r="AB183" s="81" t="s">
        <v>297</v>
      </c>
      <c r="AC183" s="81" t="s">
        <v>353</v>
      </c>
      <c r="AD183" s="92">
        <v>0</v>
      </c>
      <c r="AE183" s="98"/>
      <c r="AM183" s="87">
        <v>23</v>
      </c>
    </row>
    <row r="184" spans="1:39" x14ac:dyDescent="0.25">
      <c r="A184" s="20">
        <v>23</v>
      </c>
      <c r="B184" s="20" t="s">
        <v>55</v>
      </c>
      <c r="C184" s="20">
        <v>3</v>
      </c>
      <c r="D184" s="20" t="s">
        <v>90</v>
      </c>
      <c r="F184" s="88"/>
      <c r="G184" s="89"/>
      <c r="H184" s="89"/>
      <c r="K184" s="80" t="s">
        <v>340</v>
      </c>
      <c r="L184" s="81" t="s">
        <v>310</v>
      </c>
      <c r="M184" s="81">
        <v>34.92</v>
      </c>
      <c r="N184" s="81">
        <v>34.92</v>
      </c>
      <c r="O184" s="225">
        <v>15.080999999999996</v>
      </c>
      <c r="P184" s="79">
        <v>1</v>
      </c>
      <c r="T184" s="33">
        <v>42</v>
      </c>
      <c r="Z184" s="77" t="s">
        <v>331</v>
      </c>
      <c r="AA184" s="89" t="s">
        <v>350</v>
      </c>
      <c r="AB184" s="81" t="s">
        <v>308</v>
      </c>
      <c r="AC184" s="81" t="s">
        <v>353</v>
      </c>
      <c r="AD184" s="92">
        <v>0</v>
      </c>
      <c r="AE184" s="98"/>
      <c r="AM184" s="87">
        <v>23</v>
      </c>
    </row>
    <row r="185" spans="1:39" x14ac:dyDescent="0.25">
      <c r="A185" s="20">
        <v>23</v>
      </c>
      <c r="B185" s="20" t="s">
        <v>55</v>
      </c>
      <c r="C185" s="20">
        <v>3</v>
      </c>
      <c r="D185" s="20" t="s">
        <v>90</v>
      </c>
      <c r="F185" s="88"/>
      <c r="G185" s="89"/>
      <c r="H185" s="89"/>
      <c r="K185" s="80" t="s">
        <v>340</v>
      </c>
      <c r="L185" s="81" t="s">
        <v>321</v>
      </c>
      <c r="M185" s="81">
        <v>35.35</v>
      </c>
      <c r="N185" s="81">
        <v>35.35</v>
      </c>
      <c r="O185" s="225">
        <v>14.650999999999996</v>
      </c>
      <c r="P185" s="79">
        <v>1</v>
      </c>
      <c r="T185" s="33">
        <v>42</v>
      </c>
      <c r="Z185" s="77" t="s">
        <v>331</v>
      </c>
      <c r="AA185" s="89" t="s">
        <v>350</v>
      </c>
      <c r="AB185" s="81" t="s">
        <v>319</v>
      </c>
      <c r="AC185" s="81" t="s">
        <v>353</v>
      </c>
      <c r="AD185" s="92">
        <v>0</v>
      </c>
      <c r="AE185" s="98"/>
      <c r="AM185" s="87">
        <v>23</v>
      </c>
    </row>
    <row r="186" spans="1:39" x14ac:dyDescent="0.25">
      <c r="A186" s="94">
        <v>24</v>
      </c>
      <c r="B186" s="94" t="s">
        <v>55</v>
      </c>
      <c r="C186" s="94">
        <v>4</v>
      </c>
      <c r="D186" s="94" t="s">
        <v>56</v>
      </c>
      <c r="E186" s="95">
        <v>19</v>
      </c>
      <c r="F186" s="80" t="s">
        <v>233</v>
      </c>
      <c r="G186" s="89" t="s">
        <v>295</v>
      </c>
      <c r="H186" s="81">
        <v>18.010000000000002</v>
      </c>
      <c r="I186" s="77">
        <v>1</v>
      </c>
      <c r="J186" s="78">
        <v>1</v>
      </c>
      <c r="K186" s="80" t="s">
        <v>337</v>
      </c>
      <c r="L186" s="81" t="s">
        <v>249</v>
      </c>
      <c r="M186" s="81">
        <v>34.450000000000003</v>
      </c>
      <c r="N186" s="81">
        <v>34.450000000000003</v>
      </c>
      <c r="O186" s="225">
        <v>15.550999999999995</v>
      </c>
      <c r="P186" s="79">
        <v>1</v>
      </c>
      <c r="Q186" s="119">
        <v>1</v>
      </c>
      <c r="R186" s="120">
        <v>15.788499999999999</v>
      </c>
      <c r="S186" s="120">
        <v>0.36744897604973642</v>
      </c>
      <c r="T186" s="95">
        <v>19</v>
      </c>
      <c r="V186" s="19"/>
      <c r="W186" s="19"/>
      <c r="X186" s="19"/>
      <c r="Y186" s="19"/>
      <c r="Z186" s="77" t="s">
        <v>331</v>
      </c>
      <c r="AA186" s="89" t="s">
        <v>350</v>
      </c>
      <c r="AB186" s="81" t="s">
        <v>330</v>
      </c>
      <c r="AC186" s="81" t="s">
        <v>353</v>
      </c>
      <c r="AD186" s="92">
        <v>0</v>
      </c>
      <c r="AE186" s="98"/>
      <c r="AF186" s="19"/>
      <c r="AG186" s="19"/>
      <c r="AH186" s="19"/>
      <c r="AI186" s="19"/>
      <c r="AJ186" s="19"/>
      <c r="AK186" s="19"/>
      <c r="AL186" s="19"/>
      <c r="AM186" s="87">
        <v>24</v>
      </c>
    </row>
    <row r="187" spans="1:39" x14ac:dyDescent="0.25">
      <c r="A187" s="20">
        <v>24</v>
      </c>
      <c r="B187" s="20" t="s">
        <v>55</v>
      </c>
      <c r="C187" s="20">
        <v>4</v>
      </c>
      <c r="D187" s="20" t="s">
        <v>56</v>
      </c>
      <c r="F187" s="80" t="s">
        <v>233</v>
      </c>
      <c r="G187" s="89" t="s">
        <v>306</v>
      </c>
      <c r="H187" s="81">
        <v>17.87</v>
      </c>
      <c r="I187" s="77">
        <v>1</v>
      </c>
      <c r="J187" s="78"/>
      <c r="K187" s="80" t="s">
        <v>337</v>
      </c>
      <c r="L187" s="81" t="s">
        <v>261</v>
      </c>
      <c r="M187" s="81">
        <v>34.14</v>
      </c>
      <c r="N187" s="81">
        <v>34.14</v>
      </c>
      <c r="O187" s="225">
        <v>15.860999999999997</v>
      </c>
      <c r="P187" s="79">
        <v>1</v>
      </c>
      <c r="Q187" s="78"/>
      <c r="R187" s="117"/>
      <c r="S187" s="117"/>
      <c r="T187" s="95">
        <v>19</v>
      </c>
      <c r="U187" s="19"/>
      <c r="Z187" s="77" t="s">
        <v>331</v>
      </c>
      <c r="AA187" s="89" t="s">
        <v>351</v>
      </c>
      <c r="AB187" s="81" t="s">
        <v>251</v>
      </c>
      <c r="AC187" s="81" t="s">
        <v>353</v>
      </c>
      <c r="AD187" s="92">
        <v>0</v>
      </c>
      <c r="AE187" s="93" t="s">
        <v>357</v>
      </c>
      <c r="AM187" s="87">
        <v>24</v>
      </c>
    </row>
    <row r="188" spans="1:39" x14ac:dyDescent="0.25">
      <c r="A188" s="20">
        <v>24</v>
      </c>
      <c r="B188" s="20" t="s">
        <v>55</v>
      </c>
      <c r="C188" s="20">
        <v>4</v>
      </c>
      <c r="D188" s="20" t="s">
        <v>56</v>
      </c>
      <c r="F188" s="80" t="s">
        <v>233</v>
      </c>
      <c r="G188" s="89" t="s">
        <v>317</v>
      </c>
      <c r="H188" s="81">
        <v>17.920000000000002</v>
      </c>
      <c r="I188" s="77">
        <v>1</v>
      </c>
      <c r="K188" s="80" t="s">
        <v>337</v>
      </c>
      <c r="L188" s="81" t="s">
        <v>273</v>
      </c>
      <c r="M188" s="81">
        <v>34.619999999999997</v>
      </c>
      <c r="N188" s="81">
        <v>34.619999999999997</v>
      </c>
      <c r="O188" s="225">
        <v>15.381</v>
      </c>
      <c r="P188" s="79">
        <v>1</v>
      </c>
      <c r="T188" s="95">
        <v>19</v>
      </c>
      <c r="Z188" s="77" t="s">
        <v>331</v>
      </c>
      <c r="AA188" s="89" t="s">
        <v>351</v>
      </c>
      <c r="AB188" s="81" t="s">
        <v>263</v>
      </c>
      <c r="AC188" s="81" t="s">
        <v>353</v>
      </c>
      <c r="AD188" s="92">
        <v>0</v>
      </c>
      <c r="AE188" s="93"/>
      <c r="AM188" s="87">
        <v>24</v>
      </c>
    </row>
    <row r="189" spans="1:39" x14ac:dyDescent="0.25">
      <c r="A189" s="20">
        <v>24</v>
      </c>
      <c r="B189" s="20" t="s">
        <v>55</v>
      </c>
      <c r="C189" s="20">
        <v>4</v>
      </c>
      <c r="D189" s="20" t="s">
        <v>56</v>
      </c>
      <c r="F189" s="80" t="s">
        <v>233</v>
      </c>
      <c r="G189" s="89" t="s">
        <v>328</v>
      </c>
      <c r="H189" s="81">
        <v>18.39</v>
      </c>
      <c r="I189" s="77">
        <v>1</v>
      </c>
      <c r="K189" s="80" t="s">
        <v>337</v>
      </c>
      <c r="L189" s="81" t="s">
        <v>284</v>
      </c>
      <c r="M189" s="81">
        <v>34.64</v>
      </c>
      <c r="N189" s="81">
        <v>34.64</v>
      </c>
      <c r="O189" s="225">
        <v>15.360999999999997</v>
      </c>
      <c r="P189" s="79">
        <v>1</v>
      </c>
      <c r="T189" s="95">
        <v>19</v>
      </c>
      <c r="Z189" s="77" t="s">
        <v>331</v>
      </c>
      <c r="AA189" s="89" t="s">
        <v>351</v>
      </c>
      <c r="AB189" s="81" t="s">
        <v>275</v>
      </c>
      <c r="AC189" s="81" t="s">
        <v>353</v>
      </c>
      <c r="AD189" s="92">
        <v>0</v>
      </c>
      <c r="AE189" s="93"/>
      <c r="AM189" s="87">
        <v>24</v>
      </c>
    </row>
    <row r="190" spans="1:39" x14ac:dyDescent="0.25">
      <c r="A190" s="20">
        <v>24</v>
      </c>
      <c r="B190" s="20" t="s">
        <v>55</v>
      </c>
      <c r="C190" s="20">
        <v>4</v>
      </c>
      <c r="D190" s="20" t="s">
        <v>56</v>
      </c>
      <c r="F190" s="88"/>
      <c r="G190" s="92"/>
      <c r="H190" s="92"/>
      <c r="K190" s="80" t="s">
        <v>337</v>
      </c>
      <c r="L190" s="81" t="s">
        <v>295</v>
      </c>
      <c r="M190" s="81">
        <v>33.43</v>
      </c>
      <c r="N190" s="81">
        <v>33.43</v>
      </c>
      <c r="O190" s="225">
        <v>16.570999999999998</v>
      </c>
      <c r="P190" s="79">
        <v>1</v>
      </c>
      <c r="T190" s="95">
        <v>19</v>
      </c>
      <c r="Z190" s="77" t="s">
        <v>331</v>
      </c>
      <c r="AA190" s="89" t="s">
        <v>351</v>
      </c>
      <c r="AB190" s="81" t="s">
        <v>286</v>
      </c>
      <c r="AC190" s="81" t="s">
        <v>353</v>
      </c>
      <c r="AD190" s="92">
        <v>0</v>
      </c>
      <c r="AE190" s="93"/>
      <c r="AM190" s="87">
        <v>24</v>
      </c>
    </row>
    <row r="191" spans="1:39" x14ac:dyDescent="0.25">
      <c r="A191" s="20">
        <v>24</v>
      </c>
      <c r="B191" s="20" t="s">
        <v>55</v>
      </c>
      <c r="C191" s="20">
        <v>4</v>
      </c>
      <c r="D191" s="20" t="s">
        <v>56</v>
      </c>
      <c r="F191" s="88"/>
      <c r="G191" s="92"/>
      <c r="H191" s="92"/>
      <c r="K191" s="80" t="s">
        <v>337</v>
      </c>
      <c r="L191" s="81" t="s">
        <v>306</v>
      </c>
      <c r="M191" s="81">
        <v>34.020000000000003</v>
      </c>
      <c r="N191" s="81">
        <v>34.020000000000003</v>
      </c>
      <c r="O191" s="225">
        <v>15.980999999999995</v>
      </c>
      <c r="P191" s="79">
        <v>1</v>
      </c>
      <c r="T191" s="95">
        <v>19</v>
      </c>
      <c r="Z191" s="77" t="s">
        <v>331</v>
      </c>
      <c r="AA191" s="89" t="s">
        <v>351</v>
      </c>
      <c r="AB191" s="81" t="s">
        <v>297</v>
      </c>
      <c r="AC191" s="81" t="s">
        <v>353</v>
      </c>
      <c r="AD191" s="92">
        <v>0</v>
      </c>
      <c r="AE191" s="98"/>
      <c r="AM191" s="87">
        <v>24</v>
      </c>
    </row>
    <row r="192" spans="1:39" x14ac:dyDescent="0.25">
      <c r="A192" s="20">
        <v>24</v>
      </c>
      <c r="B192" s="20" t="s">
        <v>55</v>
      </c>
      <c r="C192" s="20">
        <v>4</v>
      </c>
      <c r="D192" s="20" t="s">
        <v>56</v>
      </c>
      <c r="F192" s="88"/>
      <c r="G192" s="92"/>
      <c r="H192" s="92"/>
      <c r="K192" s="80" t="s">
        <v>337</v>
      </c>
      <c r="L192" s="81" t="s">
        <v>317</v>
      </c>
      <c r="M192" s="81">
        <v>34.1</v>
      </c>
      <c r="N192" s="81">
        <v>34.1</v>
      </c>
      <c r="O192" s="225">
        <v>15.900999999999996</v>
      </c>
      <c r="P192" s="79">
        <v>1</v>
      </c>
      <c r="T192" s="95">
        <v>19</v>
      </c>
      <c r="Z192" s="77" t="s">
        <v>331</v>
      </c>
      <c r="AA192" s="89" t="s">
        <v>351</v>
      </c>
      <c r="AB192" s="81" t="s">
        <v>308</v>
      </c>
      <c r="AC192" s="81" t="s">
        <v>353</v>
      </c>
      <c r="AD192" s="92">
        <v>0</v>
      </c>
      <c r="AE192" s="98"/>
      <c r="AM192" s="87">
        <v>24</v>
      </c>
    </row>
    <row r="193" spans="1:39" x14ac:dyDescent="0.25">
      <c r="A193" s="20">
        <v>24</v>
      </c>
      <c r="B193" s="20" t="s">
        <v>55</v>
      </c>
      <c r="C193" s="20">
        <v>4</v>
      </c>
      <c r="D193" s="20" t="s">
        <v>56</v>
      </c>
      <c r="F193" s="88"/>
      <c r="G193" s="92"/>
      <c r="H193" s="92"/>
      <c r="K193" s="80" t="s">
        <v>337</v>
      </c>
      <c r="L193" s="81" t="s">
        <v>328</v>
      </c>
      <c r="M193" s="81">
        <v>34.299999999999997</v>
      </c>
      <c r="N193" s="81">
        <v>34.299999999999997</v>
      </c>
      <c r="O193" s="225">
        <v>15.701000000000001</v>
      </c>
      <c r="P193" s="79">
        <v>1</v>
      </c>
      <c r="T193" s="95">
        <v>19</v>
      </c>
      <c r="Z193" s="77" t="s">
        <v>331</v>
      </c>
      <c r="AA193" s="89" t="s">
        <v>351</v>
      </c>
      <c r="AB193" s="81" t="s">
        <v>319</v>
      </c>
      <c r="AC193" s="81" t="s">
        <v>353</v>
      </c>
      <c r="AD193" s="92">
        <v>0</v>
      </c>
      <c r="AE193" s="98"/>
      <c r="AM193" s="87">
        <v>24</v>
      </c>
    </row>
    <row r="194" spans="1:39" x14ac:dyDescent="0.25">
      <c r="A194" s="20">
        <v>25</v>
      </c>
      <c r="B194" s="20" t="s">
        <v>55</v>
      </c>
      <c r="C194" s="20">
        <v>5</v>
      </c>
      <c r="D194" s="20" t="s">
        <v>92</v>
      </c>
      <c r="E194" s="33">
        <v>44</v>
      </c>
      <c r="F194" s="80" t="s">
        <v>235</v>
      </c>
      <c r="G194" s="89" t="s">
        <v>244</v>
      </c>
      <c r="H194" s="81">
        <v>17.07</v>
      </c>
      <c r="I194" s="77">
        <v>1</v>
      </c>
      <c r="J194" s="78">
        <v>1</v>
      </c>
      <c r="K194" s="80" t="s">
        <v>340</v>
      </c>
      <c r="L194" s="81" t="s">
        <v>244</v>
      </c>
      <c r="M194" s="81">
        <v>34.909999999999997</v>
      </c>
      <c r="N194" s="81">
        <v>34.909999999999997</v>
      </c>
      <c r="O194" s="225">
        <v>15.091000000000001</v>
      </c>
      <c r="P194" s="79">
        <v>1</v>
      </c>
      <c r="Q194" s="119">
        <v>1</v>
      </c>
      <c r="R194" s="120">
        <v>15.245999999999999</v>
      </c>
      <c r="S194" s="120">
        <v>0.26457513110645864</v>
      </c>
      <c r="T194" s="33">
        <v>44</v>
      </c>
      <c r="V194" s="19"/>
      <c r="W194" s="19"/>
      <c r="X194" s="19"/>
      <c r="Y194" s="19"/>
      <c r="Z194" s="77" t="s">
        <v>331</v>
      </c>
      <c r="AA194" s="89" t="s">
        <v>351</v>
      </c>
      <c r="AB194" s="81" t="s">
        <v>330</v>
      </c>
      <c r="AC194" s="81" t="s">
        <v>353</v>
      </c>
      <c r="AD194" s="92">
        <v>0</v>
      </c>
      <c r="AE194" s="98"/>
      <c r="AF194" s="19"/>
      <c r="AG194" s="19"/>
      <c r="AH194" s="19"/>
      <c r="AI194" s="19"/>
      <c r="AJ194" s="19"/>
      <c r="AK194" s="19"/>
      <c r="AL194" s="19"/>
      <c r="AM194" s="87">
        <v>25</v>
      </c>
    </row>
    <row r="195" spans="1:39" x14ac:dyDescent="0.25">
      <c r="A195" s="20">
        <v>25</v>
      </c>
      <c r="B195" s="20" t="s">
        <v>55</v>
      </c>
      <c r="C195" s="20">
        <v>5</v>
      </c>
      <c r="D195" s="20" t="s">
        <v>92</v>
      </c>
      <c r="F195" s="80" t="s">
        <v>235</v>
      </c>
      <c r="G195" s="89" t="s">
        <v>256</v>
      </c>
      <c r="H195" s="81">
        <v>17.07</v>
      </c>
      <c r="I195" s="77">
        <v>1</v>
      </c>
      <c r="J195" s="78"/>
      <c r="K195" s="80" t="s">
        <v>340</v>
      </c>
      <c r="L195" s="81" t="s">
        <v>256</v>
      </c>
      <c r="M195" s="81">
        <v>34.85</v>
      </c>
      <c r="N195" s="81">
        <v>34.85</v>
      </c>
      <c r="O195" s="225">
        <v>15.150999999999996</v>
      </c>
      <c r="P195" s="79">
        <v>1</v>
      </c>
      <c r="Q195" s="78"/>
      <c r="R195" s="117"/>
      <c r="S195" s="117"/>
      <c r="T195" s="33">
        <v>44</v>
      </c>
      <c r="U195" s="19"/>
      <c r="Z195" s="77" t="s">
        <v>331</v>
      </c>
      <c r="AA195" s="89" t="s">
        <v>352</v>
      </c>
      <c r="AB195" s="81" t="s">
        <v>251</v>
      </c>
      <c r="AC195" s="81" t="s">
        <v>353</v>
      </c>
      <c r="AD195" s="92">
        <v>0</v>
      </c>
      <c r="AE195" s="93" t="s">
        <v>357</v>
      </c>
      <c r="AM195" s="87">
        <v>25</v>
      </c>
    </row>
    <row r="196" spans="1:39" x14ac:dyDescent="0.25">
      <c r="A196" s="20">
        <v>25</v>
      </c>
      <c r="B196" s="20" t="s">
        <v>55</v>
      </c>
      <c r="C196" s="20">
        <v>5</v>
      </c>
      <c r="D196" s="20" t="s">
        <v>92</v>
      </c>
      <c r="F196" s="80" t="s">
        <v>235</v>
      </c>
      <c r="G196" s="89" t="s">
        <v>268</v>
      </c>
      <c r="H196" s="81">
        <v>17.059999999999999</v>
      </c>
      <c r="I196" s="77">
        <v>1</v>
      </c>
      <c r="K196" s="80" t="s">
        <v>340</v>
      </c>
      <c r="L196" s="81" t="s">
        <v>268</v>
      </c>
      <c r="M196" s="81">
        <v>34.24</v>
      </c>
      <c r="N196" s="81">
        <v>34.24</v>
      </c>
      <c r="O196" s="225">
        <v>15.760999999999996</v>
      </c>
      <c r="P196" s="79">
        <v>1</v>
      </c>
      <c r="T196" s="33">
        <v>44</v>
      </c>
      <c r="Z196" s="77" t="s">
        <v>331</v>
      </c>
      <c r="AA196" s="89" t="s">
        <v>352</v>
      </c>
      <c r="AB196" s="81" t="s">
        <v>263</v>
      </c>
      <c r="AC196" s="81" t="s">
        <v>353</v>
      </c>
      <c r="AD196" s="92">
        <v>0</v>
      </c>
      <c r="AE196" s="93"/>
      <c r="AM196" s="87">
        <v>25</v>
      </c>
    </row>
    <row r="197" spans="1:39" x14ac:dyDescent="0.25">
      <c r="A197" s="20">
        <v>25</v>
      </c>
      <c r="B197" s="20" t="s">
        <v>55</v>
      </c>
      <c r="C197" s="20">
        <v>5</v>
      </c>
      <c r="D197" s="20" t="s">
        <v>92</v>
      </c>
      <c r="F197" s="80" t="s">
        <v>235</v>
      </c>
      <c r="G197" s="89" t="s">
        <v>279</v>
      </c>
      <c r="H197" s="81">
        <v>17.12</v>
      </c>
      <c r="I197" s="77">
        <v>1</v>
      </c>
      <c r="K197" s="80" t="s">
        <v>340</v>
      </c>
      <c r="L197" s="81" t="s">
        <v>279</v>
      </c>
      <c r="M197" s="81">
        <v>34.479999999999997</v>
      </c>
      <c r="N197" s="81">
        <v>34.479999999999997</v>
      </c>
      <c r="O197" s="225">
        <v>15.521000000000001</v>
      </c>
      <c r="P197" s="79">
        <v>1</v>
      </c>
      <c r="T197" s="33">
        <v>44</v>
      </c>
      <c r="Z197" s="77" t="s">
        <v>331</v>
      </c>
      <c r="AA197" s="89" t="s">
        <v>352</v>
      </c>
      <c r="AB197" s="81" t="s">
        <v>275</v>
      </c>
      <c r="AC197" s="81" t="s">
        <v>353</v>
      </c>
      <c r="AD197" s="92">
        <v>0</v>
      </c>
      <c r="AE197" s="93"/>
      <c r="AM197" s="87">
        <v>25</v>
      </c>
    </row>
    <row r="198" spans="1:39" x14ac:dyDescent="0.25">
      <c r="A198" s="20">
        <v>25</v>
      </c>
      <c r="B198" s="20" t="s">
        <v>55</v>
      </c>
      <c r="C198" s="20">
        <v>5</v>
      </c>
      <c r="D198" s="20" t="s">
        <v>92</v>
      </c>
      <c r="F198" s="88"/>
      <c r="G198" s="91"/>
      <c r="H198" s="91"/>
      <c r="K198" s="80" t="s">
        <v>340</v>
      </c>
      <c r="L198" s="81" t="s">
        <v>290</v>
      </c>
      <c r="M198" s="81">
        <v>35.08</v>
      </c>
      <c r="N198" s="81">
        <v>35.08</v>
      </c>
      <c r="O198" s="225">
        <v>14.920999999999999</v>
      </c>
      <c r="P198" s="79">
        <v>1</v>
      </c>
      <c r="T198" s="33">
        <v>44</v>
      </c>
      <c r="Z198" s="77" t="s">
        <v>331</v>
      </c>
      <c r="AA198" s="89" t="s">
        <v>352</v>
      </c>
      <c r="AB198" s="81" t="s">
        <v>286</v>
      </c>
      <c r="AC198" s="81" t="s">
        <v>353</v>
      </c>
      <c r="AD198" s="92">
        <v>0</v>
      </c>
      <c r="AE198" s="93"/>
      <c r="AM198" s="87">
        <v>25</v>
      </c>
    </row>
    <row r="199" spans="1:39" x14ac:dyDescent="0.25">
      <c r="A199" s="20">
        <v>25</v>
      </c>
      <c r="B199" s="20" t="s">
        <v>55</v>
      </c>
      <c r="C199" s="20">
        <v>5</v>
      </c>
      <c r="D199" s="20" t="s">
        <v>92</v>
      </c>
      <c r="F199" s="88"/>
      <c r="G199" s="91"/>
      <c r="H199" s="91"/>
      <c r="K199" s="80" t="s">
        <v>340</v>
      </c>
      <c r="L199" s="81" t="s">
        <v>301</v>
      </c>
      <c r="M199" s="81">
        <v>34.64</v>
      </c>
      <c r="N199" s="81">
        <v>34.64</v>
      </c>
      <c r="O199" s="225">
        <v>15.360999999999997</v>
      </c>
      <c r="P199" s="79">
        <v>1</v>
      </c>
      <c r="T199" s="33">
        <v>44</v>
      </c>
      <c r="Z199" s="77" t="s">
        <v>331</v>
      </c>
      <c r="AA199" s="89" t="s">
        <v>352</v>
      </c>
      <c r="AB199" s="81" t="s">
        <v>297</v>
      </c>
      <c r="AC199" s="81" t="s">
        <v>353</v>
      </c>
      <c r="AD199" s="92">
        <v>0</v>
      </c>
      <c r="AE199" s="98"/>
      <c r="AM199" s="87">
        <v>25</v>
      </c>
    </row>
    <row r="200" spans="1:39" x14ac:dyDescent="0.25">
      <c r="A200" s="20">
        <v>25</v>
      </c>
      <c r="B200" s="20" t="s">
        <v>55</v>
      </c>
      <c r="C200" s="20">
        <v>5</v>
      </c>
      <c r="D200" s="20" t="s">
        <v>92</v>
      </c>
      <c r="F200" s="88"/>
      <c r="G200" s="91"/>
      <c r="H200" s="91"/>
      <c r="K200" s="80" t="s">
        <v>340</v>
      </c>
      <c r="L200" s="81" t="s">
        <v>312</v>
      </c>
      <c r="M200" s="81">
        <v>35</v>
      </c>
      <c r="N200" s="81">
        <v>35</v>
      </c>
      <c r="O200" s="225">
        <v>15.000999999999998</v>
      </c>
      <c r="P200" s="79">
        <v>1</v>
      </c>
      <c r="T200" s="33">
        <v>44</v>
      </c>
      <c r="Z200" s="77" t="s">
        <v>331</v>
      </c>
      <c r="AA200" s="89" t="s">
        <v>352</v>
      </c>
      <c r="AB200" s="81" t="s">
        <v>308</v>
      </c>
      <c r="AC200" s="81" t="s">
        <v>353</v>
      </c>
      <c r="AD200" s="92">
        <v>0</v>
      </c>
      <c r="AE200" s="98"/>
      <c r="AM200" s="87">
        <v>25</v>
      </c>
    </row>
    <row r="201" spans="1:39" x14ac:dyDescent="0.25">
      <c r="A201" s="20">
        <v>25</v>
      </c>
      <c r="B201" s="20" t="s">
        <v>55</v>
      </c>
      <c r="C201" s="20">
        <v>5</v>
      </c>
      <c r="D201" s="20" t="s">
        <v>92</v>
      </c>
      <c r="F201" s="88"/>
      <c r="G201" s="91"/>
      <c r="H201" s="91"/>
      <c r="K201" s="80" t="s">
        <v>340</v>
      </c>
      <c r="L201" s="81" t="s">
        <v>323</v>
      </c>
      <c r="M201" s="81">
        <v>34.840000000000003</v>
      </c>
      <c r="N201" s="81">
        <v>34.840000000000003</v>
      </c>
      <c r="O201" s="225">
        <v>15.160999999999994</v>
      </c>
      <c r="P201" s="79">
        <v>1</v>
      </c>
      <c r="T201" s="33">
        <v>44</v>
      </c>
      <c r="Z201" s="77" t="s">
        <v>331</v>
      </c>
      <c r="AA201" s="89" t="s">
        <v>352</v>
      </c>
      <c r="AB201" s="81" t="s">
        <v>319</v>
      </c>
      <c r="AC201" s="81" t="s">
        <v>353</v>
      </c>
      <c r="AD201" s="92">
        <v>0</v>
      </c>
      <c r="AE201" s="98"/>
      <c r="AM201" s="87">
        <v>25</v>
      </c>
    </row>
    <row r="202" spans="1:39" x14ac:dyDescent="0.25">
      <c r="A202" s="20">
        <v>26</v>
      </c>
      <c r="B202" s="20" t="s">
        <v>93</v>
      </c>
      <c r="C202" s="20">
        <v>1</v>
      </c>
      <c r="D202" s="20" t="s">
        <v>207</v>
      </c>
      <c r="E202" s="33">
        <v>154</v>
      </c>
      <c r="F202" s="80" t="s">
        <v>240</v>
      </c>
      <c r="G202" s="89" t="s">
        <v>290</v>
      </c>
      <c r="H202" s="81">
        <v>16.149999999999999</v>
      </c>
      <c r="I202" s="77">
        <v>1</v>
      </c>
      <c r="J202" s="78">
        <v>1</v>
      </c>
      <c r="K202" s="80" t="s">
        <v>351</v>
      </c>
      <c r="L202" s="81" t="s">
        <v>244</v>
      </c>
      <c r="M202" s="81">
        <v>32.9</v>
      </c>
      <c r="N202" s="81">
        <v>32.9</v>
      </c>
      <c r="O202" s="225">
        <v>17.100999999999999</v>
      </c>
      <c r="P202" s="79">
        <v>1</v>
      </c>
      <c r="Q202" s="119">
        <v>1</v>
      </c>
      <c r="R202" s="120">
        <v>16.814749999999997</v>
      </c>
      <c r="S202" s="120">
        <v>0.50909079494722831</v>
      </c>
      <c r="T202" s="33">
        <v>154</v>
      </c>
      <c r="V202" s="19"/>
      <c r="W202" s="19"/>
      <c r="X202" s="19"/>
      <c r="Y202" s="19"/>
      <c r="Z202" s="77" t="s">
        <v>331</v>
      </c>
      <c r="AA202" s="89" t="s">
        <v>352</v>
      </c>
      <c r="AB202" s="81" t="s">
        <v>330</v>
      </c>
      <c r="AC202" s="81" t="s">
        <v>353</v>
      </c>
      <c r="AD202" s="92">
        <v>0</v>
      </c>
      <c r="AE202" s="98"/>
      <c r="AF202" s="19"/>
      <c r="AG202" s="19"/>
      <c r="AH202" s="19"/>
      <c r="AI202" s="19"/>
      <c r="AJ202" s="19"/>
      <c r="AK202" s="19"/>
      <c r="AL202" s="19"/>
      <c r="AM202" s="87">
        <v>26</v>
      </c>
    </row>
    <row r="203" spans="1:39" x14ac:dyDescent="0.25">
      <c r="A203" s="20">
        <v>26</v>
      </c>
      <c r="B203" s="20" t="s">
        <v>93</v>
      </c>
      <c r="C203" s="20">
        <v>1</v>
      </c>
      <c r="D203" s="20" t="s">
        <v>207</v>
      </c>
      <c r="F203" s="80" t="s">
        <v>240</v>
      </c>
      <c r="G203" s="89" t="s">
        <v>301</v>
      </c>
      <c r="H203" s="81">
        <v>16.149999999999999</v>
      </c>
      <c r="I203" s="77">
        <v>1</v>
      </c>
      <c r="J203" s="78"/>
      <c r="K203" s="80" t="s">
        <v>351</v>
      </c>
      <c r="L203" s="81" t="s">
        <v>256</v>
      </c>
      <c r="M203" s="81">
        <v>33.07</v>
      </c>
      <c r="N203" s="81">
        <v>33.07</v>
      </c>
      <c r="O203" s="225">
        <v>16.930999999999997</v>
      </c>
      <c r="P203" s="79">
        <v>1</v>
      </c>
      <c r="Q203" s="78"/>
      <c r="R203" s="117"/>
      <c r="S203" s="117"/>
      <c r="T203" s="33">
        <v>154</v>
      </c>
      <c r="U203" s="19"/>
      <c r="Z203" s="20" t="s">
        <v>356</v>
      </c>
      <c r="AA203" s="80" t="s">
        <v>378</v>
      </c>
      <c r="AB203" s="141" t="s">
        <v>251</v>
      </c>
      <c r="AC203" s="226">
        <v>39.063668495278797</v>
      </c>
      <c r="AD203" s="92">
        <v>0</v>
      </c>
      <c r="AE203" s="93" t="s">
        <v>357</v>
      </c>
      <c r="AM203" s="87">
        <v>26</v>
      </c>
    </row>
    <row r="204" spans="1:39" x14ac:dyDescent="0.25">
      <c r="A204" s="20">
        <v>26</v>
      </c>
      <c r="B204" s="20" t="s">
        <v>93</v>
      </c>
      <c r="C204" s="20">
        <v>1</v>
      </c>
      <c r="D204" s="20" t="s">
        <v>207</v>
      </c>
      <c r="F204" s="80" t="s">
        <v>240</v>
      </c>
      <c r="G204" s="89" t="s">
        <v>312</v>
      </c>
      <c r="H204" s="81">
        <v>16.510000000000002</v>
      </c>
      <c r="I204" s="77">
        <v>1</v>
      </c>
      <c r="K204" s="80" t="s">
        <v>351</v>
      </c>
      <c r="L204" s="81" t="s">
        <v>268</v>
      </c>
      <c r="M204" s="81">
        <v>32.979999999999997</v>
      </c>
      <c r="N204" s="81">
        <v>32.979999999999997</v>
      </c>
      <c r="O204" s="225">
        <v>17.021000000000001</v>
      </c>
      <c r="P204" s="79">
        <v>1</v>
      </c>
      <c r="T204" s="33">
        <v>154</v>
      </c>
      <c r="Z204" s="20" t="s">
        <v>356</v>
      </c>
      <c r="AA204" s="80" t="s">
        <v>378</v>
      </c>
      <c r="AB204" s="141" t="s">
        <v>263</v>
      </c>
      <c r="AC204" s="226">
        <v>38.0417605234408</v>
      </c>
      <c r="AD204" s="92">
        <v>0</v>
      </c>
      <c r="AE204" s="93"/>
      <c r="AM204" s="87">
        <v>26</v>
      </c>
    </row>
    <row r="205" spans="1:39" x14ac:dyDescent="0.25">
      <c r="A205" s="20">
        <v>26</v>
      </c>
      <c r="B205" s="20" t="s">
        <v>93</v>
      </c>
      <c r="C205" s="20">
        <v>1</v>
      </c>
      <c r="D205" s="20" t="s">
        <v>207</v>
      </c>
      <c r="F205" s="80" t="s">
        <v>240</v>
      </c>
      <c r="G205" s="89" t="s">
        <v>323</v>
      </c>
      <c r="H205" s="81">
        <v>16.78</v>
      </c>
      <c r="I205" s="77">
        <v>1</v>
      </c>
      <c r="K205" s="80" t="s">
        <v>351</v>
      </c>
      <c r="L205" s="81" t="s">
        <v>279</v>
      </c>
      <c r="M205" s="81">
        <v>33.58</v>
      </c>
      <c r="N205" s="81">
        <v>33.58</v>
      </c>
      <c r="O205" s="225">
        <v>16.420999999999999</v>
      </c>
      <c r="P205" s="79">
        <v>1</v>
      </c>
      <c r="T205" s="33">
        <v>154</v>
      </c>
      <c r="Z205" s="20" t="s">
        <v>356</v>
      </c>
      <c r="AA205" s="80" t="s">
        <v>378</v>
      </c>
      <c r="AB205" s="141" t="s">
        <v>275</v>
      </c>
      <c r="AC205" s="226">
        <v>40.292393842271501</v>
      </c>
      <c r="AD205" s="92">
        <v>0</v>
      </c>
      <c r="AE205" s="93"/>
      <c r="AM205" s="87">
        <v>26</v>
      </c>
    </row>
    <row r="206" spans="1:39" x14ac:dyDescent="0.25">
      <c r="A206" s="20">
        <v>26</v>
      </c>
      <c r="B206" s="20" t="s">
        <v>93</v>
      </c>
      <c r="C206" s="20">
        <v>1</v>
      </c>
      <c r="D206" s="20" t="s">
        <v>207</v>
      </c>
      <c r="F206" s="88"/>
      <c r="G206" s="91"/>
      <c r="H206" s="91"/>
      <c r="K206" s="80" t="s">
        <v>351</v>
      </c>
      <c r="L206" s="81" t="s">
        <v>290</v>
      </c>
      <c r="M206" s="81">
        <v>32.32</v>
      </c>
      <c r="N206" s="81">
        <v>32.32</v>
      </c>
      <c r="O206" s="225">
        <v>17.680999999999997</v>
      </c>
      <c r="P206" s="79">
        <v>1</v>
      </c>
      <c r="T206" s="33">
        <v>154</v>
      </c>
      <c r="Z206" s="20" t="s">
        <v>356</v>
      </c>
      <c r="AA206" s="80" t="s">
        <v>378</v>
      </c>
      <c r="AB206" s="141" t="s">
        <v>286</v>
      </c>
      <c r="AC206" s="226">
        <v>40.210450468353898</v>
      </c>
      <c r="AD206" s="92">
        <v>0</v>
      </c>
      <c r="AE206" s="93"/>
      <c r="AM206" s="87">
        <v>26</v>
      </c>
    </row>
    <row r="207" spans="1:39" x14ac:dyDescent="0.25">
      <c r="A207" s="20">
        <v>26</v>
      </c>
      <c r="B207" s="20" t="s">
        <v>93</v>
      </c>
      <c r="C207" s="20">
        <v>1</v>
      </c>
      <c r="D207" s="20" t="s">
        <v>207</v>
      </c>
      <c r="F207" s="88"/>
      <c r="G207" s="91"/>
      <c r="H207" s="91"/>
      <c r="K207" s="80" t="s">
        <v>351</v>
      </c>
      <c r="L207" s="81" t="s">
        <v>301</v>
      </c>
      <c r="M207" s="81">
        <v>32.92</v>
      </c>
      <c r="N207" s="81">
        <v>32.92</v>
      </c>
      <c r="O207" s="225">
        <v>17.080999999999996</v>
      </c>
      <c r="P207" s="79">
        <v>1</v>
      </c>
      <c r="T207" s="33">
        <v>154</v>
      </c>
      <c r="Z207" s="20" t="s">
        <v>356</v>
      </c>
      <c r="AA207" s="80" t="s">
        <v>378</v>
      </c>
      <c r="AB207" s="141" t="s">
        <v>297</v>
      </c>
      <c r="AC207" s="226">
        <v>38.6071005195627</v>
      </c>
      <c r="AD207" s="92">
        <v>0</v>
      </c>
      <c r="AE207" s="98"/>
      <c r="AM207" s="87">
        <v>26</v>
      </c>
    </row>
    <row r="208" spans="1:39" x14ac:dyDescent="0.25">
      <c r="A208" s="20">
        <v>26</v>
      </c>
      <c r="B208" s="20" t="s">
        <v>93</v>
      </c>
      <c r="C208" s="20">
        <v>1</v>
      </c>
      <c r="D208" s="20" t="s">
        <v>207</v>
      </c>
      <c r="F208" s="88"/>
      <c r="G208" s="91"/>
      <c r="H208" s="91"/>
      <c r="K208" s="80" t="s">
        <v>351</v>
      </c>
      <c r="L208" s="81" t="s">
        <v>312</v>
      </c>
      <c r="M208" s="81">
        <v>33.700000000000003</v>
      </c>
      <c r="N208" s="81">
        <v>33.700000000000003</v>
      </c>
      <c r="O208" s="225">
        <v>16.300999999999995</v>
      </c>
      <c r="P208" s="79">
        <v>1</v>
      </c>
      <c r="T208" s="33">
        <v>154</v>
      </c>
      <c r="Z208" s="20" t="s">
        <v>356</v>
      </c>
      <c r="AA208" s="80" t="s">
        <v>378</v>
      </c>
      <c r="AB208" s="141" t="s">
        <v>308</v>
      </c>
      <c r="AC208" s="226">
        <v>37.7719854314917</v>
      </c>
      <c r="AD208" s="92">
        <v>0</v>
      </c>
      <c r="AE208" s="98"/>
      <c r="AM208" s="87">
        <v>26</v>
      </c>
    </row>
    <row r="209" spans="1:39" x14ac:dyDescent="0.25">
      <c r="A209" s="20">
        <v>26</v>
      </c>
      <c r="B209" s="20" t="s">
        <v>93</v>
      </c>
      <c r="C209" s="20">
        <v>1</v>
      </c>
      <c r="D209" s="20" t="s">
        <v>207</v>
      </c>
      <c r="F209" s="88"/>
      <c r="G209" s="91"/>
      <c r="H209" s="91"/>
      <c r="K209" s="80" t="s">
        <v>351</v>
      </c>
      <c r="L209" s="81" t="s">
        <v>323</v>
      </c>
      <c r="M209" s="81">
        <v>34.020000000000003</v>
      </c>
      <c r="N209" s="81">
        <v>34.020000000000003</v>
      </c>
      <c r="O209" s="225">
        <v>15.980999999999995</v>
      </c>
      <c r="P209" s="79">
        <v>1</v>
      </c>
      <c r="T209" s="33">
        <v>154</v>
      </c>
      <c r="Z209" s="20" t="s">
        <v>356</v>
      </c>
      <c r="AA209" s="80" t="s">
        <v>378</v>
      </c>
      <c r="AB209" s="141" t="s">
        <v>319</v>
      </c>
      <c r="AC209" s="226">
        <v>40.585319029010499</v>
      </c>
      <c r="AD209" s="92">
        <v>0</v>
      </c>
      <c r="AE209" s="98"/>
      <c r="AM209" s="87">
        <v>26</v>
      </c>
    </row>
    <row r="210" spans="1:39" x14ac:dyDescent="0.25">
      <c r="A210" s="24">
        <v>27</v>
      </c>
      <c r="B210" s="99" t="s">
        <v>93</v>
      </c>
      <c r="C210" s="103">
        <v>2</v>
      </c>
      <c r="D210" s="99" t="s">
        <v>124</v>
      </c>
      <c r="E210" s="101">
        <v>73</v>
      </c>
      <c r="F210" s="80" t="s">
        <v>236</v>
      </c>
      <c r="G210" s="89" t="s">
        <v>289</v>
      </c>
      <c r="H210" s="81">
        <v>16.21</v>
      </c>
      <c r="I210" s="77">
        <v>1</v>
      </c>
      <c r="J210" s="78">
        <v>1</v>
      </c>
      <c r="K210" s="80" t="s">
        <v>343</v>
      </c>
      <c r="L210" s="114" t="s">
        <v>243</v>
      </c>
      <c r="M210" s="113">
        <v>33.31</v>
      </c>
      <c r="N210" s="81">
        <v>33.31</v>
      </c>
      <c r="O210" s="225">
        <v>16.690999999999995</v>
      </c>
      <c r="P210" s="79">
        <v>1</v>
      </c>
      <c r="Q210" s="119">
        <v>1</v>
      </c>
      <c r="R210" s="120">
        <v>16.793499999999995</v>
      </c>
      <c r="S210" s="120">
        <v>0.41736524771475753</v>
      </c>
      <c r="T210" s="101">
        <v>73</v>
      </c>
      <c r="X210" s="19"/>
      <c r="Y210" s="19"/>
      <c r="Z210" s="20" t="s">
        <v>356</v>
      </c>
      <c r="AA210" s="80" t="s">
        <v>378</v>
      </c>
      <c r="AB210" s="141" t="s">
        <v>330</v>
      </c>
      <c r="AC210" s="226">
        <v>39.760125357658701</v>
      </c>
      <c r="AD210" s="92">
        <v>0</v>
      </c>
      <c r="AE210" s="98"/>
      <c r="AF210" s="19"/>
      <c r="AG210" s="19"/>
      <c r="AH210" s="19"/>
      <c r="AI210" s="19"/>
      <c r="AJ210" s="19"/>
      <c r="AK210" s="19"/>
      <c r="AL210" s="19"/>
      <c r="AM210" s="87">
        <v>27</v>
      </c>
    </row>
    <row r="211" spans="1:39" x14ac:dyDescent="0.25">
      <c r="A211" s="20">
        <v>27</v>
      </c>
      <c r="B211" s="20" t="s">
        <v>93</v>
      </c>
      <c r="C211" s="20">
        <v>2</v>
      </c>
      <c r="D211" s="20" t="s">
        <v>124</v>
      </c>
      <c r="F211" s="80" t="s">
        <v>236</v>
      </c>
      <c r="G211" s="89" t="s">
        <v>300</v>
      </c>
      <c r="H211" s="81">
        <v>16.3</v>
      </c>
      <c r="I211" s="77">
        <v>1</v>
      </c>
      <c r="J211" s="78"/>
      <c r="K211" s="80" t="s">
        <v>343</v>
      </c>
      <c r="L211" s="114" t="s">
        <v>255</v>
      </c>
      <c r="M211" s="113">
        <v>32.799999999999997</v>
      </c>
      <c r="N211" s="81">
        <v>32.799999999999997</v>
      </c>
      <c r="O211" s="225">
        <v>17.201000000000001</v>
      </c>
      <c r="P211" s="79">
        <v>1</v>
      </c>
      <c r="Q211" s="78"/>
      <c r="R211" s="117"/>
      <c r="S211" s="117"/>
      <c r="T211" s="101">
        <v>73</v>
      </c>
      <c r="Z211" s="20" t="s">
        <v>356</v>
      </c>
      <c r="AA211" s="80" t="s">
        <v>379</v>
      </c>
      <c r="AB211" s="141" t="s">
        <v>247</v>
      </c>
      <c r="AC211" s="226">
        <v>39.5725183556047</v>
      </c>
      <c r="AD211" s="92">
        <v>0</v>
      </c>
      <c r="AE211" s="93" t="s">
        <v>357</v>
      </c>
      <c r="AM211" s="87">
        <v>27</v>
      </c>
    </row>
    <row r="212" spans="1:39" x14ac:dyDescent="0.25">
      <c r="A212" s="20">
        <v>27</v>
      </c>
      <c r="B212" s="20" t="s">
        <v>93</v>
      </c>
      <c r="C212" s="20">
        <v>2</v>
      </c>
      <c r="D212" s="20" t="s">
        <v>124</v>
      </c>
      <c r="F212" s="80" t="s">
        <v>236</v>
      </c>
      <c r="G212" s="89" t="s">
        <v>311</v>
      </c>
      <c r="H212" s="81">
        <v>16.28</v>
      </c>
      <c r="I212" s="77">
        <v>1</v>
      </c>
      <c r="K212" s="80" t="s">
        <v>343</v>
      </c>
      <c r="L212" s="114" t="s">
        <v>267</v>
      </c>
      <c r="M212" s="113">
        <v>33.17</v>
      </c>
      <c r="N212" s="81">
        <v>33.17</v>
      </c>
      <c r="O212" s="225">
        <v>16.830999999999996</v>
      </c>
      <c r="P212" s="79">
        <v>1</v>
      </c>
      <c r="T212" s="101">
        <v>73</v>
      </c>
      <c r="Z212" s="20" t="s">
        <v>356</v>
      </c>
      <c r="AA212" s="80" t="s">
        <v>379</v>
      </c>
      <c r="AB212" s="141" t="s">
        <v>259</v>
      </c>
      <c r="AC212" s="226">
        <v>37.4693619447375</v>
      </c>
      <c r="AD212" s="92">
        <v>0</v>
      </c>
      <c r="AE212" s="93"/>
      <c r="AM212" s="87">
        <v>27</v>
      </c>
    </row>
    <row r="213" spans="1:39" x14ac:dyDescent="0.25">
      <c r="A213" s="20">
        <v>27</v>
      </c>
      <c r="B213" s="20" t="s">
        <v>93</v>
      </c>
      <c r="C213" s="20">
        <v>2</v>
      </c>
      <c r="D213" s="20" t="s">
        <v>124</v>
      </c>
      <c r="F213" s="80" t="s">
        <v>236</v>
      </c>
      <c r="G213" s="89" t="s">
        <v>322</v>
      </c>
      <c r="H213" s="81">
        <v>16.649999999999999</v>
      </c>
      <c r="I213" s="77">
        <v>1</v>
      </c>
      <c r="K213" s="80" t="s">
        <v>343</v>
      </c>
      <c r="L213" s="114" t="s">
        <v>278</v>
      </c>
      <c r="M213" s="113">
        <v>33.25</v>
      </c>
      <c r="N213" s="81">
        <v>33.25</v>
      </c>
      <c r="O213" s="225">
        <v>16.750999999999998</v>
      </c>
      <c r="P213" s="79">
        <v>1</v>
      </c>
      <c r="T213" s="101">
        <v>73</v>
      </c>
      <c r="Z213" s="20" t="s">
        <v>356</v>
      </c>
      <c r="AA213" s="80" t="s">
        <v>379</v>
      </c>
      <c r="AB213" s="141" t="s">
        <v>271</v>
      </c>
      <c r="AC213" s="226">
        <v>40.5311710242148</v>
      </c>
      <c r="AD213" s="92">
        <v>0</v>
      </c>
      <c r="AE213" s="93"/>
      <c r="AM213" s="87">
        <v>27</v>
      </c>
    </row>
    <row r="214" spans="1:39" x14ac:dyDescent="0.25">
      <c r="A214" s="20">
        <v>27</v>
      </c>
      <c r="B214" s="20" t="s">
        <v>93</v>
      </c>
      <c r="C214" s="20">
        <v>2</v>
      </c>
      <c r="D214" s="20" t="s">
        <v>124</v>
      </c>
      <c r="F214" s="88"/>
      <c r="G214" s="91"/>
      <c r="H214" s="91"/>
      <c r="K214" s="80" t="s">
        <v>343</v>
      </c>
      <c r="L214" s="114" t="s">
        <v>289</v>
      </c>
      <c r="M214" s="113">
        <v>32.64</v>
      </c>
      <c r="N214" s="81">
        <v>32.64</v>
      </c>
      <c r="O214" s="225">
        <v>17.360999999999997</v>
      </c>
      <c r="P214" s="79">
        <v>1</v>
      </c>
      <c r="T214" s="101">
        <v>73</v>
      </c>
      <c r="Z214" s="20" t="s">
        <v>356</v>
      </c>
      <c r="AA214" s="80" t="s">
        <v>379</v>
      </c>
      <c r="AB214" s="141" t="s">
        <v>282</v>
      </c>
      <c r="AC214" s="226" t="s">
        <v>353</v>
      </c>
      <c r="AD214" s="92">
        <v>0</v>
      </c>
      <c r="AE214" s="93"/>
      <c r="AM214" s="87">
        <v>27</v>
      </c>
    </row>
    <row r="215" spans="1:39" x14ac:dyDescent="0.25">
      <c r="A215" s="20">
        <v>27</v>
      </c>
      <c r="B215" s="20" t="s">
        <v>93</v>
      </c>
      <c r="C215" s="20">
        <v>2</v>
      </c>
      <c r="D215" s="20" t="s">
        <v>124</v>
      </c>
      <c r="F215" s="88"/>
      <c r="G215" s="91"/>
      <c r="H215" s="91"/>
      <c r="K215" s="80" t="s">
        <v>343</v>
      </c>
      <c r="L215" s="114" t="s">
        <v>300</v>
      </c>
      <c r="M215" s="113">
        <v>33.04</v>
      </c>
      <c r="N215" s="81">
        <v>33.04</v>
      </c>
      <c r="O215" s="225">
        <v>16.960999999999999</v>
      </c>
      <c r="P215" s="79">
        <v>1</v>
      </c>
      <c r="T215" s="101">
        <v>73</v>
      </c>
      <c r="Z215" s="20" t="s">
        <v>356</v>
      </c>
      <c r="AA215" s="80" t="s">
        <v>379</v>
      </c>
      <c r="AB215" s="141" t="s">
        <v>293</v>
      </c>
      <c r="AC215" s="226" t="s">
        <v>353</v>
      </c>
      <c r="AD215" s="92">
        <v>0</v>
      </c>
      <c r="AE215" s="98"/>
      <c r="AM215" s="87">
        <v>27</v>
      </c>
    </row>
    <row r="216" spans="1:39" x14ac:dyDescent="0.25">
      <c r="A216" s="20">
        <v>27</v>
      </c>
      <c r="B216" s="20" t="s">
        <v>93</v>
      </c>
      <c r="C216" s="20">
        <v>2</v>
      </c>
      <c r="D216" s="20" t="s">
        <v>124</v>
      </c>
      <c r="F216" s="88"/>
      <c r="G216" s="91"/>
      <c r="H216" s="91"/>
      <c r="K216" s="80" t="s">
        <v>343</v>
      </c>
      <c r="L216" s="114" t="s">
        <v>311</v>
      </c>
      <c r="M216" s="113">
        <v>33.32</v>
      </c>
      <c r="N216" s="81">
        <v>33.32</v>
      </c>
      <c r="O216" s="225">
        <v>16.680999999999997</v>
      </c>
      <c r="P216" s="79">
        <v>1</v>
      </c>
      <c r="T216" s="101">
        <v>73</v>
      </c>
      <c r="Z216" s="20" t="s">
        <v>356</v>
      </c>
      <c r="AA216" s="80" t="s">
        <v>379</v>
      </c>
      <c r="AB216" s="141" t="s">
        <v>304</v>
      </c>
      <c r="AC216" s="226">
        <v>38.703166323899403</v>
      </c>
      <c r="AD216" s="92">
        <v>0</v>
      </c>
      <c r="AE216" s="98"/>
      <c r="AM216" s="87">
        <v>27</v>
      </c>
    </row>
    <row r="217" spans="1:39" x14ac:dyDescent="0.25">
      <c r="A217" s="20">
        <v>27</v>
      </c>
      <c r="B217" s="20" t="s">
        <v>93</v>
      </c>
      <c r="C217" s="20">
        <v>2</v>
      </c>
      <c r="D217" s="20" t="s">
        <v>124</v>
      </c>
      <c r="F217" s="88"/>
      <c r="G217" s="91"/>
      <c r="H217" s="91"/>
      <c r="K217" s="80" t="s">
        <v>343</v>
      </c>
      <c r="L217" s="114" t="s">
        <v>322</v>
      </c>
      <c r="M217" s="113">
        <v>34.130000000000003</v>
      </c>
      <c r="N217" s="81">
        <v>34.130000000000003</v>
      </c>
      <c r="O217" s="225">
        <v>15.870999999999995</v>
      </c>
      <c r="P217" s="79">
        <v>1</v>
      </c>
      <c r="T217" s="101">
        <v>73</v>
      </c>
      <c r="Z217" s="20" t="s">
        <v>356</v>
      </c>
      <c r="AA217" s="80" t="s">
        <v>379</v>
      </c>
      <c r="AB217" s="141" t="s">
        <v>315</v>
      </c>
      <c r="AC217" s="226">
        <v>39.255951839827802</v>
      </c>
      <c r="AD217" s="92">
        <v>0</v>
      </c>
      <c r="AE217" s="98"/>
      <c r="AM217" s="87">
        <v>27</v>
      </c>
    </row>
    <row r="218" spans="1:39" x14ac:dyDescent="0.25">
      <c r="A218" s="20">
        <v>28</v>
      </c>
      <c r="B218" s="20" t="s">
        <v>93</v>
      </c>
      <c r="C218" s="20">
        <v>3</v>
      </c>
      <c r="D218" s="20" t="s">
        <v>94</v>
      </c>
      <c r="E218" s="33">
        <v>45</v>
      </c>
      <c r="F218" s="80" t="s">
        <v>235</v>
      </c>
      <c r="G218" s="89" t="s">
        <v>245</v>
      </c>
      <c r="H218" s="81">
        <v>16.37</v>
      </c>
      <c r="I218" s="77">
        <v>1</v>
      </c>
      <c r="J218" s="78">
        <v>1</v>
      </c>
      <c r="K218" s="80" t="s">
        <v>340</v>
      </c>
      <c r="L218" s="81" t="s">
        <v>245</v>
      </c>
      <c r="M218" s="81">
        <v>33.06</v>
      </c>
      <c r="N218" s="81">
        <v>33.06</v>
      </c>
      <c r="O218" s="225">
        <v>16.940999999999995</v>
      </c>
      <c r="P218" s="79">
        <v>1</v>
      </c>
      <c r="Q218" s="119">
        <v>1</v>
      </c>
      <c r="R218" s="120">
        <v>16.228499999999997</v>
      </c>
      <c r="S218" s="120">
        <v>0.63227268642572199</v>
      </c>
      <c r="T218" s="33">
        <v>45</v>
      </c>
      <c r="V218" s="19"/>
      <c r="W218" s="19"/>
      <c r="X218" s="19"/>
      <c r="Y218" s="19"/>
      <c r="Z218" s="20" t="s">
        <v>356</v>
      </c>
      <c r="AA218" s="80" t="s">
        <v>379</v>
      </c>
      <c r="AB218" s="141" t="s">
        <v>326</v>
      </c>
      <c r="AC218" s="226">
        <v>43.016901076153701</v>
      </c>
      <c r="AD218" s="92">
        <v>0</v>
      </c>
      <c r="AE218" s="98"/>
      <c r="AF218" s="19"/>
      <c r="AG218" s="19"/>
      <c r="AH218" s="19"/>
      <c r="AI218" s="19"/>
      <c r="AJ218" s="19"/>
      <c r="AK218" s="19"/>
      <c r="AL218" s="19"/>
      <c r="AM218" s="87">
        <v>28</v>
      </c>
    </row>
    <row r="219" spans="1:39" x14ac:dyDescent="0.25">
      <c r="A219" s="20">
        <v>28</v>
      </c>
      <c r="B219" s="20" t="s">
        <v>93</v>
      </c>
      <c r="C219" s="20">
        <v>3</v>
      </c>
      <c r="D219" s="20" t="s">
        <v>94</v>
      </c>
      <c r="F219" s="80" t="s">
        <v>235</v>
      </c>
      <c r="G219" s="89" t="s">
        <v>257</v>
      </c>
      <c r="H219" s="81">
        <v>15.9</v>
      </c>
      <c r="I219" s="77">
        <v>1</v>
      </c>
      <c r="J219" s="78"/>
      <c r="K219" s="80" t="s">
        <v>340</v>
      </c>
      <c r="L219" s="81" t="s">
        <v>257</v>
      </c>
      <c r="M219" s="81">
        <v>33.159999999999997</v>
      </c>
      <c r="N219" s="81">
        <v>33.159999999999997</v>
      </c>
      <c r="O219" s="225">
        <v>16.841000000000001</v>
      </c>
      <c r="P219" s="79">
        <v>1</v>
      </c>
      <c r="Q219" s="78"/>
      <c r="R219" s="117"/>
      <c r="S219" s="117"/>
      <c r="T219" s="33">
        <v>45</v>
      </c>
      <c r="U219" s="19"/>
      <c r="Z219" s="77" t="s">
        <v>331</v>
      </c>
      <c r="AA219" s="88" t="s">
        <v>379</v>
      </c>
      <c r="AB219" s="141" t="s">
        <v>251</v>
      </c>
      <c r="AC219" s="226" t="s">
        <v>353</v>
      </c>
      <c r="AD219" s="92">
        <v>0</v>
      </c>
      <c r="AE219" s="93" t="s">
        <v>357</v>
      </c>
      <c r="AM219" s="87">
        <v>28</v>
      </c>
    </row>
    <row r="220" spans="1:39" x14ac:dyDescent="0.25">
      <c r="A220" s="20">
        <v>28</v>
      </c>
      <c r="B220" s="20" t="s">
        <v>93</v>
      </c>
      <c r="C220" s="20">
        <v>3</v>
      </c>
      <c r="D220" s="20" t="s">
        <v>94</v>
      </c>
      <c r="F220" s="80" t="s">
        <v>235</v>
      </c>
      <c r="G220" s="89" t="s">
        <v>269</v>
      </c>
      <c r="H220" s="81">
        <v>16.02</v>
      </c>
      <c r="I220" s="77">
        <v>1</v>
      </c>
      <c r="K220" s="80" t="s">
        <v>340</v>
      </c>
      <c r="L220" s="81" t="s">
        <v>269</v>
      </c>
      <c r="M220" s="81">
        <v>33.67</v>
      </c>
      <c r="N220" s="81">
        <v>33.67</v>
      </c>
      <c r="O220" s="225">
        <v>16.330999999999996</v>
      </c>
      <c r="P220" s="79">
        <v>1</v>
      </c>
      <c r="T220" s="33">
        <v>45</v>
      </c>
      <c r="Z220" s="77" t="s">
        <v>331</v>
      </c>
      <c r="AA220" s="88" t="s">
        <v>379</v>
      </c>
      <c r="AB220" s="141" t="s">
        <v>263</v>
      </c>
      <c r="AC220" s="226" t="s">
        <v>353</v>
      </c>
      <c r="AD220" s="92">
        <v>0</v>
      </c>
      <c r="AE220" s="93"/>
      <c r="AM220" s="87">
        <v>28</v>
      </c>
    </row>
    <row r="221" spans="1:39" x14ac:dyDescent="0.25">
      <c r="A221" s="20">
        <v>28</v>
      </c>
      <c r="B221" s="20" t="s">
        <v>93</v>
      </c>
      <c r="C221" s="20">
        <v>3</v>
      </c>
      <c r="D221" s="20" t="s">
        <v>94</v>
      </c>
      <c r="F221" s="80" t="s">
        <v>235</v>
      </c>
      <c r="G221" s="89" t="s">
        <v>280</v>
      </c>
      <c r="H221" s="81">
        <v>16.100000000000001</v>
      </c>
      <c r="I221" s="77">
        <v>1</v>
      </c>
      <c r="K221" s="80" t="s">
        <v>340</v>
      </c>
      <c r="L221" s="81" t="s">
        <v>280</v>
      </c>
      <c r="M221" s="81">
        <v>35.08</v>
      </c>
      <c r="N221" s="81">
        <v>35.08</v>
      </c>
      <c r="O221" s="225">
        <v>14.920999999999999</v>
      </c>
      <c r="P221" s="79">
        <v>1</v>
      </c>
      <c r="T221" s="33">
        <v>45</v>
      </c>
      <c r="Z221" s="77" t="s">
        <v>331</v>
      </c>
      <c r="AA221" s="88" t="s">
        <v>379</v>
      </c>
      <c r="AB221" s="141" t="s">
        <v>275</v>
      </c>
      <c r="AC221" s="226" t="s">
        <v>353</v>
      </c>
      <c r="AD221" s="92">
        <v>0</v>
      </c>
      <c r="AE221" s="93"/>
      <c r="AM221" s="87">
        <v>28</v>
      </c>
    </row>
    <row r="222" spans="1:39" x14ac:dyDescent="0.25">
      <c r="A222" s="20">
        <v>28</v>
      </c>
      <c r="B222" s="20" t="s">
        <v>93</v>
      </c>
      <c r="C222" s="20">
        <v>3</v>
      </c>
      <c r="D222" s="20" t="s">
        <v>94</v>
      </c>
      <c r="F222" s="88"/>
      <c r="G222" s="91"/>
      <c r="H222" s="91"/>
      <c r="K222" s="80" t="s">
        <v>340</v>
      </c>
      <c r="L222" s="81" t="s">
        <v>291</v>
      </c>
      <c r="M222" s="81">
        <v>33.14</v>
      </c>
      <c r="N222" s="81">
        <v>33.14</v>
      </c>
      <c r="O222" s="225">
        <v>16.860999999999997</v>
      </c>
      <c r="P222" s="79">
        <v>1</v>
      </c>
      <c r="T222" s="33">
        <v>45</v>
      </c>
      <c r="Z222" s="77" t="s">
        <v>331</v>
      </c>
      <c r="AA222" s="88" t="s">
        <v>379</v>
      </c>
      <c r="AB222" s="141" t="s">
        <v>286</v>
      </c>
      <c r="AC222" s="226" t="s">
        <v>353</v>
      </c>
      <c r="AD222" s="92">
        <v>0</v>
      </c>
      <c r="AE222" s="93"/>
      <c r="AM222" s="87">
        <v>28</v>
      </c>
    </row>
    <row r="223" spans="1:39" x14ac:dyDescent="0.25">
      <c r="A223" s="20">
        <v>28</v>
      </c>
      <c r="B223" s="20" t="s">
        <v>93</v>
      </c>
      <c r="C223" s="20">
        <v>3</v>
      </c>
      <c r="D223" s="20" t="s">
        <v>94</v>
      </c>
      <c r="F223" s="88"/>
      <c r="G223" s="91"/>
      <c r="H223" s="91"/>
      <c r="K223" s="80" t="s">
        <v>340</v>
      </c>
      <c r="L223" s="81" t="s">
        <v>302</v>
      </c>
      <c r="M223" s="81">
        <v>34.07</v>
      </c>
      <c r="N223" s="81">
        <v>34.07</v>
      </c>
      <c r="O223" s="225">
        <v>15.930999999999997</v>
      </c>
      <c r="P223" s="79">
        <v>1</v>
      </c>
      <c r="T223" s="33">
        <v>45</v>
      </c>
      <c r="Z223" s="77" t="s">
        <v>331</v>
      </c>
      <c r="AA223" s="88" t="s">
        <v>379</v>
      </c>
      <c r="AB223" s="141" t="s">
        <v>297</v>
      </c>
      <c r="AC223" s="226" t="s">
        <v>353</v>
      </c>
      <c r="AD223" s="92">
        <v>0</v>
      </c>
      <c r="AE223" s="98"/>
      <c r="AM223" s="87">
        <v>28</v>
      </c>
    </row>
    <row r="224" spans="1:39" x14ac:dyDescent="0.25">
      <c r="A224" s="20">
        <v>28</v>
      </c>
      <c r="B224" s="20" t="s">
        <v>93</v>
      </c>
      <c r="C224" s="20">
        <v>3</v>
      </c>
      <c r="D224" s="20" t="s">
        <v>94</v>
      </c>
      <c r="F224" s="88"/>
      <c r="G224" s="91"/>
      <c r="H224" s="91"/>
      <c r="K224" s="80" t="s">
        <v>340</v>
      </c>
      <c r="L224" s="81" t="s">
        <v>313</v>
      </c>
      <c r="M224" s="81">
        <v>33.96</v>
      </c>
      <c r="N224" s="81">
        <v>33.96</v>
      </c>
      <c r="O224" s="225">
        <v>16.040999999999997</v>
      </c>
      <c r="P224" s="79">
        <v>1</v>
      </c>
      <c r="T224" s="33">
        <v>45</v>
      </c>
      <c r="Z224" s="77" t="s">
        <v>331</v>
      </c>
      <c r="AA224" s="88" t="s">
        <v>379</v>
      </c>
      <c r="AB224" s="141" t="s">
        <v>308</v>
      </c>
      <c r="AC224" s="226" t="s">
        <v>353</v>
      </c>
      <c r="AD224" s="92">
        <v>0</v>
      </c>
      <c r="AE224" s="98"/>
      <c r="AM224" s="87">
        <v>28</v>
      </c>
    </row>
    <row r="225" spans="1:39" x14ac:dyDescent="0.25">
      <c r="A225" s="20">
        <v>28</v>
      </c>
      <c r="B225" s="20" t="s">
        <v>93</v>
      </c>
      <c r="C225" s="20">
        <v>3</v>
      </c>
      <c r="D225" s="20" t="s">
        <v>94</v>
      </c>
      <c r="F225" s="88"/>
      <c r="G225" s="91"/>
      <c r="H225" s="91"/>
      <c r="K225" s="80" t="s">
        <v>340</v>
      </c>
      <c r="L225" s="81" t="s">
        <v>324</v>
      </c>
      <c r="M225" s="81">
        <v>34.04</v>
      </c>
      <c r="N225" s="81">
        <v>34.04</v>
      </c>
      <c r="O225" s="225">
        <v>15.960999999999999</v>
      </c>
      <c r="P225" s="79">
        <v>1</v>
      </c>
      <c r="T225" s="33">
        <v>45</v>
      </c>
      <c r="Z225" s="77" t="s">
        <v>331</v>
      </c>
      <c r="AA225" s="88" t="s">
        <v>379</v>
      </c>
      <c r="AB225" s="141" t="s">
        <v>319</v>
      </c>
      <c r="AC225" s="226" t="s">
        <v>353</v>
      </c>
      <c r="AD225" s="92">
        <v>0</v>
      </c>
      <c r="AE225" s="98"/>
      <c r="AM225" s="87">
        <v>28</v>
      </c>
    </row>
    <row r="226" spans="1:39" x14ac:dyDescent="0.25">
      <c r="A226" s="20">
        <v>29</v>
      </c>
      <c r="B226" s="20" t="s">
        <v>93</v>
      </c>
      <c r="C226" s="20">
        <v>4</v>
      </c>
      <c r="D226" s="20" t="s">
        <v>121</v>
      </c>
      <c r="E226" s="33">
        <v>70</v>
      </c>
      <c r="F226" s="80" t="s">
        <v>236</v>
      </c>
      <c r="G226" s="89" t="s">
        <v>250</v>
      </c>
      <c r="H226" s="81">
        <v>17.48</v>
      </c>
      <c r="I226" s="77">
        <v>1</v>
      </c>
      <c r="J226" s="78">
        <v>1</v>
      </c>
      <c r="K226" s="80" t="s">
        <v>342</v>
      </c>
      <c r="L226" s="81" t="s">
        <v>250</v>
      </c>
      <c r="M226" s="81">
        <v>34.03</v>
      </c>
      <c r="N226" s="81">
        <v>34.03</v>
      </c>
      <c r="O226" s="225">
        <v>15.970999999999997</v>
      </c>
      <c r="P226" s="79">
        <v>1</v>
      </c>
      <c r="Q226" s="119">
        <v>1</v>
      </c>
      <c r="R226" s="120">
        <v>15.647249999999996</v>
      </c>
      <c r="S226" s="120">
        <v>0.35542008595463553</v>
      </c>
      <c r="T226" s="33">
        <v>70</v>
      </c>
      <c r="V226" s="19"/>
      <c r="W226" s="19"/>
      <c r="X226" s="19"/>
      <c r="Y226" s="19"/>
      <c r="Z226" s="77" t="s">
        <v>331</v>
      </c>
      <c r="AA226" s="88" t="s">
        <v>379</v>
      </c>
      <c r="AB226" s="141" t="s">
        <v>330</v>
      </c>
      <c r="AC226" s="226" t="s">
        <v>353</v>
      </c>
      <c r="AD226" s="92">
        <v>0</v>
      </c>
      <c r="AE226" s="98"/>
      <c r="AF226" s="19"/>
      <c r="AG226" s="19"/>
      <c r="AH226" s="19"/>
      <c r="AI226" s="19"/>
      <c r="AJ226" s="19"/>
      <c r="AK226" s="19"/>
      <c r="AL226" s="19"/>
      <c r="AM226" s="87">
        <v>29</v>
      </c>
    </row>
    <row r="227" spans="1:39" x14ac:dyDescent="0.25">
      <c r="A227" s="20">
        <v>29</v>
      </c>
      <c r="B227" s="20" t="s">
        <v>93</v>
      </c>
      <c r="C227" s="20">
        <v>4</v>
      </c>
      <c r="D227" s="20" t="s">
        <v>121</v>
      </c>
      <c r="F227" s="80" t="s">
        <v>236</v>
      </c>
      <c r="G227" s="89" t="s">
        <v>262</v>
      </c>
      <c r="H227" s="81">
        <v>17.07</v>
      </c>
      <c r="I227" s="77">
        <v>1</v>
      </c>
      <c r="J227" s="78"/>
      <c r="K227" s="80" t="s">
        <v>342</v>
      </c>
      <c r="L227" s="81" t="s">
        <v>262</v>
      </c>
      <c r="M227" s="81">
        <v>33.94</v>
      </c>
      <c r="N227" s="81">
        <v>33.94</v>
      </c>
      <c r="O227" s="225">
        <v>16.061</v>
      </c>
      <c r="P227" s="79">
        <v>1</v>
      </c>
      <c r="Q227" s="78"/>
      <c r="R227" s="117"/>
      <c r="S227" s="117"/>
      <c r="T227" s="33">
        <v>70</v>
      </c>
      <c r="U227" s="19"/>
      <c r="Z227" s="77" t="s">
        <v>331</v>
      </c>
      <c r="AA227" s="80" t="s">
        <v>442</v>
      </c>
      <c r="AB227" t="s">
        <v>251</v>
      </c>
      <c r="AC227" s="92" t="s">
        <v>353</v>
      </c>
      <c r="AD227" s="92">
        <v>0</v>
      </c>
      <c r="AE227" s="93" t="s">
        <v>357</v>
      </c>
      <c r="AM227" s="87">
        <v>29</v>
      </c>
    </row>
    <row r="228" spans="1:39" x14ac:dyDescent="0.25">
      <c r="A228" s="20">
        <v>29</v>
      </c>
      <c r="B228" s="20" t="s">
        <v>93</v>
      </c>
      <c r="C228" s="20">
        <v>4</v>
      </c>
      <c r="D228" s="20" t="s">
        <v>121</v>
      </c>
      <c r="F228" s="80" t="s">
        <v>236</v>
      </c>
      <c r="G228" s="89" t="s">
        <v>274</v>
      </c>
      <c r="H228" s="81">
        <v>16.72</v>
      </c>
      <c r="I228" s="77">
        <v>1</v>
      </c>
      <c r="K228" s="80" t="s">
        <v>342</v>
      </c>
      <c r="L228" s="81" t="s">
        <v>274</v>
      </c>
      <c r="M228" s="81">
        <v>34.68</v>
      </c>
      <c r="N228" s="81">
        <v>34.68</v>
      </c>
      <c r="O228" s="225">
        <v>15.320999999999998</v>
      </c>
      <c r="P228" s="79">
        <v>1</v>
      </c>
      <c r="T228" s="33">
        <v>70</v>
      </c>
      <c r="Z228" s="77" t="s">
        <v>331</v>
      </c>
      <c r="AA228" s="80" t="s">
        <v>442</v>
      </c>
      <c r="AB228" t="s">
        <v>263</v>
      </c>
      <c r="AC228" s="92" t="s">
        <v>353</v>
      </c>
      <c r="AD228" s="92">
        <v>0</v>
      </c>
      <c r="AE228" s="93"/>
      <c r="AM228" s="87">
        <v>29</v>
      </c>
    </row>
    <row r="229" spans="1:39" x14ac:dyDescent="0.25">
      <c r="A229" s="20">
        <v>29</v>
      </c>
      <c r="B229" s="20" t="s">
        <v>93</v>
      </c>
      <c r="C229" s="20">
        <v>4</v>
      </c>
      <c r="D229" s="20" t="s">
        <v>121</v>
      </c>
      <c r="F229" s="80" t="s">
        <v>236</v>
      </c>
      <c r="G229" s="89" t="s">
        <v>285</v>
      </c>
      <c r="H229" s="81">
        <v>17.32</v>
      </c>
      <c r="I229" s="77">
        <v>1</v>
      </c>
      <c r="K229" s="80" t="s">
        <v>342</v>
      </c>
      <c r="L229" s="81" t="s">
        <v>285</v>
      </c>
      <c r="M229" s="81">
        <v>34.630000000000003</v>
      </c>
      <c r="N229" s="81">
        <v>34.630000000000003</v>
      </c>
      <c r="O229" s="225">
        <v>15.370999999999995</v>
      </c>
      <c r="P229" s="79">
        <v>1</v>
      </c>
      <c r="T229" s="33">
        <v>70</v>
      </c>
      <c r="Z229" s="77" t="s">
        <v>331</v>
      </c>
      <c r="AA229" s="80" t="s">
        <v>442</v>
      </c>
      <c r="AB229" t="s">
        <v>275</v>
      </c>
      <c r="AC229" s="92" t="s">
        <v>353</v>
      </c>
      <c r="AD229" s="92">
        <v>0</v>
      </c>
      <c r="AE229" s="93"/>
      <c r="AM229" s="87">
        <v>29</v>
      </c>
    </row>
    <row r="230" spans="1:39" x14ac:dyDescent="0.25">
      <c r="A230" s="20">
        <v>29</v>
      </c>
      <c r="B230" s="20" t="s">
        <v>93</v>
      </c>
      <c r="C230" s="20">
        <v>4</v>
      </c>
      <c r="D230" s="20" t="s">
        <v>121</v>
      </c>
      <c r="F230" s="88"/>
      <c r="G230" s="91"/>
      <c r="H230" s="91"/>
      <c r="K230" s="80" t="s">
        <v>342</v>
      </c>
      <c r="L230" s="81" t="s">
        <v>296</v>
      </c>
      <c r="M230" s="81">
        <v>34.89</v>
      </c>
      <c r="N230" s="81">
        <v>34.89</v>
      </c>
      <c r="O230" s="225">
        <v>15.110999999999997</v>
      </c>
      <c r="P230" s="79">
        <v>1</v>
      </c>
      <c r="T230" s="33">
        <v>70</v>
      </c>
      <c r="Z230" s="77" t="s">
        <v>331</v>
      </c>
      <c r="AA230" s="80" t="s">
        <v>442</v>
      </c>
      <c r="AB230" t="s">
        <v>286</v>
      </c>
      <c r="AC230" s="92" t="s">
        <v>353</v>
      </c>
      <c r="AD230" s="92">
        <v>0</v>
      </c>
      <c r="AE230" s="93"/>
      <c r="AM230" s="87">
        <v>29</v>
      </c>
    </row>
    <row r="231" spans="1:39" x14ac:dyDescent="0.25">
      <c r="A231" s="20">
        <v>29</v>
      </c>
      <c r="B231" s="20" t="s">
        <v>93</v>
      </c>
      <c r="C231" s="20">
        <v>4</v>
      </c>
      <c r="D231" s="20" t="s">
        <v>121</v>
      </c>
      <c r="F231" s="88"/>
      <c r="G231" s="91"/>
      <c r="H231" s="91"/>
      <c r="K231" s="80" t="s">
        <v>342</v>
      </c>
      <c r="L231" s="81" t="s">
        <v>307</v>
      </c>
      <c r="M231" s="81">
        <v>33.86</v>
      </c>
      <c r="N231" s="81">
        <v>33.86</v>
      </c>
      <c r="O231" s="225">
        <v>16.140999999999998</v>
      </c>
      <c r="P231" s="79">
        <v>1</v>
      </c>
      <c r="T231" s="33">
        <v>70</v>
      </c>
      <c r="Z231" s="77" t="s">
        <v>331</v>
      </c>
      <c r="AA231" s="80" t="s">
        <v>442</v>
      </c>
      <c r="AB231" t="s">
        <v>297</v>
      </c>
      <c r="AC231" s="92" t="s">
        <v>353</v>
      </c>
      <c r="AD231" s="92">
        <v>0</v>
      </c>
      <c r="AE231" s="98"/>
      <c r="AM231" s="87">
        <v>29</v>
      </c>
    </row>
    <row r="232" spans="1:39" x14ac:dyDescent="0.25">
      <c r="A232" s="20">
        <v>29</v>
      </c>
      <c r="B232" s="20" t="s">
        <v>93</v>
      </c>
      <c r="C232" s="20">
        <v>4</v>
      </c>
      <c r="D232" s="20" t="s">
        <v>121</v>
      </c>
      <c r="F232" s="88"/>
      <c r="G232" s="91"/>
      <c r="H232" s="91"/>
      <c r="K232" s="80" t="s">
        <v>342</v>
      </c>
      <c r="L232" s="81" t="s">
        <v>318</v>
      </c>
      <c r="M232" s="81">
        <v>34.31</v>
      </c>
      <c r="N232" s="81">
        <v>34.31</v>
      </c>
      <c r="O232" s="225">
        <v>15.690999999999995</v>
      </c>
      <c r="P232" s="79">
        <v>1</v>
      </c>
      <c r="T232" s="33">
        <v>70</v>
      </c>
      <c r="Z232" s="77" t="s">
        <v>331</v>
      </c>
      <c r="AA232" s="80" t="s">
        <v>442</v>
      </c>
      <c r="AB232" t="s">
        <v>308</v>
      </c>
      <c r="AC232" s="92" t="s">
        <v>353</v>
      </c>
      <c r="AD232" s="92">
        <v>0</v>
      </c>
      <c r="AE232" s="98"/>
      <c r="AM232" s="87">
        <v>29</v>
      </c>
    </row>
    <row r="233" spans="1:39" x14ac:dyDescent="0.25">
      <c r="A233" s="20">
        <v>29</v>
      </c>
      <c r="B233" s="20" t="s">
        <v>93</v>
      </c>
      <c r="C233" s="20">
        <v>4</v>
      </c>
      <c r="D233" s="20" t="s">
        <v>121</v>
      </c>
      <c r="F233" s="88"/>
      <c r="G233" s="91"/>
      <c r="H233" s="91"/>
      <c r="K233" s="80" t="s">
        <v>342</v>
      </c>
      <c r="L233" s="81" t="s">
        <v>329</v>
      </c>
      <c r="M233" s="81">
        <v>34.49</v>
      </c>
      <c r="N233" s="81">
        <v>34.49</v>
      </c>
      <c r="O233" s="225">
        <v>15.510999999999996</v>
      </c>
      <c r="P233" s="79">
        <v>1</v>
      </c>
      <c r="T233" s="33">
        <v>70</v>
      </c>
      <c r="Z233" s="77" t="s">
        <v>331</v>
      </c>
      <c r="AA233" s="80" t="s">
        <v>442</v>
      </c>
      <c r="AB233" t="s">
        <v>319</v>
      </c>
      <c r="AC233" s="92" t="s">
        <v>353</v>
      </c>
      <c r="AD233" s="92">
        <v>0</v>
      </c>
      <c r="AE233" s="98"/>
      <c r="AM233" s="87">
        <v>29</v>
      </c>
    </row>
    <row r="234" spans="1:39" x14ac:dyDescent="0.25">
      <c r="A234" s="20">
        <v>30</v>
      </c>
      <c r="B234" s="20" t="s">
        <v>93</v>
      </c>
      <c r="C234" s="20">
        <v>5</v>
      </c>
      <c r="D234" s="20" t="s">
        <v>129</v>
      </c>
      <c r="E234" s="33">
        <v>78</v>
      </c>
      <c r="F234" s="80" t="s">
        <v>236</v>
      </c>
      <c r="G234" s="89" t="s">
        <v>294</v>
      </c>
      <c r="H234" s="81">
        <v>15.89</v>
      </c>
      <c r="I234" s="77">
        <v>1</v>
      </c>
      <c r="J234" s="78">
        <v>1</v>
      </c>
      <c r="K234" s="80" t="s">
        <v>343</v>
      </c>
      <c r="L234" s="114" t="s">
        <v>248</v>
      </c>
      <c r="M234" s="113">
        <v>34.61</v>
      </c>
      <c r="N234" s="81">
        <v>34.61</v>
      </c>
      <c r="O234" s="225">
        <v>15.390999999999998</v>
      </c>
      <c r="P234" s="79">
        <v>1</v>
      </c>
      <c r="Q234" s="119">
        <v>1</v>
      </c>
      <c r="R234" s="120">
        <v>14.684749999999998</v>
      </c>
      <c r="S234" s="120">
        <v>0.90227403680921658</v>
      </c>
      <c r="T234" s="33">
        <v>78</v>
      </c>
      <c r="Y234" s="19"/>
      <c r="Z234" s="77" t="s">
        <v>331</v>
      </c>
      <c r="AA234" s="80" t="s">
        <v>442</v>
      </c>
      <c r="AB234" t="s">
        <v>330</v>
      </c>
      <c r="AC234" s="92" t="s">
        <v>353</v>
      </c>
      <c r="AD234" s="92">
        <v>0</v>
      </c>
      <c r="AE234" s="98"/>
      <c r="AF234" s="19"/>
      <c r="AG234" s="19"/>
      <c r="AH234" s="19"/>
      <c r="AI234" s="19"/>
      <c r="AJ234" s="19"/>
      <c r="AK234" s="19"/>
      <c r="AL234" s="19"/>
      <c r="AM234" s="87">
        <v>30</v>
      </c>
    </row>
    <row r="235" spans="1:39" x14ac:dyDescent="0.25">
      <c r="A235" s="20">
        <v>30</v>
      </c>
      <c r="B235" s="20" t="s">
        <v>93</v>
      </c>
      <c r="C235" s="20">
        <v>5</v>
      </c>
      <c r="D235" s="20" t="s">
        <v>129</v>
      </c>
      <c r="F235" s="80" t="s">
        <v>236</v>
      </c>
      <c r="G235" s="89" t="s">
        <v>305</v>
      </c>
      <c r="H235" s="81">
        <v>15.96</v>
      </c>
      <c r="I235" s="77">
        <v>1</v>
      </c>
      <c r="J235" s="78"/>
      <c r="K235" s="80" t="s">
        <v>343</v>
      </c>
      <c r="L235" s="114" t="s">
        <v>260</v>
      </c>
      <c r="M235" s="113">
        <v>34.159999999999997</v>
      </c>
      <c r="N235" s="81">
        <v>34.159999999999997</v>
      </c>
      <c r="O235" s="225">
        <v>15.841000000000001</v>
      </c>
      <c r="P235" s="79">
        <v>1</v>
      </c>
      <c r="Q235" s="78"/>
      <c r="R235" s="117"/>
      <c r="S235" s="117"/>
      <c r="T235" s="33">
        <v>78</v>
      </c>
      <c r="Z235" s="77" t="s">
        <v>331</v>
      </c>
      <c r="AA235" s="80" t="s">
        <v>443</v>
      </c>
      <c r="AB235" t="s">
        <v>251</v>
      </c>
      <c r="AC235" s="92" t="s">
        <v>353</v>
      </c>
      <c r="AD235" s="92">
        <v>0</v>
      </c>
      <c r="AE235" s="93" t="s">
        <v>357</v>
      </c>
      <c r="AM235" s="87">
        <v>30</v>
      </c>
    </row>
    <row r="236" spans="1:39" x14ac:dyDescent="0.25">
      <c r="A236" s="20">
        <v>30</v>
      </c>
      <c r="B236" s="20" t="s">
        <v>93</v>
      </c>
      <c r="C236" s="20">
        <v>5</v>
      </c>
      <c r="D236" s="20" t="s">
        <v>129</v>
      </c>
      <c r="F236" s="80" t="s">
        <v>236</v>
      </c>
      <c r="G236" s="89" t="s">
        <v>316</v>
      </c>
      <c r="H236" s="81">
        <v>16.04</v>
      </c>
      <c r="I236" s="77">
        <v>1</v>
      </c>
      <c r="K236" s="80" t="s">
        <v>343</v>
      </c>
      <c r="L236" s="114" t="s">
        <v>272</v>
      </c>
      <c r="M236" s="113">
        <v>34.81</v>
      </c>
      <c r="N236" s="81">
        <v>34.81</v>
      </c>
      <c r="O236" s="225">
        <v>15.190999999999995</v>
      </c>
      <c r="P236" s="79">
        <v>1</v>
      </c>
      <c r="T236" s="33">
        <v>78</v>
      </c>
      <c r="Z236" s="77" t="s">
        <v>331</v>
      </c>
      <c r="AA236" s="80" t="s">
        <v>443</v>
      </c>
      <c r="AB236" t="s">
        <v>263</v>
      </c>
      <c r="AC236" s="92" t="s">
        <v>353</v>
      </c>
      <c r="AD236" s="92">
        <v>0</v>
      </c>
      <c r="AE236" s="93"/>
      <c r="AM236" s="87">
        <v>30</v>
      </c>
    </row>
    <row r="237" spans="1:39" x14ac:dyDescent="0.25">
      <c r="A237" s="20">
        <v>30</v>
      </c>
      <c r="B237" s="20" t="s">
        <v>93</v>
      </c>
      <c r="C237" s="20">
        <v>5</v>
      </c>
      <c r="D237" s="20" t="s">
        <v>129</v>
      </c>
      <c r="F237" s="80" t="s">
        <v>236</v>
      </c>
      <c r="G237" s="89" t="s">
        <v>327</v>
      </c>
      <c r="H237" s="81">
        <v>16.23</v>
      </c>
      <c r="I237" s="77">
        <v>1</v>
      </c>
      <c r="K237" s="80" t="s">
        <v>343</v>
      </c>
      <c r="L237" s="114" t="s">
        <v>283</v>
      </c>
      <c r="M237" s="113">
        <v>36.229999999999997</v>
      </c>
      <c r="N237" s="81">
        <v>36.229999999999997</v>
      </c>
      <c r="O237" s="225">
        <v>13.771000000000001</v>
      </c>
      <c r="P237" s="79">
        <v>1</v>
      </c>
      <c r="T237" s="33">
        <v>78</v>
      </c>
      <c r="Z237" s="77" t="s">
        <v>331</v>
      </c>
      <c r="AA237" s="80" t="s">
        <v>443</v>
      </c>
      <c r="AB237" t="s">
        <v>275</v>
      </c>
      <c r="AC237" s="92" t="s">
        <v>353</v>
      </c>
      <c r="AD237" s="92">
        <v>0</v>
      </c>
      <c r="AE237" s="93"/>
      <c r="AM237" s="87">
        <v>30</v>
      </c>
    </row>
    <row r="238" spans="1:39" x14ac:dyDescent="0.25">
      <c r="A238" s="20">
        <v>30</v>
      </c>
      <c r="B238" s="20" t="s">
        <v>93</v>
      </c>
      <c r="C238" s="20">
        <v>5</v>
      </c>
      <c r="D238" s="20" t="s">
        <v>129</v>
      </c>
      <c r="F238" s="88"/>
      <c r="G238" s="92"/>
      <c r="H238" s="92"/>
      <c r="K238" s="80" t="s">
        <v>343</v>
      </c>
      <c r="L238" s="114" t="s">
        <v>294</v>
      </c>
      <c r="M238" s="113">
        <v>34.72</v>
      </c>
      <c r="N238" s="81">
        <v>34.72</v>
      </c>
      <c r="O238" s="225">
        <v>15.280999999999999</v>
      </c>
      <c r="P238" s="79">
        <v>1</v>
      </c>
      <c r="T238" s="33">
        <v>78</v>
      </c>
      <c r="Z238" s="77" t="s">
        <v>331</v>
      </c>
      <c r="AA238" s="80" t="s">
        <v>443</v>
      </c>
      <c r="AB238" t="s">
        <v>286</v>
      </c>
      <c r="AC238" s="92" t="s">
        <v>353</v>
      </c>
      <c r="AD238" s="92">
        <v>0</v>
      </c>
      <c r="AE238" s="93"/>
      <c r="AM238" s="87">
        <v>30</v>
      </c>
    </row>
    <row r="239" spans="1:39" x14ac:dyDescent="0.25">
      <c r="A239" s="20">
        <v>30</v>
      </c>
      <c r="B239" s="20" t="s">
        <v>93</v>
      </c>
      <c r="C239" s="20">
        <v>5</v>
      </c>
      <c r="D239" s="20" t="s">
        <v>129</v>
      </c>
      <c r="F239" s="88"/>
      <c r="G239" s="92"/>
      <c r="H239" s="92"/>
      <c r="K239" s="80" t="s">
        <v>343</v>
      </c>
      <c r="L239" s="114" t="s">
        <v>305</v>
      </c>
      <c r="M239" s="113">
        <v>34.950000000000003</v>
      </c>
      <c r="N239" s="81">
        <v>34.950000000000003</v>
      </c>
      <c r="O239" s="225">
        <v>15.050999999999995</v>
      </c>
      <c r="P239" s="79">
        <v>1</v>
      </c>
      <c r="T239" s="33">
        <v>78</v>
      </c>
      <c r="Z239" s="77" t="s">
        <v>331</v>
      </c>
      <c r="AA239" s="80" t="s">
        <v>443</v>
      </c>
      <c r="AB239" t="s">
        <v>297</v>
      </c>
      <c r="AC239" s="92" t="s">
        <v>353</v>
      </c>
      <c r="AD239" s="92">
        <v>0</v>
      </c>
      <c r="AE239" s="98"/>
      <c r="AM239" s="87">
        <v>30</v>
      </c>
    </row>
    <row r="240" spans="1:39" x14ac:dyDescent="0.25">
      <c r="A240" s="20">
        <v>30</v>
      </c>
      <c r="B240" s="20" t="s">
        <v>93</v>
      </c>
      <c r="C240" s="20">
        <v>5</v>
      </c>
      <c r="D240" s="20" t="s">
        <v>129</v>
      </c>
      <c r="F240" s="88"/>
      <c r="G240" s="92"/>
      <c r="H240" s="92"/>
      <c r="K240" s="80" t="s">
        <v>343</v>
      </c>
      <c r="L240" s="114" t="s">
        <v>316</v>
      </c>
      <c r="M240" s="113">
        <v>36.229999999999997</v>
      </c>
      <c r="N240" s="81">
        <v>36.229999999999997</v>
      </c>
      <c r="O240" s="225">
        <v>13.771000000000001</v>
      </c>
      <c r="P240" s="79">
        <v>1</v>
      </c>
      <c r="T240" s="33">
        <v>78</v>
      </c>
      <c r="Z240" s="77" t="s">
        <v>331</v>
      </c>
      <c r="AA240" s="80" t="s">
        <v>443</v>
      </c>
      <c r="AB240" t="s">
        <v>308</v>
      </c>
      <c r="AC240" s="92" t="s">
        <v>353</v>
      </c>
      <c r="AD240" s="92">
        <v>0</v>
      </c>
      <c r="AE240" s="98"/>
      <c r="AM240" s="87">
        <v>30</v>
      </c>
    </row>
    <row r="241" spans="1:39" x14ac:dyDescent="0.25">
      <c r="A241" s="20">
        <v>30</v>
      </c>
      <c r="B241" s="20" t="s">
        <v>93</v>
      </c>
      <c r="C241" s="20">
        <v>5</v>
      </c>
      <c r="D241" s="20" t="s">
        <v>129</v>
      </c>
      <c r="F241" s="88"/>
      <c r="G241" s="92"/>
      <c r="H241" s="92"/>
      <c r="K241" s="80" t="s">
        <v>343</v>
      </c>
      <c r="L241" s="114" t="s">
        <v>327</v>
      </c>
      <c r="M241" s="113">
        <v>36.82</v>
      </c>
      <c r="N241" s="81">
        <v>36.82</v>
      </c>
      <c r="O241" s="225">
        <v>13.180999999999997</v>
      </c>
      <c r="P241" s="79">
        <v>1</v>
      </c>
      <c r="T241" s="33">
        <v>78</v>
      </c>
      <c r="Z241" s="77" t="s">
        <v>331</v>
      </c>
      <c r="AA241" s="80" t="s">
        <v>443</v>
      </c>
      <c r="AB241" t="s">
        <v>319</v>
      </c>
      <c r="AC241" s="92" t="s">
        <v>353</v>
      </c>
      <c r="AD241" s="92">
        <v>0</v>
      </c>
      <c r="AE241" s="98"/>
      <c r="AM241" s="87">
        <v>30</v>
      </c>
    </row>
    <row r="242" spans="1:39" x14ac:dyDescent="0.25">
      <c r="A242" s="94">
        <v>31</v>
      </c>
      <c r="B242" s="94" t="s">
        <v>36</v>
      </c>
      <c r="C242" s="94">
        <v>1</v>
      </c>
      <c r="D242" s="94" t="s">
        <v>37</v>
      </c>
      <c r="E242" s="95">
        <v>7</v>
      </c>
      <c r="F242" s="80" t="s">
        <v>233</v>
      </c>
      <c r="G242" s="89" t="s">
        <v>247</v>
      </c>
      <c r="H242" s="81">
        <v>16.59</v>
      </c>
      <c r="I242" s="77">
        <v>1</v>
      </c>
      <c r="J242" s="78">
        <v>1</v>
      </c>
      <c r="K242" s="80" t="s">
        <v>336</v>
      </c>
      <c r="L242" s="81" t="s">
        <v>247</v>
      </c>
      <c r="M242" s="81">
        <v>35.549999999999997</v>
      </c>
      <c r="N242" s="81">
        <v>35.549999999999997</v>
      </c>
      <c r="O242" s="225">
        <v>14.451000000000001</v>
      </c>
      <c r="P242" s="79">
        <v>1</v>
      </c>
      <c r="Q242" s="119">
        <v>1</v>
      </c>
      <c r="R242" s="120">
        <v>13.490999999999996</v>
      </c>
      <c r="S242" s="120">
        <v>0.59699246226397162</v>
      </c>
      <c r="T242" s="95">
        <v>7</v>
      </c>
      <c r="V242" s="19"/>
      <c r="W242" s="19"/>
      <c r="X242" s="19"/>
      <c r="Y242" s="19"/>
      <c r="Z242" s="77" t="s">
        <v>331</v>
      </c>
      <c r="AA242" s="80" t="s">
        <v>443</v>
      </c>
      <c r="AB242" t="s">
        <v>330</v>
      </c>
      <c r="AC242" s="92" t="s">
        <v>353</v>
      </c>
      <c r="AD242" s="92">
        <v>0</v>
      </c>
      <c r="AE242" s="98"/>
      <c r="AF242" s="19"/>
      <c r="AG242" s="19"/>
      <c r="AH242" s="19"/>
      <c r="AI242" s="19"/>
      <c r="AJ242" s="19"/>
      <c r="AK242" s="19"/>
      <c r="AL242" s="19"/>
      <c r="AM242" s="87">
        <v>31</v>
      </c>
    </row>
    <row r="243" spans="1:39" x14ac:dyDescent="0.25">
      <c r="A243" s="20">
        <v>31</v>
      </c>
      <c r="B243" s="20" t="s">
        <v>36</v>
      </c>
      <c r="C243" s="20">
        <v>1</v>
      </c>
      <c r="D243" s="20" t="s">
        <v>37</v>
      </c>
      <c r="F243" s="80" t="s">
        <v>233</v>
      </c>
      <c r="G243" s="89" t="s">
        <v>259</v>
      </c>
      <c r="H243" s="81">
        <v>16.22</v>
      </c>
      <c r="I243" s="77">
        <v>1</v>
      </c>
      <c r="J243" s="78"/>
      <c r="K243" s="80" t="s">
        <v>336</v>
      </c>
      <c r="L243" s="81" t="s">
        <v>259</v>
      </c>
      <c r="M243" s="81">
        <v>36.200000000000003</v>
      </c>
      <c r="N243" s="81">
        <v>36.200000000000003</v>
      </c>
      <c r="O243" s="225">
        <v>13.800999999999995</v>
      </c>
      <c r="P243" s="79">
        <v>1</v>
      </c>
      <c r="Q243" s="78"/>
      <c r="R243" s="117"/>
      <c r="S243" s="117"/>
      <c r="T243" s="95">
        <v>7</v>
      </c>
      <c r="U243" s="19"/>
      <c r="Z243" s="77" t="s">
        <v>331</v>
      </c>
      <c r="AA243" s="92" t="s">
        <v>444</v>
      </c>
      <c r="AB243" t="s">
        <v>251</v>
      </c>
      <c r="AC243" s="92" t="s">
        <v>353</v>
      </c>
      <c r="AD243" s="92">
        <v>0</v>
      </c>
      <c r="AE243" s="93" t="s">
        <v>357</v>
      </c>
      <c r="AM243" s="87">
        <v>31</v>
      </c>
    </row>
    <row r="244" spans="1:39" x14ac:dyDescent="0.25">
      <c r="A244" s="20">
        <v>31</v>
      </c>
      <c r="B244" s="20" t="s">
        <v>36</v>
      </c>
      <c r="C244" s="20">
        <v>1</v>
      </c>
      <c r="D244" s="20" t="s">
        <v>37</v>
      </c>
      <c r="F244" s="80" t="s">
        <v>233</v>
      </c>
      <c r="G244" s="89" t="s">
        <v>271</v>
      </c>
      <c r="H244" s="81">
        <v>16.32</v>
      </c>
      <c r="I244" s="77">
        <v>1</v>
      </c>
      <c r="K244" s="80" t="s">
        <v>336</v>
      </c>
      <c r="L244" s="81" t="s">
        <v>271</v>
      </c>
      <c r="M244" s="81">
        <v>37.22</v>
      </c>
      <c r="N244" s="81">
        <v>37.22</v>
      </c>
      <c r="O244" s="225">
        <v>12.780999999999999</v>
      </c>
      <c r="P244" s="79">
        <v>1</v>
      </c>
      <c r="T244" s="95">
        <v>7</v>
      </c>
      <c r="Z244" s="77" t="s">
        <v>331</v>
      </c>
      <c r="AA244" s="92" t="s">
        <v>444</v>
      </c>
      <c r="AB244" t="s">
        <v>263</v>
      </c>
      <c r="AC244" s="92" t="s">
        <v>353</v>
      </c>
      <c r="AD244" s="92">
        <v>0</v>
      </c>
      <c r="AE244" s="93"/>
      <c r="AM244" s="87">
        <v>31</v>
      </c>
    </row>
    <row r="245" spans="1:39" x14ac:dyDescent="0.25">
      <c r="A245" s="20">
        <v>31</v>
      </c>
      <c r="B245" s="20" t="s">
        <v>36</v>
      </c>
      <c r="C245" s="20">
        <v>1</v>
      </c>
      <c r="D245" s="20" t="s">
        <v>37</v>
      </c>
      <c r="F245" s="80" t="s">
        <v>233</v>
      </c>
      <c r="G245" s="89" t="s">
        <v>282</v>
      </c>
      <c r="H245" s="81">
        <v>16.09</v>
      </c>
      <c r="I245" s="77">
        <v>1</v>
      </c>
      <c r="K245" s="80" t="s">
        <v>336</v>
      </c>
      <c r="L245" s="81" t="s">
        <v>282</v>
      </c>
      <c r="M245" s="81">
        <v>36.549999999999997</v>
      </c>
      <c r="N245" s="81">
        <v>36.549999999999997</v>
      </c>
      <c r="O245" s="225">
        <v>13.451000000000001</v>
      </c>
      <c r="P245" s="79">
        <v>1</v>
      </c>
      <c r="T245" s="95">
        <v>7</v>
      </c>
      <c r="Z245" s="77" t="s">
        <v>331</v>
      </c>
      <c r="AA245" s="92" t="s">
        <v>444</v>
      </c>
      <c r="AB245" t="s">
        <v>275</v>
      </c>
      <c r="AC245" s="92" t="s">
        <v>353</v>
      </c>
      <c r="AD245" s="92">
        <v>0</v>
      </c>
      <c r="AE245" s="93"/>
      <c r="AM245" s="87">
        <v>31</v>
      </c>
    </row>
    <row r="246" spans="1:39" x14ac:dyDescent="0.25">
      <c r="A246" s="20">
        <v>31</v>
      </c>
      <c r="B246" s="20" t="s">
        <v>36</v>
      </c>
      <c r="C246" s="20">
        <v>1</v>
      </c>
      <c r="D246" s="20" t="s">
        <v>37</v>
      </c>
      <c r="F246" s="88"/>
      <c r="G246" s="91"/>
      <c r="H246" s="91"/>
      <c r="K246" s="80" t="s">
        <v>336</v>
      </c>
      <c r="L246" s="81" t="s">
        <v>293</v>
      </c>
      <c r="M246" s="81">
        <v>36.1</v>
      </c>
      <c r="N246" s="81">
        <v>36.1</v>
      </c>
      <c r="O246" s="225">
        <v>13.900999999999996</v>
      </c>
      <c r="P246" s="79">
        <v>1</v>
      </c>
      <c r="T246" s="95">
        <v>7</v>
      </c>
      <c r="Z246" s="77" t="s">
        <v>331</v>
      </c>
      <c r="AA246" s="92" t="s">
        <v>444</v>
      </c>
      <c r="AB246" t="s">
        <v>286</v>
      </c>
      <c r="AC246" s="92" t="s">
        <v>353</v>
      </c>
      <c r="AD246" s="92">
        <v>0</v>
      </c>
      <c r="AE246" s="93"/>
      <c r="AM246" s="87">
        <v>31</v>
      </c>
    </row>
    <row r="247" spans="1:39" x14ac:dyDescent="0.25">
      <c r="A247" s="20">
        <v>31</v>
      </c>
      <c r="B247" s="20" t="s">
        <v>36</v>
      </c>
      <c r="C247" s="20">
        <v>1</v>
      </c>
      <c r="D247" s="20" t="s">
        <v>37</v>
      </c>
      <c r="F247" s="88"/>
      <c r="G247" s="91"/>
      <c r="H247" s="91"/>
      <c r="K247" s="80" t="s">
        <v>336</v>
      </c>
      <c r="L247" s="81" t="s">
        <v>304</v>
      </c>
      <c r="M247" s="81">
        <v>36.49</v>
      </c>
      <c r="N247" s="81">
        <v>36.49</v>
      </c>
      <c r="O247" s="225">
        <v>13.510999999999996</v>
      </c>
      <c r="P247" s="79">
        <v>1</v>
      </c>
      <c r="T247" s="95">
        <v>7</v>
      </c>
      <c r="Z247" s="77" t="s">
        <v>331</v>
      </c>
      <c r="AA247" s="92" t="s">
        <v>444</v>
      </c>
      <c r="AB247" t="s">
        <v>297</v>
      </c>
      <c r="AC247" s="92" t="s">
        <v>353</v>
      </c>
      <c r="AD247" s="92">
        <v>0</v>
      </c>
      <c r="AE247" s="98"/>
      <c r="AM247" s="87">
        <v>31</v>
      </c>
    </row>
    <row r="248" spans="1:39" x14ac:dyDescent="0.25">
      <c r="A248" s="20">
        <v>31</v>
      </c>
      <c r="B248" s="20" t="s">
        <v>36</v>
      </c>
      <c r="C248" s="20">
        <v>1</v>
      </c>
      <c r="D248" s="20" t="s">
        <v>37</v>
      </c>
      <c r="F248" s="88"/>
      <c r="G248" s="91"/>
      <c r="H248" s="91"/>
      <c r="K248" s="80" t="s">
        <v>336</v>
      </c>
      <c r="L248" s="81" t="s">
        <v>315</v>
      </c>
      <c r="M248" s="81">
        <v>36.39</v>
      </c>
      <c r="N248" s="81">
        <v>36.39</v>
      </c>
      <c r="O248" s="225">
        <v>13.610999999999997</v>
      </c>
      <c r="P248" s="79">
        <v>1</v>
      </c>
      <c r="T248" s="95">
        <v>7</v>
      </c>
      <c r="Z248" s="77" t="s">
        <v>331</v>
      </c>
      <c r="AA248" s="92" t="s">
        <v>444</v>
      </c>
      <c r="AB248" t="s">
        <v>308</v>
      </c>
      <c r="AC248" s="92" t="s">
        <v>353</v>
      </c>
      <c r="AD248" s="92">
        <v>0</v>
      </c>
      <c r="AE248" s="98"/>
      <c r="AM248" s="87">
        <v>31</v>
      </c>
    </row>
    <row r="249" spans="1:39" x14ac:dyDescent="0.25">
      <c r="A249" s="20">
        <v>31</v>
      </c>
      <c r="B249" s="20" t="s">
        <v>36</v>
      </c>
      <c r="C249" s="20">
        <v>1</v>
      </c>
      <c r="D249" s="20" t="s">
        <v>37</v>
      </c>
      <c r="F249" s="88"/>
      <c r="G249" s="91"/>
      <c r="H249" s="91"/>
      <c r="K249" s="80" t="s">
        <v>336</v>
      </c>
      <c r="L249" s="81" t="s">
        <v>326</v>
      </c>
      <c r="M249" s="81">
        <v>37.58</v>
      </c>
      <c r="N249" s="81">
        <v>37.58</v>
      </c>
      <c r="O249" s="225">
        <v>12.420999999999999</v>
      </c>
      <c r="P249" s="79">
        <v>1</v>
      </c>
      <c r="T249" s="95">
        <v>7</v>
      </c>
      <c r="Z249" s="77" t="s">
        <v>331</v>
      </c>
      <c r="AA249" s="92" t="s">
        <v>444</v>
      </c>
      <c r="AB249" t="s">
        <v>319</v>
      </c>
      <c r="AC249" s="92" t="s">
        <v>353</v>
      </c>
      <c r="AD249" s="92">
        <v>0</v>
      </c>
      <c r="AE249" s="98"/>
      <c r="AM249" s="87">
        <v>31</v>
      </c>
    </row>
    <row r="250" spans="1:39" x14ac:dyDescent="0.25">
      <c r="A250" s="20">
        <v>32</v>
      </c>
      <c r="B250" s="20" t="s">
        <v>36</v>
      </c>
      <c r="C250" s="20">
        <v>2</v>
      </c>
      <c r="D250" s="20" t="s">
        <v>165</v>
      </c>
      <c r="E250" s="33">
        <v>112</v>
      </c>
      <c r="F250" s="80" t="s">
        <v>238</v>
      </c>
      <c r="G250" s="92" t="s">
        <v>288</v>
      </c>
      <c r="H250" s="92">
        <v>16.399999999999999</v>
      </c>
      <c r="I250" s="77">
        <v>1</v>
      </c>
      <c r="J250" s="78">
        <v>1</v>
      </c>
      <c r="K250" s="80" t="s">
        <v>347</v>
      </c>
      <c r="L250" s="81" t="s">
        <v>242</v>
      </c>
      <c r="M250" s="81">
        <v>35.72</v>
      </c>
      <c r="N250" s="81">
        <v>35.72</v>
      </c>
      <c r="O250" s="225">
        <v>14.280999999999999</v>
      </c>
      <c r="P250" s="79">
        <v>1</v>
      </c>
      <c r="Q250" s="119">
        <v>1</v>
      </c>
      <c r="R250" s="120">
        <v>13.201000000000001</v>
      </c>
      <c r="S250" s="120">
        <v>2.0918950738505018</v>
      </c>
      <c r="T250" s="33">
        <v>112</v>
      </c>
      <c r="V250" s="19"/>
      <c r="W250" s="19"/>
      <c r="X250" s="19"/>
      <c r="Y250" s="19"/>
      <c r="Z250" s="77" t="s">
        <v>331</v>
      </c>
      <c r="AA250" s="92" t="s">
        <v>444</v>
      </c>
      <c r="AB250" t="s">
        <v>330</v>
      </c>
      <c r="AC250" s="92" t="s">
        <v>353</v>
      </c>
      <c r="AD250" s="92">
        <v>0</v>
      </c>
      <c r="AE250" s="98"/>
      <c r="AF250" s="19"/>
      <c r="AG250" s="19"/>
      <c r="AH250" s="19"/>
      <c r="AI250" s="19"/>
      <c r="AJ250" s="19"/>
      <c r="AK250" s="19"/>
      <c r="AL250" s="19"/>
      <c r="AM250" s="87">
        <v>32</v>
      </c>
    </row>
    <row r="251" spans="1:39" x14ac:dyDescent="0.25">
      <c r="A251" s="20">
        <v>32</v>
      </c>
      <c r="B251" s="20" t="s">
        <v>36</v>
      </c>
      <c r="C251" s="20">
        <v>2</v>
      </c>
      <c r="D251" s="20" t="s">
        <v>165</v>
      </c>
      <c r="F251" s="80" t="s">
        <v>238</v>
      </c>
      <c r="G251" s="92" t="s">
        <v>299</v>
      </c>
      <c r="H251" s="92">
        <v>16.25</v>
      </c>
      <c r="I251" s="77">
        <v>1</v>
      </c>
      <c r="J251" s="78"/>
      <c r="K251" s="80" t="s">
        <v>347</v>
      </c>
      <c r="L251" s="81" t="s">
        <v>254</v>
      </c>
      <c r="M251" s="81">
        <v>37.24</v>
      </c>
      <c r="N251" s="81">
        <v>37.24</v>
      </c>
      <c r="O251" s="225">
        <v>12.760999999999996</v>
      </c>
      <c r="P251" s="79">
        <v>1</v>
      </c>
      <c r="Q251" s="78"/>
      <c r="R251" s="117"/>
      <c r="S251" s="117"/>
      <c r="T251" s="33">
        <v>112</v>
      </c>
      <c r="U251" s="19"/>
      <c r="AM251" s="87">
        <v>32</v>
      </c>
    </row>
    <row r="252" spans="1:39" x14ac:dyDescent="0.25">
      <c r="A252" s="20">
        <v>32</v>
      </c>
      <c r="B252" s="20" t="s">
        <v>36</v>
      </c>
      <c r="C252" s="20">
        <v>2</v>
      </c>
      <c r="D252" s="20" t="s">
        <v>165</v>
      </c>
      <c r="F252" s="89" t="s">
        <v>238</v>
      </c>
      <c r="G252" s="92" t="s">
        <v>310</v>
      </c>
      <c r="H252" s="92">
        <v>16.3</v>
      </c>
      <c r="I252" s="77">
        <v>1</v>
      </c>
      <c r="K252" s="80" t="s">
        <v>347</v>
      </c>
      <c r="L252" s="81" t="s">
        <v>266</v>
      </c>
      <c r="M252" s="81">
        <v>41.62</v>
      </c>
      <c r="N252" s="81">
        <v>41.62</v>
      </c>
      <c r="O252" s="225">
        <v>8.3810000000000002</v>
      </c>
      <c r="P252" s="79">
        <v>1</v>
      </c>
      <c r="T252" s="33">
        <v>112</v>
      </c>
      <c r="AM252" s="87">
        <v>32</v>
      </c>
    </row>
    <row r="253" spans="1:39" x14ac:dyDescent="0.25">
      <c r="A253" s="20">
        <v>32</v>
      </c>
      <c r="B253" s="20" t="s">
        <v>36</v>
      </c>
      <c r="C253" s="20">
        <v>2</v>
      </c>
      <c r="D253" s="20" t="s">
        <v>165</v>
      </c>
      <c r="F253" s="89" t="s">
        <v>238</v>
      </c>
      <c r="G253" s="92" t="s">
        <v>321</v>
      </c>
      <c r="H253" s="92">
        <v>16.440000000000001</v>
      </c>
      <c r="I253" s="77">
        <v>1</v>
      </c>
      <c r="K253" s="80" t="s">
        <v>347</v>
      </c>
      <c r="L253" s="81" t="s">
        <v>277</v>
      </c>
      <c r="M253" s="81">
        <v>36.590000000000003</v>
      </c>
      <c r="N253" s="81">
        <v>36.590000000000003</v>
      </c>
      <c r="O253" s="225">
        <v>13.410999999999994</v>
      </c>
      <c r="P253" s="79">
        <v>1</v>
      </c>
      <c r="T253" s="33">
        <v>112</v>
      </c>
      <c r="AM253" s="87">
        <v>32</v>
      </c>
    </row>
    <row r="254" spans="1:39" x14ac:dyDescent="0.25">
      <c r="A254" s="20">
        <v>32</v>
      </c>
      <c r="B254" s="20" t="s">
        <v>36</v>
      </c>
      <c r="C254" s="20">
        <v>2</v>
      </c>
      <c r="D254" s="20" t="s">
        <v>165</v>
      </c>
      <c r="F254" s="91"/>
      <c r="G254" s="91"/>
      <c r="H254" s="91"/>
      <c r="K254" s="80" t="s">
        <v>347</v>
      </c>
      <c r="L254" s="81" t="s">
        <v>288</v>
      </c>
      <c r="M254" s="81">
        <v>37.979999999999997</v>
      </c>
      <c r="N254" s="81">
        <v>37.979999999999997</v>
      </c>
      <c r="O254" s="225">
        <v>12.021000000000001</v>
      </c>
      <c r="P254" s="79">
        <v>1</v>
      </c>
      <c r="T254" s="33">
        <v>112</v>
      </c>
      <c r="AM254" s="87">
        <v>32</v>
      </c>
    </row>
    <row r="255" spans="1:39" x14ac:dyDescent="0.25">
      <c r="A255" s="20">
        <v>32</v>
      </c>
      <c r="B255" s="20" t="s">
        <v>36</v>
      </c>
      <c r="C255" s="20">
        <v>2</v>
      </c>
      <c r="D255" s="20" t="s">
        <v>165</v>
      </c>
      <c r="F255" s="91"/>
      <c r="G255" s="91"/>
      <c r="H255" s="91"/>
      <c r="K255" s="80" t="s">
        <v>347</v>
      </c>
      <c r="L255" s="81" t="s">
        <v>299</v>
      </c>
      <c r="M255" s="81">
        <v>35.25</v>
      </c>
      <c r="N255" s="81">
        <v>35.25</v>
      </c>
      <c r="O255" s="225">
        <v>14.750999999999998</v>
      </c>
      <c r="P255" s="79">
        <v>1</v>
      </c>
      <c r="T255" s="33">
        <v>112</v>
      </c>
      <c r="AM255" s="87">
        <v>32</v>
      </c>
    </row>
    <row r="256" spans="1:39" x14ac:dyDescent="0.25">
      <c r="A256" s="20">
        <v>32</v>
      </c>
      <c r="B256" s="20" t="s">
        <v>36</v>
      </c>
      <c r="C256" s="20">
        <v>2</v>
      </c>
      <c r="D256" s="20" t="s">
        <v>165</v>
      </c>
      <c r="F256" s="91"/>
      <c r="G256" s="91"/>
      <c r="H256" s="91"/>
      <c r="K256" s="80" t="s">
        <v>347</v>
      </c>
      <c r="L256" s="81" t="s">
        <v>310</v>
      </c>
      <c r="M256" s="81">
        <v>35.22</v>
      </c>
      <c r="N256" s="81">
        <v>35.22</v>
      </c>
      <c r="O256" s="225">
        <v>14.780999999999999</v>
      </c>
      <c r="P256" s="79">
        <v>1</v>
      </c>
      <c r="T256" s="33">
        <v>112</v>
      </c>
      <c r="AM256" s="87">
        <v>32</v>
      </c>
    </row>
    <row r="257" spans="1:39" x14ac:dyDescent="0.25">
      <c r="A257" s="20">
        <v>32</v>
      </c>
      <c r="B257" s="20" t="s">
        <v>36</v>
      </c>
      <c r="C257" s="20">
        <v>2</v>
      </c>
      <c r="D257" s="20" t="s">
        <v>165</v>
      </c>
      <c r="F257" s="91"/>
      <c r="G257" s="91"/>
      <c r="H257" s="91"/>
      <c r="K257" s="80" t="s">
        <v>347</v>
      </c>
      <c r="L257" s="81" t="s">
        <v>321</v>
      </c>
      <c r="M257" s="81">
        <v>34.78</v>
      </c>
      <c r="N257" s="81">
        <v>34.78</v>
      </c>
      <c r="O257" s="225">
        <v>15.220999999999997</v>
      </c>
      <c r="P257" s="79">
        <v>1</v>
      </c>
      <c r="T257" s="33">
        <v>112</v>
      </c>
      <c r="AM257" s="87">
        <v>32</v>
      </c>
    </row>
    <row r="258" spans="1:39" x14ac:dyDescent="0.25">
      <c r="A258" s="20">
        <v>33</v>
      </c>
      <c r="B258" s="20" t="s">
        <v>36</v>
      </c>
      <c r="C258" s="20">
        <v>3</v>
      </c>
      <c r="D258" s="20" t="s">
        <v>130</v>
      </c>
      <c r="E258" s="33">
        <v>79</v>
      </c>
      <c r="F258" s="89" t="s">
        <v>236</v>
      </c>
      <c r="G258" s="89" t="s">
        <v>295</v>
      </c>
      <c r="H258" s="81">
        <v>16.32</v>
      </c>
      <c r="I258" s="77">
        <v>1</v>
      </c>
      <c r="J258" s="78">
        <v>1</v>
      </c>
      <c r="K258" s="80" t="s">
        <v>343</v>
      </c>
      <c r="L258" s="114" t="s">
        <v>249</v>
      </c>
      <c r="M258" s="113">
        <v>35.770000000000003</v>
      </c>
      <c r="N258" s="81">
        <v>35.770000000000003</v>
      </c>
      <c r="O258" s="225">
        <v>14.230999999999995</v>
      </c>
      <c r="P258" s="79">
        <v>1</v>
      </c>
      <c r="Q258" s="119">
        <v>1</v>
      </c>
      <c r="R258" s="120">
        <v>13.672249999999998</v>
      </c>
      <c r="S258" s="120">
        <v>0.94153382175044542</v>
      </c>
      <c r="T258" s="33">
        <v>79</v>
      </c>
      <c r="V258" s="19"/>
      <c r="W258" s="19"/>
      <c r="X258" s="19"/>
      <c r="Y258" s="19"/>
      <c r="Z258" s="19"/>
      <c r="AA258" s="23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87">
        <v>33</v>
      </c>
    </row>
    <row r="259" spans="1:39" x14ac:dyDescent="0.25">
      <c r="A259" s="20">
        <v>33</v>
      </c>
      <c r="B259" s="20" t="s">
        <v>36</v>
      </c>
      <c r="C259" s="20">
        <v>3</v>
      </c>
      <c r="D259" s="20" t="s">
        <v>130</v>
      </c>
      <c r="F259" s="89" t="s">
        <v>236</v>
      </c>
      <c r="G259" s="89" t="s">
        <v>306</v>
      </c>
      <c r="H259" s="81">
        <v>15.85</v>
      </c>
      <c r="I259" s="77">
        <v>1</v>
      </c>
      <c r="J259" s="78"/>
      <c r="K259" s="80" t="s">
        <v>343</v>
      </c>
      <c r="L259" s="114" t="s">
        <v>261</v>
      </c>
      <c r="M259" s="113">
        <v>38.06</v>
      </c>
      <c r="N259" s="81">
        <v>38.06</v>
      </c>
      <c r="O259" s="225">
        <v>11.940999999999995</v>
      </c>
      <c r="P259" s="79">
        <v>1</v>
      </c>
      <c r="Q259" s="78"/>
      <c r="R259" s="117"/>
      <c r="S259" s="117"/>
      <c r="T259" s="33">
        <v>79</v>
      </c>
      <c r="U259" s="19"/>
      <c r="AM259" s="87">
        <v>33</v>
      </c>
    </row>
    <row r="260" spans="1:39" x14ac:dyDescent="0.25">
      <c r="A260" s="20">
        <v>33</v>
      </c>
      <c r="B260" s="20" t="s">
        <v>36</v>
      </c>
      <c r="C260" s="20">
        <v>3</v>
      </c>
      <c r="D260" s="20" t="s">
        <v>130</v>
      </c>
      <c r="F260" s="89" t="s">
        <v>236</v>
      </c>
      <c r="G260" s="89" t="s">
        <v>317</v>
      </c>
      <c r="H260" s="81">
        <v>16.12</v>
      </c>
      <c r="I260" s="77">
        <v>1</v>
      </c>
      <c r="K260" s="80" t="s">
        <v>343</v>
      </c>
      <c r="L260" s="114" t="s">
        <v>273</v>
      </c>
      <c r="M260" s="113">
        <v>36.299999999999997</v>
      </c>
      <c r="N260" s="81">
        <v>36.299999999999997</v>
      </c>
      <c r="O260" s="225">
        <v>13.701000000000001</v>
      </c>
      <c r="P260" s="79">
        <v>1</v>
      </c>
      <c r="T260" s="33">
        <v>79</v>
      </c>
      <c r="AM260" s="87">
        <v>33</v>
      </c>
    </row>
    <row r="261" spans="1:39" x14ac:dyDescent="0.25">
      <c r="A261" s="20">
        <v>33</v>
      </c>
      <c r="B261" s="20" t="s">
        <v>36</v>
      </c>
      <c r="C261" s="20">
        <v>3</v>
      </c>
      <c r="D261" s="20" t="s">
        <v>130</v>
      </c>
      <c r="F261" s="89" t="s">
        <v>236</v>
      </c>
      <c r="G261" s="89" t="s">
        <v>328</v>
      </c>
      <c r="H261" s="81">
        <v>16.43</v>
      </c>
      <c r="I261" s="77">
        <v>1</v>
      </c>
      <c r="K261" s="80" t="s">
        <v>343</v>
      </c>
      <c r="L261" s="114" t="s">
        <v>284</v>
      </c>
      <c r="M261" s="113">
        <v>37.049999999999997</v>
      </c>
      <c r="N261" s="81">
        <v>37.049999999999997</v>
      </c>
      <c r="O261" s="225">
        <v>12.951000000000001</v>
      </c>
      <c r="P261" s="79">
        <v>1</v>
      </c>
      <c r="T261" s="33">
        <v>79</v>
      </c>
      <c r="AM261" s="87">
        <v>33</v>
      </c>
    </row>
    <row r="262" spans="1:39" x14ac:dyDescent="0.25">
      <c r="A262" s="20">
        <v>33</v>
      </c>
      <c r="B262" s="20" t="s">
        <v>36</v>
      </c>
      <c r="C262" s="20">
        <v>3</v>
      </c>
      <c r="D262" s="20" t="s">
        <v>130</v>
      </c>
      <c r="F262" s="91"/>
      <c r="G262" s="92"/>
      <c r="H262" s="92"/>
      <c r="K262" s="80" t="s">
        <v>343</v>
      </c>
      <c r="L262" s="114" t="s">
        <v>295</v>
      </c>
      <c r="M262" s="113">
        <v>34.67</v>
      </c>
      <c r="N262" s="81">
        <v>34.67</v>
      </c>
      <c r="O262" s="225">
        <v>15.330999999999996</v>
      </c>
      <c r="P262" s="79">
        <v>1</v>
      </c>
      <c r="T262" s="33">
        <v>79</v>
      </c>
      <c r="AM262" s="87">
        <v>33</v>
      </c>
    </row>
    <row r="263" spans="1:39" x14ac:dyDescent="0.25">
      <c r="A263" s="20">
        <v>33</v>
      </c>
      <c r="B263" s="20" t="s">
        <v>36</v>
      </c>
      <c r="C263" s="20">
        <v>3</v>
      </c>
      <c r="D263" s="20" t="s">
        <v>130</v>
      </c>
      <c r="F263" s="91"/>
      <c r="G263" s="92"/>
      <c r="H263" s="92"/>
      <c r="K263" s="80" t="s">
        <v>343</v>
      </c>
      <c r="L263" s="114" t="s">
        <v>306</v>
      </c>
      <c r="M263" s="113">
        <v>36.04</v>
      </c>
      <c r="N263" s="81">
        <v>36.04</v>
      </c>
      <c r="O263" s="225">
        <v>13.960999999999999</v>
      </c>
      <c r="P263" s="79">
        <v>1</v>
      </c>
      <c r="T263" s="33">
        <v>79</v>
      </c>
      <c r="AM263" s="87">
        <v>33</v>
      </c>
    </row>
    <row r="264" spans="1:39" x14ac:dyDescent="0.25">
      <c r="A264" s="20">
        <v>33</v>
      </c>
      <c r="B264" s="20" t="s">
        <v>36</v>
      </c>
      <c r="C264" s="20">
        <v>3</v>
      </c>
      <c r="D264" s="20" t="s">
        <v>130</v>
      </c>
      <c r="F264" s="91"/>
      <c r="G264" s="92"/>
      <c r="H264" s="92"/>
      <c r="K264" s="80" t="s">
        <v>343</v>
      </c>
      <c r="L264" s="114" t="s">
        <v>317</v>
      </c>
      <c r="M264" s="113">
        <v>35.909999999999997</v>
      </c>
      <c r="N264" s="81">
        <v>35.909999999999997</v>
      </c>
      <c r="O264" s="225">
        <v>14.091000000000001</v>
      </c>
      <c r="P264" s="79">
        <v>1</v>
      </c>
      <c r="T264" s="33">
        <v>79</v>
      </c>
      <c r="AM264" s="87">
        <v>33</v>
      </c>
    </row>
    <row r="265" spans="1:39" x14ac:dyDescent="0.25">
      <c r="A265" s="20">
        <v>33</v>
      </c>
      <c r="B265" s="20" t="s">
        <v>36</v>
      </c>
      <c r="C265" s="20">
        <v>3</v>
      </c>
      <c r="D265" s="20" t="s">
        <v>130</v>
      </c>
      <c r="F265" s="91"/>
      <c r="G265" s="92"/>
      <c r="H265" s="92"/>
      <c r="K265" s="80" t="s">
        <v>343</v>
      </c>
      <c r="L265" s="114" t="s">
        <v>328</v>
      </c>
      <c r="M265" s="113">
        <v>36.83</v>
      </c>
      <c r="N265" s="81">
        <v>36.83</v>
      </c>
      <c r="O265" s="225">
        <v>13.170999999999999</v>
      </c>
      <c r="P265" s="79">
        <v>1</v>
      </c>
      <c r="T265" s="33">
        <v>79</v>
      </c>
      <c r="AM265" s="87">
        <v>33</v>
      </c>
    </row>
    <row r="266" spans="1:39" x14ac:dyDescent="0.25">
      <c r="A266" s="20">
        <v>34</v>
      </c>
      <c r="B266" s="20" t="s">
        <v>36</v>
      </c>
      <c r="C266" s="20">
        <v>4</v>
      </c>
      <c r="D266" s="20" t="s">
        <v>108</v>
      </c>
      <c r="E266" s="33">
        <v>58</v>
      </c>
      <c r="F266" s="89" t="s">
        <v>235</v>
      </c>
      <c r="G266" s="89" t="s">
        <v>294</v>
      </c>
      <c r="H266" s="81">
        <v>15.91</v>
      </c>
      <c r="I266" s="77">
        <v>1</v>
      </c>
      <c r="J266" s="78">
        <v>1</v>
      </c>
      <c r="K266" s="80" t="s">
        <v>341</v>
      </c>
      <c r="L266" s="113" t="s">
        <v>248</v>
      </c>
      <c r="M266" s="113">
        <v>35.590000000000003</v>
      </c>
      <c r="N266" s="81">
        <v>35.590000000000003</v>
      </c>
      <c r="O266" s="225">
        <v>14.410999999999994</v>
      </c>
      <c r="P266" s="79">
        <v>1</v>
      </c>
      <c r="Q266" s="119">
        <v>1</v>
      </c>
      <c r="R266" s="120">
        <v>13.855999999999998</v>
      </c>
      <c r="S266" s="120">
        <v>0.80332123089085639</v>
      </c>
      <c r="T266" s="33">
        <v>58</v>
      </c>
    </row>
    <row r="267" spans="1:39" x14ac:dyDescent="0.25">
      <c r="A267" s="20">
        <v>34</v>
      </c>
      <c r="B267" s="20" t="s">
        <v>36</v>
      </c>
      <c r="C267" s="20">
        <v>4</v>
      </c>
      <c r="D267" s="20" t="s">
        <v>108</v>
      </c>
      <c r="F267" s="89" t="s">
        <v>235</v>
      </c>
      <c r="G267" s="89" t="s">
        <v>305</v>
      </c>
      <c r="H267" s="81">
        <v>16.04</v>
      </c>
      <c r="I267" s="77">
        <v>1</v>
      </c>
      <c r="J267" s="78"/>
      <c r="K267" s="80" t="s">
        <v>341</v>
      </c>
      <c r="L267" s="113" t="s">
        <v>260</v>
      </c>
      <c r="M267" s="113">
        <v>35.119999999999997</v>
      </c>
      <c r="N267" s="81">
        <v>35.119999999999997</v>
      </c>
      <c r="O267" s="225">
        <v>14.881</v>
      </c>
      <c r="P267" s="79">
        <v>1</v>
      </c>
      <c r="Q267" s="78"/>
      <c r="R267" s="117"/>
      <c r="S267" s="117"/>
      <c r="T267" s="33">
        <v>58</v>
      </c>
    </row>
    <row r="268" spans="1:39" x14ac:dyDescent="0.25">
      <c r="A268" s="20">
        <v>34</v>
      </c>
      <c r="B268" s="20" t="s">
        <v>36</v>
      </c>
      <c r="C268" s="20">
        <v>4</v>
      </c>
      <c r="D268" s="20" t="s">
        <v>108</v>
      </c>
      <c r="F268" s="89" t="s">
        <v>235</v>
      </c>
      <c r="G268" s="89" t="s">
        <v>316</v>
      </c>
      <c r="H268" s="81">
        <v>16.329999999999998</v>
      </c>
      <c r="I268" s="77">
        <v>1</v>
      </c>
      <c r="K268" s="80" t="s">
        <v>341</v>
      </c>
      <c r="L268" s="113" t="s">
        <v>272</v>
      </c>
      <c r="M268" s="113">
        <v>35.44</v>
      </c>
      <c r="N268" s="81">
        <v>35.44</v>
      </c>
      <c r="O268" s="225">
        <v>14.561</v>
      </c>
      <c r="P268" s="79">
        <v>1</v>
      </c>
      <c r="T268" s="33">
        <v>58</v>
      </c>
    </row>
    <row r="269" spans="1:39" x14ac:dyDescent="0.25">
      <c r="A269" s="20">
        <v>34</v>
      </c>
      <c r="B269" s="20" t="s">
        <v>36</v>
      </c>
      <c r="C269" s="20">
        <v>4</v>
      </c>
      <c r="D269" s="20" t="s">
        <v>108</v>
      </c>
      <c r="F269" s="89" t="s">
        <v>235</v>
      </c>
      <c r="G269" s="89" t="s">
        <v>327</v>
      </c>
      <c r="H269" s="81">
        <v>16.68</v>
      </c>
      <c r="I269" s="77">
        <v>1</v>
      </c>
      <c r="K269" s="80" t="s">
        <v>341</v>
      </c>
      <c r="L269" s="113" t="s">
        <v>283</v>
      </c>
      <c r="M269" s="113">
        <v>35.61</v>
      </c>
      <c r="N269" s="81">
        <v>35.61</v>
      </c>
      <c r="O269" s="225">
        <v>14.390999999999998</v>
      </c>
      <c r="P269" s="79">
        <v>1</v>
      </c>
      <c r="T269" s="33">
        <v>58</v>
      </c>
    </row>
    <row r="270" spans="1:39" x14ac:dyDescent="0.25">
      <c r="A270" s="20">
        <v>34</v>
      </c>
      <c r="B270" s="20" t="s">
        <v>36</v>
      </c>
      <c r="C270" s="20">
        <v>4</v>
      </c>
      <c r="D270" s="20" t="s">
        <v>108</v>
      </c>
      <c r="F270" s="91"/>
      <c r="G270" s="92"/>
      <c r="H270" s="92"/>
      <c r="K270" s="80" t="s">
        <v>341</v>
      </c>
      <c r="L270" s="113" t="s">
        <v>294</v>
      </c>
      <c r="M270" s="113">
        <v>37.36</v>
      </c>
      <c r="N270" s="81">
        <v>37.36</v>
      </c>
      <c r="O270" s="225">
        <v>12.640999999999998</v>
      </c>
      <c r="P270" s="79">
        <v>1</v>
      </c>
      <c r="T270" s="33">
        <v>58</v>
      </c>
    </row>
    <row r="271" spans="1:39" x14ac:dyDescent="0.25">
      <c r="A271" s="20">
        <v>34</v>
      </c>
      <c r="B271" s="20" t="s">
        <v>36</v>
      </c>
      <c r="C271" s="20">
        <v>4</v>
      </c>
      <c r="D271" s="20" t="s">
        <v>108</v>
      </c>
      <c r="F271" s="91"/>
      <c r="G271" s="92"/>
      <c r="H271" s="92"/>
      <c r="K271" s="80" t="s">
        <v>341</v>
      </c>
      <c r="L271" s="113" t="s">
        <v>305</v>
      </c>
      <c r="M271" s="113">
        <v>36.11</v>
      </c>
      <c r="N271" s="81">
        <v>36.11</v>
      </c>
      <c r="O271" s="225">
        <v>13.890999999999998</v>
      </c>
      <c r="P271" s="79">
        <v>1</v>
      </c>
      <c r="T271" s="33">
        <v>58</v>
      </c>
    </row>
    <row r="272" spans="1:39" x14ac:dyDescent="0.25">
      <c r="A272" s="20">
        <v>34</v>
      </c>
      <c r="B272" s="20" t="s">
        <v>36</v>
      </c>
      <c r="C272" s="20">
        <v>4</v>
      </c>
      <c r="D272" s="20" t="s">
        <v>108</v>
      </c>
      <c r="F272" s="91"/>
      <c r="G272" s="92"/>
      <c r="H272" s="92"/>
      <c r="K272" s="80" t="s">
        <v>341</v>
      </c>
      <c r="L272" s="113" t="s">
        <v>316</v>
      </c>
      <c r="M272" s="113">
        <v>36.65</v>
      </c>
      <c r="N272" s="81">
        <v>36.65</v>
      </c>
      <c r="O272" s="225">
        <v>13.350999999999999</v>
      </c>
      <c r="P272" s="79">
        <v>1</v>
      </c>
      <c r="T272" s="33">
        <v>58</v>
      </c>
    </row>
    <row r="273" spans="1:20" x14ac:dyDescent="0.25">
      <c r="A273" s="20">
        <v>34</v>
      </c>
      <c r="B273" s="20" t="s">
        <v>36</v>
      </c>
      <c r="C273" s="20">
        <v>4</v>
      </c>
      <c r="D273" s="20" t="s">
        <v>108</v>
      </c>
      <c r="F273" s="91"/>
      <c r="G273" s="92"/>
      <c r="H273" s="92"/>
      <c r="K273" s="80" t="s">
        <v>341</v>
      </c>
      <c r="L273" s="113" t="s">
        <v>327</v>
      </c>
      <c r="M273" s="113">
        <v>37.28</v>
      </c>
      <c r="N273" s="81">
        <v>37.28</v>
      </c>
      <c r="O273" s="225">
        <v>12.720999999999997</v>
      </c>
      <c r="P273" s="79">
        <v>1</v>
      </c>
      <c r="T273" s="33">
        <v>58</v>
      </c>
    </row>
    <row r="274" spans="1:20" x14ac:dyDescent="0.25">
      <c r="A274" s="20">
        <v>35</v>
      </c>
      <c r="B274" s="20" t="s">
        <v>36</v>
      </c>
      <c r="C274" s="20">
        <v>5</v>
      </c>
      <c r="D274" s="20" t="s">
        <v>210</v>
      </c>
      <c r="E274" s="33">
        <v>157</v>
      </c>
      <c r="F274" s="89" t="s">
        <v>240</v>
      </c>
      <c r="G274" s="89" t="s">
        <v>293</v>
      </c>
      <c r="H274" s="81">
        <v>15.89</v>
      </c>
      <c r="I274" s="77">
        <v>1</v>
      </c>
      <c r="J274" s="78">
        <v>1</v>
      </c>
      <c r="K274" s="80" t="s">
        <v>351</v>
      </c>
      <c r="L274" s="81" t="s">
        <v>247</v>
      </c>
      <c r="M274" s="81">
        <v>36.99</v>
      </c>
      <c r="N274" s="81">
        <v>36.99</v>
      </c>
      <c r="O274" s="225">
        <v>13.010999999999996</v>
      </c>
      <c r="P274" s="79">
        <v>1</v>
      </c>
      <c r="Q274" s="119">
        <v>0.875</v>
      </c>
      <c r="R274" s="120">
        <v>11.531000000000001</v>
      </c>
      <c r="S274" s="120">
        <v>0.92952698086890662</v>
      </c>
      <c r="T274" s="33">
        <v>157</v>
      </c>
    </row>
    <row r="275" spans="1:20" x14ac:dyDescent="0.25">
      <c r="A275" s="20">
        <v>35</v>
      </c>
      <c r="B275" s="20" t="s">
        <v>36</v>
      </c>
      <c r="C275" s="20">
        <v>5</v>
      </c>
      <c r="D275" s="20" t="s">
        <v>210</v>
      </c>
      <c r="F275" s="89" t="s">
        <v>240</v>
      </c>
      <c r="G275" s="89" t="s">
        <v>304</v>
      </c>
      <c r="H275" s="81">
        <v>16.18</v>
      </c>
      <c r="I275" s="77">
        <v>1</v>
      </c>
      <c r="J275" s="78"/>
      <c r="K275" s="80" t="s">
        <v>351</v>
      </c>
      <c r="L275" s="81" t="s">
        <v>259</v>
      </c>
      <c r="M275" s="81">
        <v>37.31</v>
      </c>
      <c r="N275" s="81">
        <v>37.31</v>
      </c>
      <c r="O275" s="225">
        <v>12.690999999999995</v>
      </c>
      <c r="P275" s="79">
        <v>1</v>
      </c>
      <c r="Q275" s="78"/>
      <c r="R275" s="117"/>
      <c r="S275" s="117"/>
      <c r="T275" s="33">
        <v>157</v>
      </c>
    </row>
    <row r="276" spans="1:20" x14ac:dyDescent="0.25">
      <c r="A276" s="20">
        <v>35</v>
      </c>
      <c r="B276" s="20" t="s">
        <v>36</v>
      </c>
      <c r="C276" s="20">
        <v>5</v>
      </c>
      <c r="D276" s="20" t="s">
        <v>210</v>
      </c>
      <c r="F276" s="89" t="s">
        <v>240</v>
      </c>
      <c r="G276" s="89" t="s">
        <v>315</v>
      </c>
      <c r="H276" s="81">
        <v>16.34</v>
      </c>
      <c r="I276" s="77">
        <v>1</v>
      </c>
      <c r="K276" s="80" t="s">
        <v>351</v>
      </c>
      <c r="L276" s="81" t="s">
        <v>271</v>
      </c>
      <c r="M276" s="81">
        <v>35.61</v>
      </c>
      <c r="N276" s="81">
        <v>35.61</v>
      </c>
      <c r="O276" s="225">
        <v>14.390999999999998</v>
      </c>
      <c r="P276" s="79">
        <v>1</v>
      </c>
      <c r="T276" s="33">
        <v>157</v>
      </c>
    </row>
    <row r="277" spans="1:20" x14ac:dyDescent="0.25">
      <c r="A277" s="20">
        <v>35</v>
      </c>
      <c r="B277" s="20" t="s">
        <v>36</v>
      </c>
      <c r="C277" s="20">
        <v>5</v>
      </c>
      <c r="D277" s="20" t="s">
        <v>210</v>
      </c>
      <c r="F277" s="89" t="s">
        <v>240</v>
      </c>
      <c r="G277" s="89" t="s">
        <v>326</v>
      </c>
      <c r="H277" s="81">
        <v>16.440000000000001</v>
      </c>
      <c r="I277" s="77">
        <v>1</v>
      </c>
      <c r="K277" s="80" t="s">
        <v>351</v>
      </c>
      <c r="L277" s="81" t="s">
        <v>282</v>
      </c>
      <c r="M277" s="81">
        <v>36.19</v>
      </c>
      <c r="N277" s="81">
        <v>36.19</v>
      </c>
      <c r="O277" s="225">
        <v>13.811</v>
      </c>
      <c r="P277" s="79">
        <v>1</v>
      </c>
      <c r="T277" s="33">
        <v>157</v>
      </c>
    </row>
    <row r="278" spans="1:20" x14ac:dyDescent="0.25">
      <c r="A278" s="31">
        <v>35</v>
      </c>
      <c r="B278" s="20" t="s">
        <v>36</v>
      </c>
      <c r="C278" s="20">
        <v>5</v>
      </c>
      <c r="D278" s="20" t="s">
        <v>210</v>
      </c>
      <c r="F278" s="91"/>
      <c r="G278" s="92"/>
      <c r="H278" s="92"/>
      <c r="K278" s="80" t="s">
        <v>351</v>
      </c>
      <c r="L278" s="81" t="s">
        <v>293</v>
      </c>
      <c r="M278" s="81">
        <v>36.369999999999997</v>
      </c>
      <c r="N278" s="81">
        <v>36.369999999999997</v>
      </c>
      <c r="O278" s="225">
        <v>13.631</v>
      </c>
      <c r="P278" s="79">
        <v>1</v>
      </c>
      <c r="T278" s="33">
        <v>157</v>
      </c>
    </row>
    <row r="279" spans="1:20" x14ac:dyDescent="0.25">
      <c r="A279" s="31">
        <v>35</v>
      </c>
      <c r="B279" s="20" t="s">
        <v>36</v>
      </c>
      <c r="C279" s="20">
        <v>5</v>
      </c>
      <c r="D279" s="20" t="s">
        <v>210</v>
      </c>
      <c r="F279" s="91"/>
      <c r="G279" s="92"/>
      <c r="H279" s="92"/>
      <c r="K279" s="80" t="s">
        <v>351</v>
      </c>
      <c r="L279" s="81" t="s">
        <v>304</v>
      </c>
      <c r="M279" s="81">
        <v>36.56</v>
      </c>
      <c r="N279" s="81">
        <v>36.56</v>
      </c>
      <c r="O279" s="225">
        <v>13.440999999999995</v>
      </c>
      <c r="P279" s="79">
        <v>1</v>
      </c>
      <c r="T279" s="33">
        <v>157</v>
      </c>
    </row>
    <row r="280" spans="1:20" x14ac:dyDescent="0.25">
      <c r="A280" s="31">
        <v>35</v>
      </c>
      <c r="B280" s="20" t="s">
        <v>36</v>
      </c>
      <c r="C280" s="20">
        <v>5</v>
      </c>
      <c r="D280" s="20" t="s">
        <v>210</v>
      </c>
      <c r="F280" s="91"/>
      <c r="G280" s="92"/>
      <c r="H280" s="92"/>
      <c r="K280" s="80" t="s">
        <v>351</v>
      </c>
      <c r="L280" s="81" t="s">
        <v>315</v>
      </c>
      <c r="M280" s="81" t="s">
        <v>353</v>
      </c>
      <c r="N280" s="81">
        <v>50</v>
      </c>
      <c r="O280" s="225">
        <v>9.9999999999766942E-4</v>
      </c>
      <c r="P280" s="79">
        <v>0</v>
      </c>
      <c r="T280" s="33">
        <v>157</v>
      </c>
    </row>
    <row r="281" spans="1:20" x14ac:dyDescent="0.25">
      <c r="A281" s="31">
        <v>35</v>
      </c>
      <c r="B281" s="20" t="s">
        <v>36</v>
      </c>
      <c r="C281" s="20">
        <v>5</v>
      </c>
      <c r="D281" s="20" t="s">
        <v>210</v>
      </c>
      <c r="F281" s="91"/>
      <c r="G281" s="92"/>
      <c r="H281" s="92"/>
      <c r="K281" s="80" t="s">
        <v>351</v>
      </c>
      <c r="L281" s="81" t="s">
        <v>326</v>
      </c>
      <c r="M281" s="81">
        <v>38.729999999999997</v>
      </c>
      <c r="N281" s="81">
        <v>38.729999999999997</v>
      </c>
      <c r="O281" s="225">
        <v>11.271000000000001</v>
      </c>
      <c r="P281" s="79">
        <v>1</v>
      </c>
      <c r="T281" s="33">
        <v>157</v>
      </c>
    </row>
    <row r="282" spans="1:20" x14ac:dyDescent="0.25">
      <c r="A282" s="20">
        <v>36</v>
      </c>
      <c r="B282" s="20" t="s">
        <v>77</v>
      </c>
      <c r="C282" s="20">
        <v>1</v>
      </c>
      <c r="D282" s="20" t="s">
        <v>123</v>
      </c>
      <c r="E282" s="33">
        <v>72</v>
      </c>
      <c r="F282" s="89" t="s">
        <v>236</v>
      </c>
      <c r="G282" s="89" t="s">
        <v>288</v>
      </c>
      <c r="H282" s="81">
        <v>16.350000000000001</v>
      </c>
      <c r="I282" s="77">
        <v>1</v>
      </c>
      <c r="J282" s="78">
        <v>1</v>
      </c>
      <c r="K282" s="80" t="s">
        <v>343</v>
      </c>
      <c r="L282" s="114" t="s">
        <v>242</v>
      </c>
      <c r="M282" s="113">
        <v>35.270000000000003</v>
      </c>
      <c r="N282" s="81">
        <v>35.270000000000003</v>
      </c>
      <c r="O282" s="225">
        <v>14.730999999999995</v>
      </c>
      <c r="P282" s="79">
        <v>1</v>
      </c>
      <c r="Q282" s="119">
        <v>1</v>
      </c>
      <c r="R282" s="120">
        <v>14.904749999999996</v>
      </c>
      <c r="S282" s="120">
        <v>0.47557695223801622</v>
      </c>
      <c r="T282" s="33">
        <v>72</v>
      </c>
    </row>
    <row r="283" spans="1:20" x14ac:dyDescent="0.25">
      <c r="A283" s="24">
        <v>36</v>
      </c>
      <c r="B283" s="100" t="s">
        <v>77</v>
      </c>
      <c r="C283" s="100">
        <v>1</v>
      </c>
      <c r="D283" s="100" t="s">
        <v>123</v>
      </c>
      <c r="E283" s="101"/>
      <c r="F283" s="89" t="s">
        <v>236</v>
      </c>
      <c r="G283" s="89" t="s">
        <v>299</v>
      </c>
      <c r="H283" s="81">
        <v>16.21</v>
      </c>
      <c r="I283" s="77">
        <v>1</v>
      </c>
      <c r="J283" s="78"/>
      <c r="K283" s="80" t="s">
        <v>343</v>
      </c>
      <c r="L283" s="114" t="s">
        <v>254</v>
      </c>
      <c r="M283" s="113">
        <v>35.28</v>
      </c>
      <c r="N283" s="81">
        <v>35.28</v>
      </c>
      <c r="O283" s="225">
        <v>14.720999999999997</v>
      </c>
      <c r="P283" s="79">
        <v>1</v>
      </c>
      <c r="Q283" s="78"/>
      <c r="R283" s="117"/>
      <c r="S283" s="117"/>
      <c r="T283" s="33">
        <v>72</v>
      </c>
    </row>
    <row r="284" spans="1:20" x14ac:dyDescent="0.25">
      <c r="A284" s="20">
        <v>36</v>
      </c>
      <c r="B284" s="20" t="s">
        <v>77</v>
      </c>
      <c r="C284" s="20">
        <v>1</v>
      </c>
      <c r="D284" s="20" t="s">
        <v>123</v>
      </c>
      <c r="F284" s="89" t="s">
        <v>236</v>
      </c>
      <c r="G284" s="89" t="s">
        <v>310</v>
      </c>
      <c r="H284" s="81">
        <v>16.54</v>
      </c>
      <c r="I284" s="77">
        <v>1</v>
      </c>
      <c r="K284" s="80" t="s">
        <v>343</v>
      </c>
      <c r="L284" s="114" t="s">
        <v>266</v>
      </c>
      <c r="M284" s="113">
        <v>35.44</v>
      </c>
      <c r="N284" s="81">
        <v>35.44</v>
      </c>
      <c r="O284" s="225">
        <v>14.561</v>
      </c>
      <c r="P284" s="79">
        <v>1</v>
      </c>
      <c r="T284" s="33">
        <v>72</v>
      </c>
    </row>
    <row r="285" spans="1:20" x14ac:dyDescent="0.25">
      <c r="A285" s="20">
        <v>36</v>
      </c>
      <c r="B285" s="20" t="s">
        <v>77</v>
      </c>
      <c r="C285" s="20">
        <v>1</v>
      </c>
      <c r="D285" s="20" t="s">
        <v>123</v>
      </c>
      <c r="F285" s="89" t="s">
        <v>236</v>
      </c>
      <c r="G285" s="89" t="s">
        <v>321</v>
      </c>
      <c r="H285" s="81">
        <v>16.79</v>
      </c>
      <c r="I285" s="77">
        <v>1</v>
      </c>
      <c r="K285" s="80" t="s">
        <v>343</v>
      </c>
      <c r="L285" s="114" t="s">
        <v>277</v>
      </c>
      <c r="M285" s="113">
        <v>35.29</v>
      </c>
      <c r="N285" s="81">
        <v>35.29</v>
      </c>
      <c r="O285" s="225">
        <v>14.710999999999999</v>
      </c>
      <c r="P285" s="79">
        <v>1</v>
      </c>
      <c r="T285" s="33">
        <v>72</v>
      </c>
    </row>
    <row r="286" spans="1:20" x14ac:dyDescent="0.25">
      <c r="A286" s="20">
        <v>36</v>
      </c>
      <c r="B286" s="20" t="s">
        <v>77</v>
      </c>
      <c r="C286" s="20">
        <v>1</v>
      </c>
      <c r="D286" s="20" t="s">
        <v>123</v>
      </c>
      <c r="F286" s="91"/>
      <c r="G286" s="91"/>
      <c r="H286" s="91"/>
      <c r="K286" s="80" t="s">
        <v>343</v>
      </c>
      <c r="L286" s="114" t="s">
        <v>288</v>
      </c>
      <c r="M286" s="113">
        <v>35.76</v>
      </c>
      <c r="N286" s="81">
        <v>35.76</v>
      </c>
      <c r="O286" s="225">
        <v>14.241</v>
      </c>
      <c r="P286" s="79">
        <v>1</v>
      </c>
      <c r="T286" s="33">
        <v>72</v>
      </c>
    </row>
    <row r="287" spans="1:20" x14ac:dyDescent="0.25">
      <c r="A287" s="20">
        <v>36</v>
      </c>
      <c r="B287" s="20" t="s">
        <v>77</v>
      </c>
      <c r="C287" s="20">
        <v>1</v>
      </c>
      <c r="D287" s="20" t="s">
        <v>123</v>
      </c>
      <c r="F287" s="91"/>
      <c r="G287" s="91"/>
      <c r="H287" s="91"/>
      <c r="K287" s="80" t="s">
        <v>343</v>
      </c>
      <c r="L287" s="114" t="s">
        <v>299</v>
      </c>
      <c r="M287" s="113">
        <v>34.119999999999997</v>
      </c>
      <c r="N287" s="81">
        <v>34.119999999999997</v>
      </c>
      <c r="O287" s="225">
        <v>15.881</v>
      </c>
      <c r="P287" s="79">
        <v>1</v>
      </c>
      <c r="T287" s="33">
        <v>72</v>
      </c>
    </row>
    <row r="288" spans="1:20" x14ac:dyDescent="0.25">
      <c r="A288" s="20">
        <v>36</v>
      </c>
      <c r="B288" s="20" t="s">
        <v>77</v>
      </c>
      <c r="C288" s="20">
        <v>1</v>
      </c>
      <c r="D288" s="20" t="s">
        <v>123</v>
      </c>
      <c r="F288" s="91"/>
      <c r="G288" s="91"/>
      <c r="H288" s="91"/>
      <c r="K288" s="80" t="s">
        <v>343</v>
      </c>
      <c r="L288" s="114" t="s">
        <v>310</v>
      </c>
      <c r="M288" s="113">
        <v>34.69</v>
      </c>
      <c r="N288" s="81">
        <v>34.69</v>
      </c>
      <c r="O288" s="225">
        <v>15.311</v>
      </c>
      <c r="P288" s="79">
        <v>1</v>
      </c>
      <c r="T288" s="33">
        <v>72</v>
      </c>
    </row>
    <row r="289" spans="1:20" x14ac:dyDescent="0.25">
      <c r="A289" s="20">
        <v>36</v>
      </c>
      <c r="B289" s="20" t="s">
        <v>77</v>
      </c>
      <c r="C289" s="20">
        <v>1</v>
      </c>
      <c r="D289" s="20" t="s">
        <v>123</v>
      </c>
      <c r="F289" s="91"/>
      <c r="G289" s="91"/>
      <c r="H289" s="91"/>
      <c r="K289" s="80" t="s">
        <v>343</v>
      </c>
      <c r="L289" s="114" t="s">
        <v>321</v>
      </c>
      <c r="M289" s="113">
        <v>34.92</v>
      </c>
      <c r="N289" s="81">
        <v>34.92</v>
      </c>
      <c r="O289" s="225">
        <v>15.080999999999996</v>
      </c>
      <c r="P289" s="79">
        <v>1</v>
      </c>
      <c r="T289" s="33">
        <v>72</v>
      </c>
    </row>
    <row r="290" spans="1:20" x14ac:dyDescent="0.25">
      <c r="A290" s="20">
        <v>37</v>
      </c>
      <c r="B290" s="20" t="s">
        <v>77</v>
      </c>
      <c r="C290" s="20">
        <v>2</v>
      </c>
      <c r="D290" s="20" t="s">
        <v>84</v>
      </c>
      <c r="E290" s="33">
        <v>37</v>
      </c>
      <c r="F290" s="89" t="s">
        <v>234</v>
      </c>
      <c r="G290" s="89" t="s">
        <v>293</v>
      </c>
      <c r="H290" s="81">
        <v>15.24</v>
      </c>
      <c r="I290" s="77">
        <v>1</v>
      </c>
      <c r="J290" s="78">
        <v>1</v>
      </c>
      <c r="K290" s="80" t="s">
        <v>339</v>
      </c>
      <c r="L290" s="81" t="s">
        <v>247</v>
      </c>
      <c r="M290" s="81">
        <v>33.130000000000003</v>
      </c>
      <c r="N290" s="81">
        <v>33.130000000000003</v>
      </c>
      <c r="O290" s="225">
        <v>16.870999999999995</v>
      </c>
      <c r="P290" s="79">
        <v>1</v>
      </c>
      <c r="Q290" s="119">
        <v>1</v>
      </c>
      <c r="R290" s="120">
        <v>16.522249999999996</v>
      </c>
      <c r="S290" s="120">
        <v>0.57611712133905668</v>
      </c>
      <c r="T290" s="33">
        <v>37</v>
      </c>
    </row>
    <row r="291" spans="1:20" x14ac:dyDescent="0.25">
      <c r="A291" s="20">
        <v>37</v>
      </c>
      <c r="B291" s="20" t="s">
        <v>77</v>
      </c>
      <c r="C291" s="20">
        <v>2</v>
      </c>
      <c r="D291" s="20" t="s">
        <v>84</v>
      </c>
      <c r="F291" s="89" t="s">
        <v>234</v>
      </c>
      <c r="G291" s="89" t="s">
        <v>304</v>
      </c>
      <c r="H291" s="81">
        <v>15.46</v>
      </c>
      <c r="I291" s="77">
        <v>1</v>
      </c>
      <c r="J291" s="78"/>
      <c r="K291" s="80" t="s">
        <v>339</v>
      </c>
      <c r="L291" s="81" t="s">
        <v>259</v>
      </c>
      <c r="M291" s="81">
        <v>33.24</v>
      </c>
      <c r="N291" s="81">
        <v>33.24</v>
      </c>
      <c r="O291" s="225">
        <v>16.760999999999996</v>
      </c>
      <c r="P291" s="79">
        <v>1</v>
      </c>
      <c r="Q291" s="78"/>
      <c r="R291" s="117"/>
      <c r="S291" s="117"/>
      <c r="T291" s="33">
        <v>37</v>
      </c>
    </row>
    <row r="292" spans="1:20" x14ac:dyDescent="0.25">
      <c r="A292" s="20">
        <v>37</v>
      </c>
      <c r="B292" s="20" t="s">
        <v>77</v>
      </c>
      <c r="C292" s="20">
        <v>2</v>
      </c>
      <c r="D292" s="20" t="s">
        <v>84</v>
      </c>
      <c r="F292" s="89" t="s">
        <v>234</v>
      </c>
      <c r="G292" s="89" t="s">
        <v>315</v>
      </c>
      <c r="H292" s="81">
        <v>15.48</v>
      </c>
      <c r="I292" s="77">
        <v>1</v>
      </c>
      <c r="K292" s="80" t="s">
        <v>339</v>
      </c>
      <c r="L292" s="81" t="s">
        <v>271</v>
      </c>
      <c r="M292" s="81">
        <v>32.799999999999997</v>
      </c>
      <c r="N292" s="81">
        <v>32.799999999999997</v>
      </c>
      <c r="O292" s="225">
        <v>17.201000000000001</v>
      </c>
      <c r="P292" s="79">
        <v>1</v>
      </c>
      <c r="T292" s="33">
        <v>37</v>
      </c>
    </row>
    <row r="293" spans="1:20" x14ac:dyDescent="0.25">
      <c r="A293" s="20">
        <v>37</v>
      </c>
      <c r="B293" s="20" t="s">
        <v>77</v>
      </c>
      <c r="C293" s="20">
        <v>2</v>
      </c>
      <c r="D293" s="20" t="s">
        <v>84</v>
      </c>
      <c r="F293" s="89" t="s">
        <v>234</v>
      </c>
      <c r="G293" s="89" t="s">
        <v>326</v>
      </c>
      <c r="H293" s="81">
        <v>15.85</v>
      </c>
      <c r="I293" s="77">
        <v>1</v>
      </c>
      <c r="K293" s="80" t="s">
        <v>339</v>
      </c>
      <c r="L293" s="81" t="s">
        <v>282</v>
      </c>
      <c r="M293" s="81">
        <v>33.049999999999997</v>
      </c>
      <c r="N293" s="81">
        <v>33.049999999999997</v>
      </c>
      <c r="O293" s="225">
        <v>16.951000000000001</v>
      </c>
      <c r="P293" s="79">
        <v>1</v>
      </c>
      <c r="T293" s="33">
        <v>37</v>
      </c>
    </row>
    <row r="294" spans="1:20" x14ac:dyDescent="0.25">
      <c r="A294" s="20">
        <v>37</v>
      </c>
      <c r="B294" s="20" t="s">
        <v>77</v>
      </c>
      <c r="C294" s="20">
        <v>2</v>
      </c>
      <c r="D294" s="20" t="s">
        <v>84</v>
      </c>
      <c r="F294" s="91"/>
      <c r="G294" s="92"/>
      <c r="H294" s="92"/>
      <c r="K294" s="80" t="s">
        <v>339</v>
      </c>
      <c r="L294" s="81" t="s">
        <v>293</v>
      </c>
      <c r="M294" s="81">
        <v>33.5</v>
      </c>
      <c r="N294" s="81">
        <v>33.5</v>
      </c>
      <c r="O294" s="225">
        <v>16.500999999999998</v>
      </c>
      <c r="P294" s="79">
        <v>1</v>
      </c>
      <c r="T294" s="33">
        <v>37</v>
      </c>
    </row>
    <row r="295" spans="1:20" x14ac:dyDescent="0.25">
      <c r="A295" s="20">
        <v>37</v>
      </c>
      <c r="B295" s="20" t="s">
        <v>77</v>
      </c>
      <c r="C295" s="20">
        <v>2</v>
      </c>
      <c r="D295" s="20" t="s">
        <v>84</v>
      </c>
      <c r="F295" s="91"/>
      <c r="G295" s="92"/>
      <c r="H295" s="92"/>
      <c r="K295" s="80" t="s">
        <v>339</v>
      </c>
      <c r="L295" s="81" t="s">
        <v>304</v>
      </c>
      <c r="M295" s="81">
        <v>33.67</v>
      </c>
      <c r="N295" s="81">
        <v>33.67</v>
      </c>
      <c r="O295" s="225">
        <v>16.330999999999996</v>
      </c>
      <c r="P295" s="79">
        <v>1</v>
      </c>
      <c r="T295" s="33">
        <v>37</v>
      </c>
    </row>
    <row r="296" spans="1:20" x14ac:dyDescent="0.25">
      <c r="A296" s="20">
        <v>37</v>
      </c>
      <c r="B296" s="20" t="s">
        <v>77</v>
      </c>
      <c r="C296" s="20">
        <v>2</v>
      </c>
      <c r="D296" s="20" t="s">
        <v>84</v>
      </c>
      <c r="F296" s="91"/>
      <c r="G296" s="92"/>
      <c r="H296" s="92"/>
      <c r="K296" s="80" t="s">
        <v>339</v>
      </c>
      <c r="L296" s="81" t="s">
        <v>315</v>
      </c>
      <c r="M296" s="81">
        <v>33.630000000000003</v>
      </c>
      <c r="N296" s="81">
        <v>33.630000000000003</v>
      </c>
      <c r="O296" s="225">
        <v>16.370999999999995</v>
      </c>
      <c r="P296" s="79">
        <v>1</v>
      </c>
      <c r="T296" s="33">
        <v>37</v>
      </c>
    </row>
    <row r="297" spans="1:20" x14ac:dyDescent="0.25">
      <c r="A297" s="20">
        <v>37</v>
      </c>
      <c r="B297" s="20" t="s">
        <v>77</v>
      </c>
      <c r="C297" s="20">
        <v>2</v>
      </c>
      <c r="D297" s="20" t="s">
        <v>84</v>
      </c>
      <c r="F297" s="91"/>
      <c r="G297" s="92"/>
      <c r="H297" s="92"/>
      <c r="K297" s="80" t="s">
        <v>339</v>
      </c>
      <c r="L297" s="81" t="s">
        <v>326</v>
      </c>
      <c r="M297" s="81">
        <v>34.81</v>
      </c>
      <c r="N297" s="81">
        <v>34.81</v>
      </c>
      <c r="O297" s="225">
        <v>15.190999999999995</v>
      </c>
      <c r="P297" s="79">
        <v>1</v>
      </c>
      <c r="T297" s="33">
        <v>37</v>
      </c>
    </row>
    <row r="298" spans="1:20" x14ac:dyDescent="0.25">
      <c r="A298" s="20">
        <v>38</v>
      </c>
      <c r="B298" s="20" t="s">
        <v>77</v>
      </c>
      <c r="C298" s="20">
        <v>3</v>
      </c>
      <c r="D298" s="20" t="s">
        <v>83</v>
      </c>
      <c r="E298" s="33">
        <v>36</v>
      </c>
      <c r="F298" s="89" t="s">
        <v>234</v>
      </c>
      <c r="G298" s="89" t="s">
        <v>292</v>
      </c>
      <c r="H298" s="81">
        <v>16.09</v>
      </c>
      <c r="I298" s="77">
        <v>1</v>
      </c>
      <c r="J298" s="78">
        <v>1</v>
      </c>
      <c r="K298" s="80" t="s">
        <v>339</v>
      </c>
      <c r="L298" s="81" t="s">
        <v>246</v>
      </c>
      <c r="M298" s="81">
        <v>34.270000000000003</v>
      </c>
      <c r="N298" s="81">
        <v>34.270000000000003</v>
      </c>
      <c r="O298" s="225">
        <v>15.730999999999995</v>
      </c>
      <c r="P298" s="79">
        <v>1</v>
      </c>
      <c r="Q298" s="119">
        <v>1</v>
      </c>
      <c r="R298" s="120">
        <v>15.492249999999995</v>
      </c>
      <c r="S298" s="120">
        <v>0.89122720868474381</v>
      </c>
      <c r="T298" s="33">
        <v>36</v>
      </c>
    </row>
    <row r="299" spans="1:20" x14ac:dyDescent="0.25">
      <c r="A299" s="20">
        <v>38</v>
      </c>
      <c r="B299" s="20" t="s">
        <v>77</v>
      </c>
      <c r="C299" s="20">
        <v>3</v>
      </c>
      <c r="D299" s="20" t="s">
        <v>83</v>
      </c>
      <c r="F299" s="89" t="s">
        <v>234</v>
      </c>
      <c r="G299" s="89" t="s">
        <v>303</v>
      </c>
      <c r="H299" s="81">
        <v>16.04</v>
      </c>
      <c r="I299" s="77">
        <v>1</v>
      </c>
      <c r="J299" s="78"/>
      <c r="K299" s="80" t="s">
        <v>339</v>
      </c>
      <c r="L299" s="81" t="s">
        <v>258</v>
      </c>
      <c r="M299" s="81">
        <v>33.53</v>
      </c>
      <c r="N299" s="81">
        <v>33.53</v>
      </c>
      <c r="O299" s="225">
        <v>16.470999999999997</v>
      </c>
      <c r="P299" s="79">
        <v>1</v>
      </c>
      <c r="Q299" s="78"/>
      <c r="R299" s="117"/>
      <c r="S299" s="117"/>
      <c r="T299" s="33">
        <v>36</v>
      </c>
    </row>
    <row r="300" spans="1:20" x14ac:dyDescent="0.25">
      <c r="A300" s="20">
        <v>38</v>
      </c>
      <c r="B300" s="20" t="s">
        <v>77</v>
      </c>
      <c r="C300" s="20">
        <v>3</v>
      </c>
      <c r="D300" s="20" t="s">
        <v>83</v>
      </c>
      <c r="F300" s="89" t="s">
        <v>234</v>
      </c>
      <c r="G300" s="89" t="s">
        <v>314</v>
      </c>
      <c r="H300" s="81">
        <v>15.96</v>
      </c>
      <c r="I300" s="77">
        <v>1</v>
      </c>
      <c r="K300" s="80" t="s">
        <v>339</v>
      </c>
      <c r="L300" s="81" t="s">
        <v>270</v>
      </c>
      <c r="M300" s="81">
        <v>35.130000000000003</v>
      </c>
      <c r="N300" s="81">
        <v>35.130000000000003</v>
      </c>
      <c r="O300" s="225">
        <v>14.870999999999995</v>
      </c>
      <c r="P300" s="79">
        <v>1</v>
      </c>
      <c r="T300" s="33">
        <v>36</v>
      </c>
    </row>
    <row r="301" spans="1:20" x14ac:dyDescent="0.25">
      <c r="A301" s="20">
        <v>38</v>
      </c>
      <c r="B301" s="20" t="s">
        <v>77</v>
      </c>
      <c r="C301" s="20">
        <v>3</v>
      </c>
      <c r="D301" s="20" t="s">
        <v>83</v>
      </c>
      <c r="F301" s="89" t="s">
        <v>234</v>
      </c>
      <c r="G301" s="89" t="s">
        <v>325</v>
      </c>
      <c r="H301" s="81">
        <v>16.579999999999998</v>
      </c>
      <c r="I301" s="77">
        <v>1</v>
      </c>
      <c r="K301" s="80" t="s">
        <v>339</v>
      </c>
      <c r="L301" s="81" t="s">
        <v>281</v>
      </c>
      <c r="M301" s="81">
        <v>33.22</v>
      </c>
      <c r="N301" s="81">
        <v>33.22</v>
      </c>
      <c r="O301" s="225">
        <v>16.780999999999999</v>
      </c>
      <c r="P301" s="79">
        <v>1</v>
      </c>
      <c r="T301" s="33">
        <v>36</v>
      </c>
    </row>
    <row r="302" spans="1:20" x14ac:dyDescent="0.25">
      <c r="A302" s="20">
        <v>38</v>
      </c>
      <c r="B302" s="20" t="s">
        <v>77</v>
      </c>
      <c r="C302" s="20">
        <v>3</v>
      </c>
      <c r="D302" s="20" t="s">
        <v>83</v>
      </c>
      <c r="F302" s="91"/>
      <c r="G302" s="91"/>
      <c r="H302" s="91"/>
      <c r="K302" s="80" t="s">
        <v>339</v>
      </c>
      <c r="L302" s="81" t="s">
        <v>292</v>
      </c>
      <c r="M302" s="81">
        <v>34.49</v>
      </c>
      <c r="N302" s="81">
        <v>34.49</v>
      </c>
      <c r="O302" s="225">
        <v>15.510999999999996</v>
      </c>
      <c r="P302" s="79">
        <v>1</v>
      </c>
      <c r="T302" s="33">
        <v>36</v>
      </c>
    </row>
    <row r="303" spans="1:20" x14ac:dyDescent="0.25">
      <c r="A303" s="20">
        <v>38</v>
      </c>
      <c r="B303" s="20" t="s">
        <v>77</v>
      </c>
      <c r="C303" s="20">
        <v>3</v>
      </c>
      <c r="D303" s="20" t="s">
        <v>83</v>
      </c>
      <c r="F303" s="91"/>
      <c r="G303" s="91"/>
      <c r="H303" s="91"/>
      <c r="K303" s="80" t="s">
        <v>339</v>
      </c>
      <c r="L303" s="81" t="s">
        <v>303</v>
      </c>
      <c r="M303" s="81">
        <v>36.14</v>
      </c>
      <c r="N303" s="81">
        <v>36.14</v>
      </c>
      <c r="O303" s="225">
        <v>13.860999999999997</v>
      </c>
      <c r="P303" s="79">
        <v>1</v>
      </c>
      <c r="T303" s="33">
        <v>36</v>
      </c>
    </row>
    <row r="304" spans="1:20" x14ac:dyDescent="0.25">
      <c r="A304" s="20">
        <v>38</v>
      </c>
      <c r="B304" s="20" t="s">
        <v>77</v>
      </c>
      <c r="C304" s="20">
        <v>3</v>
      </c>
      <c r="D304" s="20" t="s">
        <v>83</v>
      </c>
      <c r="F304" s="91"/>
      <c r="G304" s="92"/>
      <c r="H304" s="92"/>
      <c r="K304" s="80" t="s">
        <v>339</v>
      </c>
      <c r="L304" s="81" t="s">
        <v>314</v>
      </c>
      <c r="M304" s="81">
        <v>34.1</v>
      </c>
      <c r="N304" s="81">
        <v>34.1</v>
      </c>
      <c r="O304" s="225">
        <v>15.900999999999996</v>
      </c>
      <c r="P304" s="79">
        <v>1</v>
      </c>
      <c r="T304" s="33">
        <v>36</v>
      </c>
    </row>
    <row r="305" spans="1:20" x14ac:dyDescent="0.25">
      <c r="A305" s="20">
        <v>38</v>
      </c>
      <c r="B305" s="20" t="s">
        <v>77</v>
      </c>
      <c r="C305" s="20">
        <v>3</v>
      </c>
      <c r="D305" s="20" t="s">
        <v>83</v>
      </c>
      <c r="F305" s="91"/>
      <c r="G305" s="92"/>
      <c r="H305" s="92"/>
      <c r="K305" s="80" t="s">
        <v>339</v>
      </c>
      <c r="L305" s="81" t="s">
        <v>325</v>
      </c>
      <c r="M305" s="81">
        <v>35.19</v>
      </c>
      <c r="N305" s="81">
        <v>35.19</v>
      </c>
      <c r="O305" s="225">
        <v>14.811</v>
      </c>
      <c r="P305" s="79">
        <v>1</v>
      </c>
      <c r="T305" s="33">
        <v>36</v>
      </c>
    </row>
    <row r="306" spans="1:20" x14ac:dyDescent="0.25">
      <c r="A306" s="24">
        <v>39</v>
      </c>
      <c r="B306" s="99" t="s">
        <v>77</v>
      </c>
      <c r="C306" s="100">
        <v>4</v>
      </c>
      <c r="D306" s="99" t="s">
        <v>78</v>
      </c>
      <c r="E306" s="101">
        <v>33</v>
      </c>
      <c r="F306" s="89" t="s">
        <v>234</v>
      </c>
      <c r="G306" s="89" t="s">
        <v>289</v>
      </c>
      <c r="H306" s="81">
        <v>16.010000000000002</v>
      </c>
      <c r="I306" s="77">
        <v>1</v>
      </c>
      <c r="J306" s="78">
        <v>1</v>
      </c>
      <c r="K306" s="80" t="s">
        <v>339</v>
      </c>
      <c r="L306" s="81" t="s">
        <v>243</v>
      </c>
      <c r="M306" s="81">
        <v>33.020000000000003</v>
      </c>
      <c r="N306" s="81">
        <v>33.020000000000003</v>
      </c>
      <c r="O306" s="225">
        <v>16.980999999999995</v>
      </c>
      <c r="P306" s="79">
        <v>1</v>
      </c>
      <c r="Q306" s="119">
        <v>1</v>
      </c>
      <c r="R306" s="120">
        <v>16.029749999999996</v>
      </c>
      <c r="S306" s="120">
        <v>0.5869505409316873</v>
      </c>
      <c r="T306" s="101">
        <v>33</v>
      </c>
    </row>
    <row r="307" spans="1:20" x14ac:dyDescent="0.25">
      <c r="A307" s="20">
        <v>39</v>
      </c>
      <c r="B307" s="20" t="s">
        <v>77</v>
      </c>
      <c r="C307" s="20">
        <v>4</v>
      </c>
      <c r="D307" s="20" t="s">
        <v>78</v>
      </c>
      <c r="F307" s="89" t="s">
        <v>234</v>
      </c>
      <c r="G307" s="89" t="s">
        <v>300</v>
      </c>
      <c r="H307" s="81">
        <v>16.14</v>
      </c>
      <c r="I307" s="77">
        <v>1</v>
      </c>
      <c r="J307" s="78"/>
      <c r="K307" s="80" t="s">
        <v>339</v>
      </c>
      <c r="L307" s="81" t="s">
        <v>255</v>
      </c>
      <c r="M307" s="81">
        <v>34.1</v>
      </c>
      <c r="N307" s="81">
        <v>34.1</v>
      </c>
      <c r="O307" s="225">
        <v>15.900999999999996</v>
      </c>
      <c r="P307" s="79">
        <v>1</v>
      </c>
      <c r="Q307" s="78"/>
      <c r="R307" s="117"/>
      <c r="S307" s="117"/>
      <c r="T307" s="101">
        <v>33</v>
      </c>
    </row>
    <row r="308" spans="1:20" x14ac:dyDescent="0.25">
      <c r="A308" s="20">
        <v>39</v>
      </c>
      <c r="B308" s="20" t="s">
        <v>77</v>
      </c>
      <c r="C308" s="20">
        <v>4</v>
      </c>
      <c r="D308" s="20" t="s">
        <v>78</v>
      </c>
      <c r="F308" s="89" t="s">
        <v>234</v>
      </c>
      <c r="G308" s="89" t="s">
        <v>311</v>
      </c>
      <c r="H308" s="81">
        <v>16.149999999999999</v>
      </c>
      <c r="I308" s="77">
        <v>1</v>
      </c>
      <c r="K308" s="80" t="s">
        <v>339</v>
      </c>
      <c r="L308" s="81" t="s">
        <v>267</v>
      </c>
      <c r="M308" s="81">
        <v>34.520000000000003</v>
      </c>
      <c r="N308" s="81">
        <v>34.520000000000003</v>
      </c>
      <c r="O308" s="225">
        <v>15.480999999999995</v>
      </c>
      <c r="P308" s="79">
        <v>1</v>
      </c>
      <c r="T308" s="101">
        <v>33</v>
      </c>
    </row>
    <row r="309" spans="1:20" x14ac:dyDescent="0.25">
      <c r="A309" s="20">
        <v>39</v>
      </c>
      <c r="B309" s="20" t="s">
        <v>77</v>
      </c>
      <c r="C309" s="20">
        <v>4</v>
      </c>
      <c r="D309" s="20" t="s">
        <v>78</v>
      </c>
      <c r="F309" s="89" t="s">
        <v>234</v>
      </c>
      <c r="G309" s="89" t="s">
        <v>322</v>
      </c>
      <c r="H309" s="81">
        <v>16.37</v>
      </c>
      <c r="I309" s="77">
        <v>1</v>
      </c>
      <c r="K309" s="80" t="s">
        <v>339</v>
      </c>
      <c r="L309" s="81" t="s">
        <v>278</v>
      </c>
      <c r="M309" s="81">
        <v>33.380000000000003</v>
      </c>
      <c r="N309" s="81">
        <v>33.380000000000003</v>
      </c>
      <c r="O309" s="225">
        <v>16.620999999999995</v>
      </c>
      <c r="P309" s="79">
        <v>1</v>
      </c>
      <c r="T309" s="101">
        <v>33</v>
      </c>
    </row>
    <row r="310" spans="1:20" x14ac:dyDescent="0.25">
      <c r="A310" s="20">
        <v>39</v>
      </c>
      <c r="B310" s="20" t="s">
        <v>77</v>
      </c>
      <c r="C310" s="20">
        <v>4</v>
      </c>
      <c r="D310" s="20" t="s">
        <v>78</v>
      </c>
      <c r="F310" s="91"/>
      <c r="G310" s="91"/>
      <c r="H310" s="91"/>
      <c r="K310" s="80" t="s">
        <v>339</v>
      </c>
      <c r="L310" s="81" t="s">
        <v>289</v>
      </c>
      <c r="M310" s="81">
        <v>34.01</v>
      </c>
      <c r="N310" s="81">
        <v>34.01</v>
      </c>
      <c r="O310" s="225">
        <v>15.991</v>
      </c>
      <c r="P310" s="79">
        <v>1</v>
      </c>
      <c r="T310" s="101">
        <v>33</v>
      </c>
    </row>
    <row r="311" spans="1:20" x14ac:dyDescent="0.25">
      <c r="A311" s="20">
        <v>39</v>
      </c>
      <c r="B311" s="20" t="s">
        <v>77</v>
      </c>
      <c r="C311" s="20">
        <v>4</v>
      </c>
      <c r="D311" s="20" t="s">
        <v>78</v>
      </c>
      <c r="F311" s="91"/>
      <c r="G311" s="91"/>
      <c r="H311" s="91"/>
      <c r="K311" s="80" t="s">
        <v>339</v>
      </c>
      <c r="L311" s="81" t="s">
        <v>300</v>
      </c>
      <c r="M311" s="81">
        <v>35.020000000000003</v>
      </c>
      <c r="N311" s="81">
        <v>35.020000000000003</v>
      </c>
      <c r="O311" s="225">
        <v>14.980999999999995</v>
      </c>
      <c r="P311" s="79">
        <v>1</v>
      </c>
      <c r="T311" s="101">
        <v>33</v>
      </c>
    </row>
    <row r="312" spans="1:20" x14ac:dyDescent="0.25">
      <c r="A312" s="20">
        <v>39</v>
      </c>
      <c r="B312" s="20" t="s">
        <v>77</v>
      </c>
      <c r="C312" s="20">
        <v>4</v>
      </c>
      <c r="D312" s="20" t="s">
        <v>78</v>
      </c>
      <c r="F312" s="91"/>
      <c r="G312" s="91"/>
      <c r="H312" s="91"/>
      <c r="K312" s="80" t="s">
        <v>339</v>
      </c>
      <c r="L312" s="81" t="s">
        <v>311</v>
      </c>
      <c r="M312" s="81">
        <v>34.03</v>
      </c>
      <c r="N312" s="81">
        <v>34.03</v>
      </c>
      <c r="O312" s="225">
        <v>15.970999999999997</v>
      </c>
      <c r="P312" s="79">
        <v>1</v>
      </c>
      <c r="T312" s="101">
        <v>33</v>
      </c>
    </row>
    <row r="313" spans="1:20" x14ac:dyDescent="0.25">
      <c r="A313" s="20">
        <v>39</v>
      </c>
      <c r="B313" s="20" t="s">
        <v>77</v>
      </c>
      <c r="C313" s="20">
        <v>4</v>
      </c>
      <c r="D313" s="20" t="s">
        <v>78</v>
      </c>
      <c r="F313" s="91"/>
      <c r="G313" s="91"/>
      <c r="H313" s="91"/>
      <c r="K313" s="80" t="s">
        <v>339</v>
      </c>
      <c r="L313" s="81" t="s">
        <v>322</v>
      </c>
      <c r="M313" s="81">
        <v>33.69</v>
      </c>
      <c r="N313" s="81">
        <v>33.69</v>
      </c>
      <c r="O313" s="225">
        <v>16.311</v>
      </c>
      <c r="P313" s="79">
        <v>1</v>
      </c>
      <c r="T313" s="101">
        <v>33</v>
      </c>
    </row>
    <row r="314" spans="1:20" x14ac:dyDescent="0.25">
      <c r="A314" s="24">
        <v>40</v>
      </c>
      <c r="B314" s="100" t="s">
        <v>77</v>
      </c>
      <c r="C314" s="100">
        <v>5</v>
      </c>
      <c r="D314" s="100" t="s">
        <v>133</v>
      </c>
      <c r="E314" s="101">
        <v>81</v>
      </c>
      <c r="F314" s="89" t="s">
        <v>237</v>
      </c>
      <c r="G314" s="89" t="s">
        <v>241</v>
      </c>
      <c r="H314" s="81">
        <v>15.99</v>
      </c>
      <c r="I314" s="77">
        <v>1</v>
      </c>
      <c r="J314" s="78">
        <v>1</v>
      </c>
      <c r="K314" s="80" t="s">
        <v>344</v>
      </c>
      <c r="L314" s="81" t="s">
        <v>241</v>
      </c>
      <c r="M314" s="81">
        <v>35.42</v>
      </c>
      <c r="N314" s="81">
        <v>35.42</v>
      </c>
      <c r="O314" s="225">
        <v>14.580999999999996</v>
      </c>
      <c r="P314" s="79">
        <v>1</v>
      </c>
      <c r="Q314" s="119">
        <v>1</v>
      </c>
      <c r="R314" s="120">
        <v>13.917249999999999</v>
      </c>
      <c r="S314" s="120">
        <v>0.64395142479848377</v>
      </c>
      <c r="T314" s="101">
        <v>81</v>
      </c>
    </row>
    <row r="315" spans="1:20" x14ac:dyDescent="0.25">
      <c r="A315" s="20">
        <v>40</v>
      </c>
      <c r="B315" s="20" t="s">
        <v>77</v>
      </c>
      <c r="C315" s="20">
        <v>5</v>
      </c>
      <c r="D315" s="20" t="s">
        <v>133</v>
      </c>
      <c r="F315" s="89" t="s">
        <v>237</v>
      </c>
      <c r="G315" s="89" t="s">
        <v>253</v>
      </c>
      <c r="H315" s="81">
        <v>16.04</v>
      </c>
      <c r="I315" s="77">
        <v>1</v>
      </c>
      <c r="J315" s="78"/>
      <c r="K315" s="80" t="s">
        <v>344</v>
      </c>
      <c r="L315" s="81" t="s">
        <v>253</v>
      </c>
      <c r="M315" s="81">
        <v>36.869999999999997</v>
      </c>
      <c r="N315" s="81">
        <v>36.869999999999997</v>
      </c>
      <c r="O315" s="225">
        <v>13.131</v>
      </c>
      <c r="P315" s="79">
        <v>1</v>
      </c>
      <c r="Q315" s="78"/>
      <c r="R315" s="117"/>
      <c r="S315" s="117"/>
      <c r="T315" s="101">
        <v>81</v>
      </c>
    </row>
    <row r="316" spans="1:20" x14ac:dyDescent="0.25">
      <c r="A316" s="20">
        <v>40</v>
      </c>
      <c r="B316" s="20" t="s">
        <v>77</v>
      </c>
      <c r="C316" s="20">
        <v>5</v>
      </c>
      <c r="D316" s="20" t="s">
        <v>133</v>
      </c>
      <c r="F316" s="89" t="s">
        <v>237</v>
      </c>
      <c r="G316" s="89" t="s">
        <v>265</v>
      </c>
      <c r="H316" s="81">
        <v>15.99</v>
      </c>
      <c r="I316" s="77">
        <v>1</v>
      </c>
      <c r="K316" s="80" t="s">
        <v>344</v>
      </c>
      <c r="L316" s="81" t="s">
        <v>265</v>
      </c>
      <c r="M316" s="81">
        <v>35.6</v>
      </c>
      <c r="N316" s="81">
        <v>35.6</v>
      </c>
      <c r="O316" s="225">
        <v>14.400999999999996</v>
      </c>
      <c r="P316" s="79">
        <v>1</v>
      </c>
      <c r="T316" s="101">
        <v>81</v>
      </c>
    </row>
    <row r="317" spans="1:20" x14ac:dyDescent="0.25">
      <c r="A317" s="20">
        <v>40</v>
      </c>
      <c r="B317" s="20" t="s">
        <v>77</v>
      </c>
      <c r="C317" s="20">
        <v>5</v>
      </c>
      <c r="D317" s="20" t="s">
        <v>133</v>
      </c>
      <c r="F317" s="89" t="s">
        <v>237</v>
      </c>
      <c r="G317" s="89" t="s">
        <v>276</v>
      </c>
      <c r="H317" s="81">
        <v>16.190000000000001</v>
      </c>
      <c r="I317" s="77">
        <v>1</v>
      </c>
      <c r="K317" s="80" t="s">
        <v>344</v>
      </c>
      <c r="L317" s="81" t="s">
        <v>276</v>
      </c>
      <c r="M317" s="81">
        <v>36.409999999999997</v>
      </c>
      <c r="N317" s="81">
        <v>36.409999999999997</v>
      </c>
      <c r="O317" s="225">
        <v>13.591000000000001</v>
      </c>
      <c r="P317" s="79">
        <v>1</v>
      </c>
      <c r="T317" s="101">
        <v>81</v>
      </c>
    </row>
    <row r="318" spans="1:20" x14ac:dyDescent="0.25">
      <c r="A318" s="20">
        <v>40</v>
      </c>
      <c r="B318" s="20" t="s">
        <v>77</v>
      </c>
      <c r="C318" s="20">
        <v>5</v>
      </c>
      <c r="D318" s="20" t="s">
        <v>133</v>
      </c>
      <c r="F318" s="91"/>
      <c r="G318" s="92"/>
      <c r="H318" s="92"/>
      <c r="K318" s="80" t="s">
        <v>344</v>
      </c>
      <c r="L318" s="81" t="s">
        <v>287</v>
      </c>
      <c r="M318" s="81">
        <v>35.65</v>
      </c>
      <c r="N318" s="81">
        <v>35.65</v>
      </c>
      <c r="O318" s="225">
        <v>14.350999999999999</v>
      </c>
      <c r="P318" s="79">
        <v>1</v>
      </c>
      <c r="T318" s="101">
        <v>81</v>
      </c>
    </row>
    <row r="319" spans="1:20" x14ac:dyDescent="0.25">
      <c r="A319" s="20">
        <v>40</v>
      </c>
      <c r="B319" s="20" t="s">
        <v>77</v>
      </c>
      <c r="C319" s="20">
        <v>5</v>
      </c>
      <c r="D319" s="20" t="s">
        <v>133</v>
      </c>
      <c r="F319" s="91"/>
      <c r="G319" s="92"/>
      <c r="H319" s="92"/>
      <c r="K319" s="80" t="s">
        <v>344</v>
      </c>
      <c r="L319" s="81" t="s">
        <v>298</v>
      </c>
      <c r="M319" s="81">
        <v>35.340000000000003</v>
      </c>
      <c r="N319" s="81">
        <v>35.340000000000003</v>
      </c>
      <c r="O319" s="225">
        <v>14.660999999999994</v>
      </c>
      <c r="P319" s="79">
        <v>1</v>
      </c>
      <c r="T319" s="101">
        <v>81</v>
      </c>
    </row>
    <row r="320" spans="1:20" x14ac:dyDescent="0.25">
      <c r="A320" s="20">
        <v>40</v>
      </c>
      <c r="B320" s="20" t="s">
        <v>77</v>
      </c>
      <c r="C320" s="20">
        <v>5</v>
      </c>
      <c r="D320" s="20" t="s">
        <v>133</v>
      </c>
      <c r="F320" s="91"/>
      <c r="G320" s="92"/>
      <c r="H320" s="92"/>
      <c r="K320" s="80" t="s">
        <v>344</v>
      </c>
      <c r="L320" s="81" t="s">
        <v>309</v>
      </c>
      <c r="M320" s="81">
        <v>36.22</v>
      </c>
      <c r="N320" s="81">
        <v>36.22</v>
      </c>
      <c r="O320" s="225">
        <v>13.780999999999999</v>
      </c>
      <c r="P320" s="79">
        <v>1</v>
      </c>
      <c r="T320" s="101">
        <v>81</v>
      </c>
    </row>
    <row r="321" spans="1:20" x14ac:dyDescent="0.25">
      <c r="A321" s="20">
        <v>40</v>
      </c>
      <c r="B321" s="20" t="s">
        <v>77</v>
      </c>
      <c r="C321" s="20">
        <v>5</v>
      </c>
      <c r="D321" s="20" t="s">
        <v>133</v>
      </c>
      <c r="F321" s="89"/>
      <c r="G321" s="89"/>
      <c r="H321" s="89"/>
      <c r="K321" s="80" t="s">
        <v>344</v>
      </c>
      <c r="L321" s="81" t="s">
        <v>320</v>
      </c>
      <c r="M321" s="81">
        <v>37.159999999999997</v>
      </c>
      <c r="N321" s="81">
        <v>37.159999999999997</v>
      </c>
      <c r="O321" s="225">
        <v>12.841000000000001</v>
      </c>
      <c r="P321" s="79">
        <v>1</v>
      </c>
      <c r="T321" s="101">
        <v>81</v>
      </c>
    </row>
    <row r="322" spans="1:20" x14ac:dyDescent="0.25">
      <c r="A322" s="20">
        <v>41</v>
      </c>
      <c r="B322" s="20" t="s">
        <v>87</v>
      </c>
      <c r="C322" s="20">
        <v>1</v>
      </c>
      <c r="D322" s="20" t="s">
        <v>191</v>
      </c>
      <c r="E322" s="33">
        <v>138</v>
      </c>
      <c r="F322" s="80" t="s">
        <v>239</v>
      </c>
      <c r="G322" s="89" t="s">
        <v>294</v>
      </c>
      <c r="H322" s="81">
        <v>16.11</v>
      </c>
      <c r="I322" s="77">
        <v>1</v>
      </c>
      <c r="J322" s="78">
        <v>1</v>
      </c>
      <c r="K322" s="80" t="s">
        <v>349</v>
      </c>
      <c r="L322" s="113" t="s">
        <v>248</v>
      </c>
      <c r="M322" s="113">
        <v>33.590000000000003</v>
      </c>
      <c r="N322" s="81">
        <v>33.590000000000003</v>
      </c>
      <c r="O322" s="225">
        <v>16.410999999999994</v>
      </c>
      <c r="P322" s="79">
        <v>1</v>
      </c>
      <c r="Q322" s="119">
        <v>1</v>
      </c>
      <c r="R322" s="120">
        <v>15.869749999999998</v>
      </c>
      <c r="S322" s="120">
        <v>0.31142565324648475</v>
      </c>
      <c r="T322" s="33">
        <v>138</v>
      </c>
    </row>
    <row r="323" spans="1:20" x14ac:dyDescent="0.25">
      <c r="A323" s="20">
        <v>41</v>
      </c>
      <c r="B323" s="20" t="s">
        <v>87</v>
      </c>
      <c r="C323" s="20">
        <v>1</v>
      </c>
      <c r="D323" s="20" t="s">
        <v>191</v>
      </c>
      <c r="F323" s="80" t="s">
        <v>239</v>
      </c>
      <c r="G323" s="89" t="s">
        <v>305</v>
      </c>
      <c r="H323" s="81">
        <v>16.36</v>
      </c>
      <c r="I323" s="77">
        <v>1</v>
      </c>
      <c r="J323" s="78"/>
      <c r="K323" s="80" t="s">
        <v>349</v>
      </c>
      <c r="L323" s="113" t="s">
        <v>260</v>
      </c>
      <c r="M323" s="113">
        <v>33.979999999999997</v>
      </c>
      <c r="N323" s="81">
        <v>33.979999999999997</v>
      </c>
      <c r="O323" s="225">
        <v>16.021000000000001</v>
      </c>
      <c r="P323" s="79">
        <v>1</v>
      </c>
      <c r="Q323" s="78"/>
      <c r="R323" s="117"/>
      <c r="S323" s="117"/>
      <c r="T323" s="33">
        <v>138</v>
      </c>
    </row>
    <row r="324" spans="1:20" x14ac:dyDescent="0.25">
      <c r="A324" s="20">
        <v>41</v>
      </c>
      <c r="B324" s="20" t="s">
        <v>87</v>
      </c>
      <c r="C324" s="20">
        <v>1</v>
      </c>
      <c r="D324" s="20" t="s">
        <v>191</v>
      </c>
      <c r="F324" s="80" t="s">
        <v>239</v>
      </c>
      <c r="G324" s="89" t="s">
        <v>316</v>
      </c>
      <c r="H324" s="81">
        <v>16.55</v>
      </c>
      <c r="I324" s="77">
        <v>1</v>
      </c>
      <c r="K324" s="80" t="s">
        <v>349</v>
      </c>
      <c r="L324" s="113" t="s">
        <v>272</v>
      </c>
      <c r="M324" s="113">
        <v>34.630000000000003</v>
      </c>
      <c r="N324" s="81">
        <v>34.630000000000003</v>
      </c>
      <c r="O324" s="225">
        <v>15.370999999999995</v>
      </c>
      <c r="P324" s="79">
        <v>1</v>
      </c>
      <c r="T324" s="33">
        <v>138</v>
      </c>
    </row>
    <row r="325" spans="1:20" x14ac:dyDescent="0.25">
      <c r="A325" s="20">
        <v>41</v>
      </c>
      <c r="B325" s="20" t="s">
        <v>87</v>
      </c>
      <c r="C325" s="20">
        <v>1</v>
      </c>
      <c r="D325" s="20" t="s">
        <v>191</v>
      </c>
      <c r="F325" s="80" t="s">
        <v>239</v>
      </c>
      <c r="G325" s="89" t="s">
        <v>327</v>
      </c>
      <c r="H325" s="81">
        <v>16.88</v>
      </c>
      <c r="I325" s="77">
        <v>1</v>
      </c>
      <c r="K325" s="80" t="s">
        <v>349</v>
      </c>
      <c r="L325" s="113" t="s">
        <v>283</v>
      </c>
      <c r="M325" s="113">
        <v>34.049999999999997</v>
      </c>
      <c r="N325" s="81">
        <v>34.049999999999997</v>
      </c>
      <c r="O325" s="225">
        <v>15.951000000000001</v>
      </c>
      <c r="P325" s="79">
        <v>1</v>
      </c>
      <c r="T325" s="33">
        <v>138</v>
      </c>
    </row>
    <row r="326" spans="1:20" x14ac:dyDescent="0.25">
      <c r="A326" s="20">
        <v>41</v>
      </c>
      <c r="B326" s="20" t="s">
        <v>87</v>
      </c>
      <c r="C326" s="20">
        <v>1</v>
      </c>
      <c r="D326" s="20" t="s">
        <v>191</v>
      </c>
      <c r="F326" s="88"/>
      <c r="G326" s="92"/>
      <c r="H326" s="92"/>
      <c r="K326" s="80" t="s">
        <v>349</v>
      </c>
      <c r="L326" s="113" t="s">
        <v>294</v>
      </c>
      <c r="M326" s="113">
        <v>34.18</v>
      </c>
      <c r="N326" s="81">
        <v>34.18</v>
      </c>
      <c r="O326" s="225">
        <v>15.820999999999998</v>
      </c>
      <c r="P326" s="79">
        <v>1</v>
      </c>
      <c r="T326" s="33">
        <v>138</v>
      </c>
    </row>
    <row r="327" spans="1:20" x14ac:dyDescent="0.25">
      <c r="A327" s="20">
        <v>41</v>
      </c>
      <c r="B327" s="20" t="s">
        <v>87</v>
      </c>
      <c r="C327" s="20">
        <v>1</v>
      </c>
      <c r="D327" s="20" t="s">
        <v>191</v>
      </c>
      <c r="F327" s="88"/>
      <c r="G327" s="92"/>
      <c r="H327" s="92"/>
      <c r="K327" s="80" t="s">
        <v>349</v>
      </c>
      <c r="L327" s="113" t="s">
        <v>305</v>
      </c>
      <c r="M327" s="113">
        <v>33.97</v>
      </c>
      <c r="N327" s="81">
        <v>33.97</v>
      </c>
      <c r="O327" s="225">
        <v>16.030999999999999</v>
      </c>
      <c r="P327" s="79">
        <v>1</v>
      </c>
      <c r="T327" s="33">
        <v>138</v>
      </c>
    </row>
    <row r="328" spans="1:20" x14ac:dyDescent="0.25">
      <c r="A328" s="20">
        <v>41</v>
      </c>
      <c r="B328" s="20" t="s">
        <v>87</v>
      </c>
      <c r="C328" s="20">
        <v>1</v>
      </c>
      <c r="D328" s="20" t="s">
        <v>191</v>
      </c>
      <c r="F328" s="88"/>
      <c r="G328" s="92"/>
      <c r="H328" s="92"/>
      <c r="K328" s="80" t="s">
        <v>349</v>
      </c>
      <c r="L328" s="113" t="s">
        <v>316</v>
      </c>
      <c r="M328" s="113">
        <v>34.549999999999997</v>
      </c>
      <c r="N328" s="81">
        <v>34.549999999999997</v>
      </c>
      <c r="O328" s="225">
        <v>15.451000000000001</v>
      </c>
      <c r="P328" s="79">
        <v>1</v>
      </c>
      <c r="T328" s="33">
        <v>138</v>
      </c>
    </row>
    <row r="329" spans="1:20" x14ac:dyDescent="0.25">
      <c r="A329" s="20">
        <v>41</v>
      </c>
      <c r="B329" s="20" t="s">
        <v>87</v>
      </c>
      <c r="C329" s="20">
        <v>1</v>
      </c>
      <c r="D329" s="20" t="s">
        <v>191</v>
      </c>
      <c r="F329" s="88"/>
      <c r="G329" s="92"/>
      <c r="H329" s="92"/>
      <c r="K329" s="80" t="s">
        <v>349</v>
      </c>
      <c r="L329" s="113" t="s">
        <v>327</v>
      </c>
      <c r="M329" s="113">
        <v>34.1</v>
      </c>
      <c r="N329" s="81">
        <v>34.1</v>
      </c>
      <c r="O329" s="225">
        <v>15.900999999999996</v>
      </c>
      <c r="P329" s="79">
        <v>1</v>
      </c>
      <c r="T329" s="33">
        <v>138</v>
      </c>
    </row>
    <row r="330" spans="1:20" x14ac:dyDescent="0.25">
      <c r="A330" s="20">
        <v>42</v>
      </c>
      <c r="B330" s="20" t="s">
        <v>87</v>
      </c>
      <c r="C330" s="20">
        <v>2</v>
      </c>
      <c r="D330" s="20" t="s">
        <v>88</v>
      </c>
      <c r="E330" s="33">
        <v>40</v>
      </c>
      <c r="F330" s="80" t="s">
        <v>234</v>
      </c>
      <c r="G330" s="89" t="s">
        <v>296</v>
      </c>
      <c r="H330" s="81">
        <v>16.16</v>
      </c>
      <c r="I330" s="77">
        <v>1</v>
      </c>
      <c r="J330" s="78">
        <v>1</v>
      </c>
      <c r="K330" s="80" t="s">
        <v>339</v>
      </c>
      <c r="L330" s="81" t="s">
        <v>250</v>
      </c>
      <c r="M330" s="81">
        <v>32.17</v>
      </c>
      <c r="N330" s="81">
        <v>32.17</v>
      </c>
      <c r="O330" s="225">
        <v>17.830999999999996</v>
      </c>
      <c r="P330" s="79">
        <v>1</v>
      </c>
      <c r="Q330" s="119">
        <v>1</v>
      </c>
      <c r="R330" s="120">
        <v>17.348500000000001</v>
      </c>
      <c r="S330" s="120">
        <v>0.46370114297896753</v>
      </c>
      <c r="T330" s="33">
        <v>40</v>
      </c>
    </row>
    <row r="331" spans="1:20" x14ac:dyDescent="0.25">
      <c r="A331" s="24">
        <v>42</v>
      </c>
      <c r="B331" s="102" t="s">
        <v>87</v>
      </c>
      <c r="C331" s="102">
        <v>2</v>
      </c>
      <c r="D331" s="102" t="s">
        <v>88</v>
      </c>
      <c r="E331" s="101"/>
      <c r="F331" s="80" t="s">
        <v>234</v>
      </c>
      <c r="G331" s="89" t="s">
        <v>307</v>
      </c>
      <c r="H331" s="81">
        <v>16.37</v>
      </c>
      <c r="I331" s="77">
        <v>1</v>
      </c>
      <c r="J331" s="78"/>
      <c r="K331" s="80" t="s">
        <v>339</v>
      </c>
      <c r="L331" s="81" t="s">
        <v>262</v>
      </c>
      <c r="M331" s="81">
        <v>31.93</v>
      </c>
      <c r="N331" s="81">
        <v>31.93</v>
      </c>
      <c r="O331" s="225">
        <v>18.070999999999998</v>
      </c>
      <c r="P331" s="79">
        <v>1</v>
      </c>
      <c r="Q331" s="78"/>
      <c r="R331" s="117"/>
      <c r="S331" s="117"/>
      <c r="T331" s="33">
        <v>40</v>
      </c>
    </row>
    <row r="332" spans="1:20" x14ac:dyDescent="0.25">
      <c r="A332" s="20">
        <v>42</v>
      </c>
      <c r="B332" s="20" t="s">
        <v>87</v>
      </c>
      <c r="C332" s="20">
        <v>2</v>
      </c>
      <c r="D332" s="20" t="s">
        <v>88</v>
      </c>
      <c r="F332" s="80" t="s">
        <v>234</v>
      </c>
      <c r="G332" s="89" t="s">
        <v>318</v>
      </c>
      <c r="H332" s="81">
        <v>16.25</v>
      </c>
      <c r="I332" s="77">
        <v>1</v>
      </c>
      <c r="K332" s="80" t="s">
        <v>339</v>
      </c>
      <c r="L332" s="81" t="s">
        <v>274</v>
      </c>
      <c r="M332" s="81">
        <v>32.479999999999997</v>
      </c>
      <c r="N332" s="81">
        <v>32.479999999999997</v>
      </c>
      <c r="O332" s="225">
        <v>17.521000000000001</v>
      </c>
      <c r="P332" s="79">
        <v>1</v>
      </c>
      <c r="T332" s="33">
        <v>40</v>
      </c>
    </row>
    <row r="333" spans="1:20" x14ac:dyDescent="0.25">
      <c r="A333" s="20">
        <v>42</v>
      </c>
      <c r="B333" s="20" t="s">
        <v>87</v>
      </c>
      <c r="C333" s="20">
        <v>2</v>
      </c>
      <c r="D333" s="20" t="s">
        <v>88</v>
      </c>
      <c r="F333" s="80" t="s">
        <v>234</v>
      </c>
      <c r="G333" s="89" t="s">
        <v>329</v>
      </c>
      <c r="H333" s="81">
        <v>16.420000000000002</v>
      </c>
      <c r="I333" s="77">
        <v>1</v>
      </c>
      <c r="K333" s="80" t="s">
        <v>339</v>
      </c>
      <c r="L333" s="81" t="s">
        <v>285</v>
      </c>
      <c r="M333" s="81">
        <v>32.65</v>
      </c>
      <c r="N333" s="81">
        <v>32.65</v>
      </c>
      <c r="O333" s="225">
        <v>17.350999999999999</v>
      </c>
      <c r="P333" s="79">
        <v>1</v>
      </c>
      <c r="T333" s="33">
        <v>40</v>
      </c>
    </row>
    <row r="334" spans="1:20" x14ac:dyDescent="0.25">
      <c r="A334" s="20">
        <v>42</v>
      </c>
      <c r="B334" s="20" t="s">
        <v>87</v>
      </c>
      <c r="C334" s="20">
        <v>2</v>
      </c>
      <c r="D334" s="20" t="s">
        <v>88</v>
      </c>
      <c r="F334" s="88"/>
      <c r="G334" s="92"/>
      <c r="H334" s="92"/>
      <c r="K334" s="80" t="s">
        <v>339</v>
      </c>
      <c r="L334" s="81" t="s">
        <v>296</v>
      </c>
      <c r="M334" s="81">
        <v>32.44</v>
      </c>
      <c r="N334" s="81">
        <v>32.44</v>
      </c>
      <c r="O334" s="225">
        <v>17.561</v>
      </c>
      <c r="P334" s="79">
        <v>1</v>
      </c>
      <c r="T334" s="33">
        <v>40</v>
      </c>
    </row>
    <row r="335" spans="1:20" x14ac:dyDescent="0.25">
      <c r="A335" s="20">
        <v>42</v>
      </c>
      <c r="B335" s="20" t="s">
        <v>87</v>
      </c>
      <c r="C335" s="20">
        <v>2</v>
      </c>
      <c r="D335" s="20" t="s">
        <v>88</v>
      </c>
      <c r="F335" s="88"/>
      <c r="G335" s="92"/>
      <c r="H335" s="92"/>
      <c r="K335" s="80" t="s">
        <v>339</v>
      </c>
      <c r="L335" s="81" t="s">
        <v>307</v>
      </c>
      <c r="M335" s="81">
        <v>33.270000000000003</v>
      </c>
      <c r="N335" s="81">
        <v>33.270000000000003</v>
      </c>
      <c r="O335" s="225">
        <v>16.730999999999995</v>
      </c>
      <c r="P335" s="79">
        <v>1</v>
      </c>
      <c r="T335" s="33">
        <v>40</v>
      </c>
    </row>
    <row r="336" spans="1:20" x14ac:dyDescent="0.25">
      <c r="A336" s="20">
        <v>42</v>
      </c>
      <c r="B336" s="20" t="s">
        <v>87</v>
      </c>
      <c r="C336" s="20">
        <v>2</v>
      </c>
      <c r="D336" s="20" t="s">
        <v>88</v>
      </c>
      <c r="F336" s="88"/>
      <c r="G336" s="92"/>
      <c r="H336" s="92"/>
      <c r="K336" s="80" t="s">
        <v>339</v>
      </c>
      <c r="L336" s="81" t="s">
        <v>318</v>
      </c>
      <c r="M336" s="81">
        <v>33.01</v>
      </c>
      <c r="N336" s="81">
        <v>33.01</v>
      </c>
      <c r="O336" s="225">
        <v>16.991</v>
      </c>
      <c r="P336" s="79">
        <v>1</v>
      </c>
      <c r="T336" s="33">
        <v>40</v>
      </c>
    </row>
    <row r="337" spans="1:20" x14ac:dyDescent="0.25">
      <c r="A337" s="20">
        <v>42</v>
      </c>
      <c r="B337" s="20" t="s">
        <v>87</v>
      </c>
      <c r="C337" s="20">
        <v>2</v>
      </c>
      <c r="D337" s="20" t="s">
        <v>88</v>
      </c>
      <c r="F337" s="88"/>
      <c r="G337" s="92"/>
      <c r="H337" s="92"/>
      <c r="K337" s="80" t="s">
        <v>339</v>
      </c>
      <c r="L337" s="81" t="s">
        <v>329</v>
      </c>
      <c r="M337" s="81">
        <v>33.270000000000003</v>
      </c>
      <c r="N337" s="81">
        <v>33.270000000000003</v>
      </c>
      <c r="O337" s="225">
        <v>16.730999999999995</v>
      </c>
      <c r="P337" s="79">
        <v>1</v>
      </c>
      <c r="T337" s="33">
        <v>40</v>
      </c>
    </row>
    <row r="338" spans="1:20" x14ac:dyDescent="0.25">
      <c r="A338" s="20">
        <v>43</v>
      </c>
      <c r="B338" s="20" t="s">
        <v>87</v>
      </c>
      <c r="C338" s="20">
        <v>3</v>
      </c>
      <c r="D338" s="20" t="s">
        <v>147</v>
      </c>
      <c r="E338" s="33">
        <v>94</v>
      </c>
      <c r="F338" s="80" t="s">
        <v>237</v>
      </c>
      <c r="G338" s="89" t="s">
        <v>290</v>
      </c>
      <c r="H338" s="81">
        <v>16.190000000000001</v>
      </c>
      <c r="I338" s="77">
        <v>1</v>
      </c>
      <c r="J338" s="78">
        <v>1</v>
      </c>
      <c r="K338" s="80" t="s">
        <v>345</v>
      </c>
      <c r="L338" s="81" t="s">
        <v>244</v>
      </c>
      <c r="M338" s="81">
        <v>33.479999999999997</v>
      </c>
      <c r="N338" s="81">
        <v>33.479999999999997</v>
      </c>
      <c r="O338" s="225">
        <v>16.521000000000001</v>
      </c>
      <c r="P338" s="79">
        <v>1</v>
      </c>
      <c r="Q338" s="119">
        <v>1</v>
      </c>
      <c r="R338" s="120">
        <v>16.184749999999998</v>
      </c>
      <c r="S338" s="120">
        <v>0.44791007747091421</v>
      </c>
      <c r="T338" s="33">
        <v>94</v>
      </c>
    </row>
    <row r="339" spans="1:20" x14ac:dyDescent="0.25">
      <c r="A339" s="20">
        <v>43</v>
      </c>
      <c r="B339" s="20" t="s">
        <v>87</v>
      </c>
      <c r="C339" s="20">
        <v>3</v>
      </c>
      <c r="D339" s="20" t="s">
        <v>147</v>
      </c>
      <c r="F339" s="80" t="s">
        <v>237</v>
      </c>
      <c r="G339" s="89" t="s">
        <v>301</v>
      </c>
      <c r="H339" s="81">
        <v>16.46</v>
      </c>
      <c r="I339" s="77">
        <v>1</v>
      </c>
      <c r="J339" s="78"/>
      <c r="K339" s="80" t="s">
        <v>345</v>
      </c>
      <c r="L339" s="81" t="s">
        <v>256</v>
      </c>
      <c r="M339" s="81">
        <v>34.11</v>
      </c>
      <c r="N339" s="81">
        <v>34.11</v>
      </c>
      <c r="O339" s="225">
        <v>15.890999999999998</v>
      </c>
      <c r="P339" s="79">
        <v>1</v>
      </c>
      <c r="Q339" s="78"/>
      <c r="R339" s="117"/>
      <c r="S339" s="117"/>
      <c r="T339" s="33">
        <v>94</v>
      </c>
    </row>
    <row r="340" spans="1:20" x14ac:dyDescent="0.25">
      <c r="A340" s="20">
        <v>43</v>
      </c>
      <c r="B340" s="20" t="s">
        <v>87</v>
      </c>
      <c r="C340" s="20">
        <v>3</v>
      </c>
      <c r="D340" s="20" t="s">
        <v>147</v>
      </c>
      <c r="F340" s="80" t="s">
        <v>237</v>
      </c>
      <c r="G340" s="89" t="s">
        <v>312</v>
      </c>
      <c r="H340" s="81">
        <v>17.399999999999999</v>
      </c>
      <c r="I340" s="77">
        <v>1</v>
      </c>
      <c r="K340" s="80" t="s">
        <v>345</v>
      </c>
      <c r="L340" s="81" t="s">
        <v>268</v>
      </c>
      <c r="M340" s="81">
        <v>33.08</v>
      </c>
      <c r="N340" s="81">
        <v>33.08</v>
      </c>
      <c r="O340" s="225">
        <v>16.920999999999999</v>
      </c>
      <c r="P340" s="79">
        <v>1</v>
      </c>
      <c r="T340" s="33">
        <v>94</v>
      </c>
    </row>
    <row r="341" spans="1:20" x14ac:dyDescent="0.25">
      <c r="A341" s="20">
        <v>43</v>
      </c>
      <c r="B341" s="20" t="s">
        <v>87</v>
      </c>
      <c r="C341" s="20">
        <v>3</v>
      </c>
      <c r="D341" s="20" t="s">
        <v>147</v>
      </c>
      <c r="F341" s="80" t="s">
        <v>237</v>
      </c>
      <c r="G341" s="89" t="s">
        <v>323</v>
      </c>
      <c r="H341" s="81">
        <v>16.7</v>
      </c>
      <c r="I341" s="77">
        <v>1</v>
      </c>
      <c r="K341" s="80" t="s">
        <v>345</v>
      </c>
      <c r="L341" s="81" t="s">
        <v>279</v>
      </c>
      <c r="M341" s="81">
        <v>33.44</v>
      </c>
      <c r="N341" s="81">
        <v>33.44</v>
      </c>
      <c r="O341" s="225">
        <v>16.561</v>
      </c>
      <c r="P341" s="79">
        <v>1</v>
      </c>
      <c r="T341" s="33">
        <v>94</v>
      </c>
    </row>
    <row r="342" spans="1:20" x14ac:dyDescent="0.25">
      <c r="A342" s="20">
        <v>43</v>
      </c>
      <c r="B342" s="20" t="s">
        <v>87</v>
      </c>
      <c r="C342" s="20">
        <v>3</v>
      </c>
      <c r="D342" s="20" t="s">
        <v>147</v>
      </c>
      <c r="F342" s="88"/>
      <c r="G342" s="91"/>
      <c r="H342" s="91"/>
      <c r="K342" s="80" t="s">
        <v>345</v>
      </c>
      <c r="L342" s="81" t="s">
        <v>290</v>
      </c>
      <c r="M342" s="81">
        <v>33.86</v>
      </c>
      <c r="N342" s="81">
        <v>33.86</v>
      </c>
      <c r="O342" s="225">
        <v>16.140999999999998</v>
      </c>
      <c r="P342" s="79">
        <v>1</v>
      </c>
      <c r="T342" s="33">
        <v>94</v>
      </c>
    </row>
    <row r="343" spans="1:20" x14ac:dyDescent="0.25">
      <c r="A343" s="20">
        <v>43</v>
      </c>
      <c r="B343" s="20" t="s">
        <v>87</v>
      </c>
      <c r="C343" s="20">
        <v>3</v>
      </c>
      <c r="D343" s="20" t="s">
        <v>147</v>
      </c>
      <c r="F343" s="88"/>
      <c r="G343" s="91"/>
      <c r="H343" s="91"/>
      <c r="K343" s="80" t="s">
        <v>345</v>
      </c>
      <c r="L343" s="81" t="s">
        <v>301</v>
      </c>
      <c r="M343" s="81">
        <v>34.549999999999997</v>
      </c>
      <c r="N343" s="81">
        <v>34.549999999999997</v>
      </c>
      <c r="O343" s="225">
        <v>15.451000000000001</v>
      </c>
      <c r="P343" s="79">
        <v>1</v>
      </c>
      <c r="T343" s="33">
        <v>94</v>
      </c>
    </row>
    <row r="344" spans="1:20" x14ac:dyDescent="0.25">
      <c r="A344" s="20">
        <v>43</v>
      </c>
      <c r="B344" s="20" t="s">
        <v>87</v>
      </c>
      <c r="C344" s="20">
        <v>3</v>
      </c>
      <c r="D344" s="20" t="s">
        <v>147</v>
      </c>
      <c r="F344" s="88"/>
      <c r="G344" s="91"/>
      <c r="H344" s="91"/>
      <c r="K344" s="80" t="s">
        <v>345</v>
      </c>
      <c r="L344" s="81" t="s">
        <v>312</v>
      </c>
      <c r="M344" s="81">
        <v>34.24</v>
      </c>
      <c r="N344" s="81">
        <v>34.24</v>
      </c>
      <c r="O344" s="225">
        <v>15.760999999999996</v>
      </c>
      <c r="P344" s="79">
        <v>1</v>
      </c>
      <c r="T344" s="33">
        <v>94</v>
      </c>
    </row>
    <row r="345" spans="1:20" x14ac:dyDescent="0.25">
      <c r="A345" s="20">
        <v>43</v>
      </c>
      <c r="B345" s="20" t="s">
        <v>87</v>
      </c>
      <c r="C345" s="20">
        <v>3</v>
      </c>
      <c r="D345" s="20" t="s">
        <v>147</v>
      </c>
      <c r="F345" s="88"/>
      <c r="G345" s="91"/>
      <c r="H345" s="91"/>
      <c r="K345" s="80" t="s">
        <v>345</v>
      </c>
      <c r="L345" s="81" t="s">
        <v>323</v>
      </c>
      <c r="M345" s="81">
        <v>33.770000000000003</v>
      </c>
      <c r="N345" s="81">
        <v>33.770000000000003</v>
      </c>
      <c r="O345" s="225">
        <v>16.230999999999995</v>
      </c>
      <c r="P345" s="79">
        <v>1</v>
      </c>
      <c r="T345" s="33">
        <v>94</v>
      </c>
    </row>
    <row r="346" spans="1:20" x14ac:dyDescent="0.25">
      <c r="A346" s="20">
        <v>44</v>
      </c>
      <c r="B346" s="20" t="s">
        <v>87</v>
      </c>
      <c r="C346" s="20">
        <v>4</v>
      </c>
      <c r="D346" s="20" t="s">
        <v>117</v>
      </c>
      <c r="E346" s="33">
        <v>66</v>
      </c>
      <c r="F346" s="80" t="s">
        <v>236</v>
      </c>
      <c r="G346" s="89" t="s">
        <v>246</v>
      </c>
      <c r="H346" s="81">
        <v>16.48</v>
      </c>
      <c r="I346" s="77">
        <v>1</v>
      </c>
      <c r="J346" s="78">
        <v>1</v>
      </c>
      <c r="K346" s="80" t="s">
        <v>342</v>
      </c>
      <c r="L346" s="81" t="s">
        <v>246</v>
      </c>
      <c r="M346" s="81">
        <v>36.11</v>
      </c>
      <c r="N346" s="81">
        <v>36.11</v>
      </c>
      <c r="O346" s="225">
        <v>13.890999999999998</v>
      </c>
      <c r="P346" s="79">
        <v>1</v>
      </c>
      <c r="Q346" s="119">
        <v>1</v>
      </c>
      <c r="R346" s="120">
        <v>15.854749999999999</v>
      </c>
      <c r="S346" s="120">
        <v>0.80300898967570689</v>
      </c>
      <c r="T346" s="33">
        <v>66</v>
      </c>
    </row>
    <row r="347" spans="1:20" x14ac:dyDescent="0.25">
      <c r="A347" s="20">
        <v>44</v>
      </c>
      <c r="B347" s="20" t="s">
        <v>87</v>
      </c>
      <c r="C347" s="20">
        <v>4</v>
      </c>
      <c r="D347" s="20" t="s">
        <v>117</v>
      </c>
      <c r="F347" s="80" t="s">
        <v>236</v>
      </c>
      <c r="G347" s="89" t="s">
        <v>258</v>
      </c>
      <c r="H347" s="81">
        <v>16.579999999999998</v>
      </c>
      <c r="I347" s="77">
        <v>1</v>
      </c>
      <c r="J347" s="78"/>
      <c r="K347" s="80" t="s">
        <v>342</v>
      </c>
      <c r="L347" s="81" t="s">
        <v>258</v>
      </c>
      <c r="M347" s="81">
        <v>33.75</v>
      </c>
      <c r="N347" s="81">
        <v>33.75</v>
      </c>
      <c r="O347" s="225">
        <v>16.250999999999998</v>
      </c>
      <c r="P347" s="79">
        <v>1</v>
      </c>
      <c r="Q347" s="78"/>
      <c r="R347" s="117"/>
      <c r="S347" s="117"/>
      <c r="T347" s="33">
        <v>66</v>
      </c>
    </row>
    <row r="348" spans="1:20" x14ac:dyDescent="0.25">
      <c r="A348" s="20">
        <v>44</v>
      </c>
      <c r="B348" s="20" t="s">
        <v>87</v>
      </c>
      <c r="C348" s="20">
        <v>4</v>
      </c>
      <c r="D348" s="20" t="s">
        <v>117</v>
      </c>
      <c r="F348" s="80" t="s">
        <v>236</v>
      </c>
      <c r="G348" s="89" t="s">
        <v>270</v>
      </c>
      <c r="H348" s="81">
        <v>16.21</v>
      </c>
      <c r="I348" s="77">
        <v>1</v>
      </c>
      <c r="K348" s="80" t="s">
        <v>342</v>
      </c>
      <c r="L348" s="81" t="s">
        <v>270</v>
      </c>
      <c r="M348" s="81">
        <v>33.71</v>
      </c>
      <c r="N348" s="81">
        <v>33.71</v>
      </c>
      <c r="O348" s="225">
        <v>16.290999999999997</v>
      </c>
      <c r="P348" s="79">
        <v>1</v>
      </c>
      <c r="T348" s="33">
        <v>66</v>
      </c>
    </row>
    <row r="349" spans="1:20" x14ac:dyDescent="0.25">
      <c r="A349" s="20">
        <v>44</v>
      </c>
      <c r="B349" s="20" t="s">
        <v>87</v>
      </c>
      <c r="C349" s="20">
        <v>4</v>
      </c>
      <c r="D349" s="20" t="s">
        <v>117</v>
      </c>
      <c r="F349" s="80" t="s">
        <v>236</v>
      </c>
      <c r="G349" s="89" t="s">
        <v>281</v>
      </c>
      <c r="H349" s="81">
        <v>16.48</v>
      </c>
      <c r="I349" s="77">
        <v>1</v>
      </c>
      <c r="K349" s="80" t="s">
        <v>342</v>
      </c>
      <c r="L349" s="81" t="s">
        <v>281</v>
      </c>
      <c r="M349" s="81">
        <v>34.17</v>
      </c>
      <c r="N349" s="81">
        <v>34.17</v>
      </c>
      <c r="O349" s="225">
        <v>15.830999999999996</v>
      </c>
      <c r="P349" s="79">
        <v>1</v>
      </c>
      <c r="T349" s="33">
        <v>66</v>
      </c>
    </row>
    <row r="350" spans="1:20" x14ac:dyDescent="0.25">
      <c r="A350" s="20">
        <v>44</v>
      </c>
      <c r="B350" s="20" t="s">
        <v>87</v>
      </c>
      <c r="C350" s="20">
        <v>4</v>
      </c>
      <c r="D350" s="20" t="s">
        <v>117</v>
      </c>
      <c r="F350" s="88"/>
      <c r="G350" s="91"/>
      <c r="H350" s="91"/>
      <c r="K350" s="80" t="s">
        <v>342</v>
      </c>
      <c r="L350" s="81" t="s">
        <v>292</v>
      </c>
      <c r="M350" s="81">
        <v>33.18</v>
      </c>
      <c r="N350" s="81">
        <v>33.18</v>
      </c>
      <c r="O350" s="225">
        <v>16.820999999999998</v>
      </c>
      <c r="P350" s="79">
        <v>1</v>
      </c>
      <c r="T350" s="33">
        <v>66</v>
      </c>
    </row>
    <row r="351" spans="1:20" x14ac:dyDescent="0.25">
      <c r="A351" s="20">
        <v>44</v>
      </c>
      <c r="B351" s="20" t="s">
        <v>87</v>
      </c>
      <c r="C351" s="20">
        <v>4</v>
      </c>
      <c r="D351" s="20" t="s">
        <v>117</v>
      </c>
      <c r="F351" s="88"/>
      <c r="G351" s="91"/>
      <c r="H351" s="91"/>
      <c r="K351" s="80" t="s">
        <v>342</v>
      </c>
      <c r="L351" s="81" t="s">
        <v>303</v>
      </c>
      <c r="M351" s="81">
        <v>34.159999999999997</v>
      </c>
      <c r="N351" s="81">
        <v>34.159999999999997</v>
      </c>
      <c r="O351" s="225">
        <v>15.841000000000001</v>
      </c>
      <c r="P351" s="79">
        <v>1</v>
      </c>
      <c r="T351" s="33">
        <v>66</v>
      </c>
    </row>
    <row r="352" spans="1:20" x14ac:dyDescent="0.25">
      <c r="A352" s="20">
        <v>44</v>
      </c>
      <c r="B352" s="20" t="s">
        <v>87</v>
      </c>
      <c r="C352" s="20">
        <v>4</v>
      </c>
      <c r="D352" s="20" t="s">
        <v>117</v>
      </c>
      <c r="F352" s="88"/>
      <c r="G352" s="91"/>
      <c r="H352" s="91"/>
      <c r="K352" s="80" t="s">
        <v>342</v>
      </c>
      <c r="L352" s="81" t="s">
        <v>314</v>
      </c>
      <c r="M352" s="81">
        <v>34.04</v>
      </c>
      <c r="N352" s="81">
        <v>34.04</v>
      </c>
      <c r="O352" s="225">
        <v>15.960999999999999</v>
      </c>
      <c r="P352" s="79">
        <v>1</v>
      </c>
      <c r="T352" s="33">
        <v>66</v>
      </c>
    </row>
    <row r="353" spans="1:20" x14ac:dyDescent="0.25">
      <c r="A353" s="20">
        <v>44</v>
      </c>
      <c r="B353" s="20" t="s">
        <v>87</v>
      </c>
      <c r="C353" s="20">
        <v>4</v>
      </c>
      <c r="D353" s="20" t="s">
        <v>117</v>
      </c>
      <c r="F353" s="88"/>
      <c r="G353" s="91"/>
      <c r="H353" s="91"/>
      <c r="K353" s="80" t="s">
        <v>342</v>
      </c>
      <c r="L353" s="81" t="s">
        <v>325</v>
      </c>
      <c r="M353" s="81">
        <v>34.049999999999997</v>
      </c>
      <c r="N353" s="81">
        <v>34.049999999999997</v>
      </c>
      <c r="O353" s="225">
        <v>15.951000000000001</v>
      </c>
      <c r="P353" s="79">
        <v>1</v>
      </c>
      <c r="T353" s="33">
        <v>66</v>
      </c>
    </row>
    <row r="354" spans="1:20" x14ac:dyDescent="0.25">
      <c r="A354" s="20">
        <v>45</v>
      </c>
      <c r="B354" s="20" t="s">
        <v>87</v>
      </c>
      <c r="C354" s="20">
        <v>5</v>
      </c>
      <c r="D354" s="20" t="s">
        <v>91</v>
      </c>
      <c r="E354" s="33">
        <v>43</v>
      </c>
      <c r="F354" s="80" t="s">
        <v>235</v>
      </c>
      <c r="G354" s="89" t="s">
        <v>243</v>
      </c>
      <c r="H354" s="81">
        <v>16.18</v>
      </c>
      <c r="I354" s="77">
        <v>1</v>
      </c>
      <c r="J354" s="78">
        <v>1</v>
      </c>
      <c r="K354" s="80" t="s">
        <v>340</v>
      </c>
      <c r="L354" s="81" t="s">
        <v>243</v>
      </c>
      <c r="M354" s="81">
        <v>34.93</v>
      </c>
      <c r="N354" s="81">
        <v>34.93</v>
      </c>
      <c r="O354" s="225">
        <v>15.070999999999998</v>
      </c>
      <c r="P354" s="79">
        <v>1</v>
      </c>
      <c r="Q354" s="119">
        <v>1</v>
      </c>
      <c r="R354" s="120">
        <v>14.757249999999997</v>
      </c>
      <c r="S354" s="120">
        <v>0.77557942049799167</v>
      </c>
      <c r="T354" s="33">
        <v>43</v>
      </c>
    </row>
    <row r="355" spans="1:20" x14ac:dyDescent="0.25">
      <c r="A355" s="20">
        <v>45</v>
      </c>
      <c r="B355" s="20" t="s">
        <v>87</v>
      </c>
      <c r="C355" s="20">
        <v>5</v>
      </c>
      <c r="D355" s="20" t="s">
        <v>91</v>
      </c>
      <c r="F355" s="80" t="s">
        <v>235</v>
      </c>
      <c r="G355" s="89" t="s">
        <v>255</v>
      </c>
      <c r="H355" s="81">
        <v>16.27</v>
      </c>
      <c r="I355" s="77">
        <v>1</v>
      </c>
      <c r="J355" s="78"/>
      <c r="K355" s="80" t="s">
        <v>340</v>
      </c>
      <c r="L355" s="81" t="s">
        <v>255</v>
      </c>
      <c r="M355" s="81">
        <v>35.15</v>
      </c>
      <c r="N355" s="81">
        <v>35.15</v>
      </c>
      <c r="O355" s="225">
        <v>14.850999999999999</v>
      </c>
      <c r="P355" s="79">
        <v>1</v>
      </c>
      <c r="Q355" s="78"/>
      <c r="R355" s="117"/>
      <c r="S355" s="117"/>
      <c r="T355" s="33">
        <v>43</v>
      </c>
    </row>
    <row r="356" spans="1:20" x14ac:dyDescent="0.25">
      <c r="A356" s="20">
        <v>45</v>
      </c>
      <c r="B356" s="20" t="s">
        <v>87</v>
      </c>
      <c r="C356" s="20">
        <v>5</v>
      </c>
      <c r="D356" s="20" t="s">
        <v>91</v>
      </c>
      <c r="F356" s="80" t="s">
        <v>235</v>
      </c>
      <c r="G356" s="89" t="s">
        <v>267</v>
      </c>
      <c r="H356" s="81">
        <v>16.32</v>
      </c>
      <c r="I356" s="77">
        <v>1</v>
      </c>
      <c r="K356" s="80" t="s">
        <v>340</v>
      </c>
      <c r="L356" s="81" t="s">
        <v>267</v>
      </c>
      <c r="M356" s="81">
        <v>34.659999999999997</v>
      </c>
      <c r="N356" s="81">
        <v>34.659999999999997</v>
      </c>
      <c r="O356" s="225">
        <v>15.341000000000001</v>
      </c>
      <c r="P356" s="79">
        <v>1</v>
      </c>
      <c r="T356" s="33">
        <v>43</v>
      </c>
    </row>
    <row r="357" spans="1:20" x14ac:dyDescent="0.25">
      <c r="A357" s="20">
        <v>45</v>
      </c>
      <c r="B357" s="20" t="s">
        <v>87</v>
      </c>
      <c r="C357" s="20">
        <v>5</v>
      </c>
      <c r="D357" s="20" t="s">
        <v>91</v>
      </c>
      <c r="F357" s="80" t="s">
        <v>235</v>
      </c>
      <c r="G357" s="89" t="s">
        <v>278</v>
      </c>
      <c r="H357" s="81">
        <v>16.489999999999998</v>
      </c>
      <c r="I357" s="77">
        <v>1</v>
      </c>
      <c r="K357" s="80" t="s">
        <v>340</v>
      </c>
      <c r="L357" s="81" t="s">
        <v>278</v>
      </c>
      <c r="M357" s="81">
        <v>33.96</v>
      </c>
      <c r="N357" s="81">
        <v>33.96</v>
      </c>
      <c r="O357" s="225">
        <v>16.040999999999997</v>
      </c>
      <c r="P357" s="79">
        <v>1</v>
      </c>
      <c r="T357" s="33">
        <v>43</v>
      </c>
    </row>
    <row r="358" spans="1:20" x14ac:dyDescent="0.25">
      <c r="A358" s="20">
        <v>45</v>
      </c>
      <c r="B358" s="20" t="s">
        <v>87</v>
      </c>
      <c r="C358" s="20">
        <v>5</v>
      </c>
      <c r="D358" s="20" t="s">
        <v>91</v>
      </c>
      <c r="F358" s="88"/>
      <c r="G358" s="91"/>
      <c r="H358" s="91"/>
      <c r="K358" s="80" t="s">
        <v>340</v>
      </c>
      <c r="L358" s="81" t="s">
        <v>289</v>
      </c>
      <c r="M358" s="81">
        <v>36.19</v>
      </c>
      <c r="N358" s="81">
        <v>36.19</v>
      </c>
      <c r="O358" s="225">
        <v>13.811</v>
      </c>
      <c r="P358" s="79">
        <v>1</v>
      </c>
      <c r="T358" s="33">
        <v>43</v>
      </c>
    </row>
    <row r="359" spans="1:20" x14ac:dyDescent="0.25">
      <c r="A359" s="20">
        <v>45</v>
      </c>
      <c r="B359" s="20" t="s">
        <v>87</v>
      </c>
      <c r="C359" s="20">
        <v>5</v>
      </c>
      <c r="D359" s="20" t="s">
        <v>91</v>
      </c>
      <c r="F359" s="88"/>
      <c r="G359" s="91"/>
      <c r="H359" s="91"/>
      <c r="K359" s="80" t="s">
        <v>340</v>
      </c>
      <c r="L359" s="81" t="s">
        <v>300</v>
      </c>
      <c r="M359" s="81">
        <v>36.56</v>
      </c>
      <c r="N359" s="81">
        <v>36.56</v>
      </c>
      <c r="O359" s="225">
        <v>13.440999999999995</v>
      </c>
      <c r="P359" s="79">
        <v>1</v>
      </c>
      <c r="T359" s="33">
        <v>43</v>
      </c>
    </row>
    <row r="360" spans="1:20" x14ac:dyDescent="0.25">
      <c r="A360" s="20">
        <v>45</v>
      </c>
      <c r="B360" s="20" t="s">
        <v>87</v>
      </c>
      <c r="C360" s="20">
        <v>5</v>
      </c>
      <c r="D360" s="20" t="s">
        <v>91</v>
      </c>
      <c r="F360" s="88"/>
      <c r="G360" s="91"/>
      <c r="H360" s="91"/>
      <c r="K360" s="80" t="s">
        <v>340</v>
      </c>
      <c r="L360" s="81" t="s">
        <v>311</v>
      </c>
      <c r="M360" s="81">
        <v>35.04</v>
      </c>
      <c r="N360" s="81">
        <v>35.04</v>
      </c>
      <c r="O360" s="225">
        <v>14.960999999999999</v>
      </c>
      <c r="P360" s="79">
        <v>1</v>
      </c>
      <c r="T360" s="33">
        <v>43</v>
      </c>
    </row>
    <row r="361" spans="1:20" x14ac:dyDescent="0.25">
      <c r="A361" s="20">
        <v>45</v>
      </c>
      <c r="B361" s="20" t="s">
        <v>87</v>
      </c>
      <c r="C361" s="20">
        <v>5</v>
      </c>
      <c r="D361" s="20" t="s">
        <v>91</v>
      </c>
      <c r="F361" s="88"/>
      <c r="G361" s="91"/>
      <c r="H361" s="91"/>
      <c r="K361" s="80" t="s">
        <v>340</v>
      </c>
      <c r="L361" s="81" t="s">
        <v>322</v>
      </c>
      <c r="M361" s="81">
        <v>35.46</v>
      </c>
      <c r="N361" s="81">
        <v>35.46</v>
      </c>
      <c r="O361" s="225">
        <v>14.540999999999997</v>
      </c>
      <c r="P361" s="79">
        <v>1</v>
      </c>
      <c r="T361" s="33">
        <v>43</v>
      </c>
    </row>
    <row r="362" spans="1:20" x14ac:dyDescent="0.25">
      <c r="A362" s="20">
        <v>46</v>
      </c>
      <c r="B362" s="20" t="s">
        <v>38</v>
      </c>
      <c r="C362" s="20">
        <v>1</v>
      </c>
      <c r="D362" s="20" t="s">
        <v>178</v>
      </c>
      <c r="E362" s="33">
        <v>125</v>
      </c>
      <c r="F362" s="80" t="s">
        <v>239</v>
      </c>
      <c r="G362" s="89" t="s">
        <v>245</v>
      </c>
      <c r="H362" s="81">
        <v>16.850000000000001</v>
      </c>
      <c r="I362" s="77">
        <v>1</v>
      </c>
      <c r="J362" s="78">
        <v>1</v>
      </c>
      <c r="K362" s="80" t="s">
        <v>348</v>
      </c>
      <c r="L362" s="81" t="s">
        <v>245</v>
      </c>
      <c r="M362" s="81">
        <v>32.979999999999997</v>
      </c>
      <c r="N362" s="81">
        <v>32.979999999999997</v>
      </c>
      <c r="O362" s="225">
        <v>17.021000000000001</v>
      </c>
      <c r="P362" s="79">
        <v>1</v>
      </c>
      <c r="Q362" s="119">
        <v>1</v>
      </c>
      <c r="R362" s="120">
        <v>17.127249999999997</v>
      </c>
      <c r="S362" s="120">
        <v>0.38629449581892794</v>
      </c>
      <c r="T362" s="33">
        <v>125</v>
      </c>
    </row>
    <row r="363" spans="1:20" x14ac:dyDescent="0.25">
      <c r="A363" s="20">
        <v>46</v>
      </c>
      <c r="B363" s="20" t="s">
        <v>38</v>
      </c>
      <c r="C363" s="20">
        <v>1</v>
      </c>
      <c r="D363" s="20" t="s">
        <v>178</v>
      </c>
      <c r="F363" s="80" t="s">
        <v>239</v>
      </c>
      <c r="G363" s="89" t="s">
        <v>257</v>
      </c>
      <c r="H363" s="81">
        <v>16.649999999999999</v>
      </c>
      <c r="I363" s="77">
        <v>1</v>
      </c>
      <c r="J363" s="78"/>
      <c r="K363" s="80" t="s">
        <v>348</v>
      </c>
      <c r="L363" s="81" t="s">
        <v>257</v>
      </c>
      <c r="M363" s="81">
        <v>32.770000000000003</v>
      </c>
      <c r="N363" s="81">
        <v>32.770000000000003</v>
      </c>
      <c r="O363" s="225">
        <v>17.230999999999995</v>
      </c>
      <c r="P363" s="79">
        <v>1</v>
      </c>
      <c r="Q363" s="78"/>
      <c r="R363" s="117"/>
      <c r="S363" s="117"/>
      <c r="T363" s="33">
        <v>125</v>
      </c>
    </row>
    <row r="364" spans="1:20" x14ac:dyDescent="0.25">
      <c r="A364" s="20">
        <v>46</v>
      </c>
      <c r="B364" s="20" t="s">
        <v>38</v>
      </c>
      <c r="C364" s="20">
        <v>1</v>
      </c>
      <c r="D364" s="20" t="s">
        <v>178</v>
      </c>
      <c r="F364" s="80" t="s">
        <v>239</v>
      </c>
      <c r="G364" s="89" t="s">
        <v>269</v>
      </c>
      <c r="H364" s="81">
        <v>16.739999999999998</v>
      </c>
      <c r="I364" s="77">
        <v>1</v>
      </c>
      <c r="K364" s="80" t="s">
        <v>348</v>
      </c>
      <c r="L364" s="81" t="s">
        <v>269</v>
      </c>
      <c r="M364" s="81">
        <v>32.36</v>
      </c>
      <c r="N364" s="81">
        <v>32.36</v>
      </c>
      <c r="O364" s="225">
        <v>17.640999999999998</v>
      </c>
      <c r="P364" s="79">
        <v>1</v>
      </c>
      <c r="T364" s="33">
        <v>125</v>
      </c>
    </row>
    <row r="365" spans="1:20" x14ac:dyDescent="0.25">
      <c r="A365" s="20">
        <v>46</v>
      </c>
      <c r="B365" s="20" t="s">
        <v>38</v>
      </c>
      <c r="C365" s="20">
        <v>1</v>
      </c>
      <c r="D365" s="20" t="s">
        <v>178</v>
      </c>
      <c r="F365" s="80" t="s">
        <v>239</v>
      </c>
      <c r="G365" s="89" t="s">
        <v>280</v>
      </c>
      <c r="H365" s="81">
        <v>16.850000000000001</v>
      </c>
      <c r="I365" s="77">
        <v>1</v>
      </c>
      <c r="K365" s="80" t="s">
        <v>348</v>
      </c>
      <c r="L365" s="81" t="s">
        <v>280</v>
      </c>
      <c r="M365" s="81">
        <v>33.39</v>
      </c>
      <c r="N365" s="81">
        <v>33.39</v>
      </c>
      <c r="O365" s="225">
        <v>16.610999999999997</v>
      </c>
      <c r="P365" s="79">
        <v>1</v>
      </c>
      <c r="T365" s="33">
        <v>125</v>
      </c>
    </row>
    <row r="366" spans="1:20" x14ac:dyDescent="0.25">
      <c r="A366" s="20">
        <v>46</v>
      </c>
      <c r="B366" s="20" t="s">
        <v>38</v>
      </c>
      <c r="C366" s="20">
        <v>1</v>
      </c>
      <c r="D366" s="20" t="s">
        <v>178</v>
      </c>
      <c r="F366" s="80"/>
      <c r="G366" s="89"/>
      <c r="H366" s="89"/>
      <c r="K366" s="80" t="s">
        <v>348</v>
      </c>
      <c r="L366" s="81" t="s">
        <v>291</v>
      </c>
      <c r="M366" s="81">
        <v>32.51</v>
      </c>
      <c r="N366" s="81">
        <v>32.51</v>
      </c>
      <c r="O366" s="225">
        <v>17.491</v>
      </c>
      <c r="P366" s="79">
        <v>1</v>
      </c>
      <c r="T366" s="33">
        <v>125</v>
      </c>
    </row>
    <row r="367" spans="1:20" x14ac:dyDescent="0.25">
      <c r="A367" s="20">
        <v>46</v>
      </c>
      <c r="B367" s="20" t="s">
        <v>38</v>
      </c>
      <c r="C367" s="20">
        <v>1</v>
      </c>
      <c r="D367" s="20" t="s">
        <v>178</v>
      </c>
      <c r="F367" s="80"/>
      <c r="G367" s="89"/>
      <c r="H367" s="89"/>
      <c r="K367" s="80" t="s">
        <v>348</v>
      </c>
      <c r="L367" s="81" t="s">
        <v>302</v>
      </c>
      <c r="M367" s="81">
        <v>32.69</v>
      </c>
      <c r="N367" s="81">
        <v>32.69</v>
      </c>
      <c r="O367" s="225">
        <v>17.311</v>
      </c>
      <c r="P367" s="79">
        <v>1</v>
      </c>
      <c r="T367" s="33">
        <v>125</v>
      </c>
    </row>
    <row r="368" spans="1:20" x14ac:dyDescent="0.25">
      <c r="A368" s="20">
        <v>46</v>
      </c>
      <c r="B368" s="20" t="s">
        <v>38</v>
      </c>
      <c r="C368" s="20">
        <v>1</v>
      </c>
      <c r="D368" s="20" t="s">
        <v>178</v>
      </c>
      <c r="F368" s="80"/>
      <c r="G368" s="89"/>
      <c r="H368" s="89"/>
      <c r="K368" s="80" t="s">
        <v>348</v>
      </c>
      <c r="L368" s="81" t="s">
        <v>313</v>
      </c>
      <c r="M368" s="81">
        <v>32.74</v>
      </c>
      <c r="N368" s="81">
        <v>32.74</v>
      </c>
      <c r="O368" s="225">
        <v>17.260999999999996</v>
      </c>
      <c r="P368" s="79">
        <v>1</v>
      </c>
      <c r="T368" s="33">
        <v>125</v>
      </c>
    </row>
    <row r="369" spans="1:20" x14ac:dyDescent="0.25">
      <c r="A369" s="20">
        <v>46</v>
      </c>
      <c r="B369" s="20" t="s">
        <v>38</v>
      </c>
      <c r="C369" s="20">
        <v>1</v>
      </c>
      <c r="D369" s="20" t="s">
        <v>178</v>
      </c>
      <c r="F369" s="88"/>
      <c r="G369" s="89"/>
      <c r="H369" s="89"/>
      <c r="K369" s="80" t="s">
        <v>348</v>
      </c>
      <c r="L369" s="81" t="s">
        <v>324</v>
      </c>
      <c r="M369" s="81">
        <v>33.549999999999997</v>
      </c>
      <c r="N369" s="81">
        <v>33.549999999999997</v>
      </c>
      <c r="O369" s="225">
        <v>16.451000000000001</v>
      </c>
      <c r="P369" s="79">
        <v>1</v>
      </c>
      <c r="T369" s="33">
        <v>125</v>
      </c>
    </row>
    <row r="370" spans="1:20" x14ac:dyDescent="0.25">
      <c r="A370" s="94">
        <v>47</v>
      </c>
      <c r="B370" s="94" t="s">
        <v>38</v>
      </c>
      <c r="C370" s="94">
        <v>2</v>
      </c>
      <c r="D370" s="94" t="s">
        <v>39</v>
      </c>
      <c r="E370" s="95">
        <v>8</v>
      </c>
      <c r="F370" s="80" t="s">
        <v>233</v>
      </c>
      <c r="G370" s="89" t="s">
        <v>248</v>
      </c>
      <c r="H370" s="81">
        <v>16.79</v>
      </c>
      <c r="I370" s="77">
        <v>1</v>
      </c>
      <c r="J370" s="78">
        <v>1</v>
      </c>
      <c r="K370" s="80" t="s">
        <v>336</v>
      </c>
      <c r="L370" s="81" t="s">
        <v>248</v>
      </c>
      <c r="M370" s="81">
        <v>32.68</v>
      </c>
      <c r="N370" s="81">
        <v>32.68</v>
      </c>
      <c r="O370" s="225">
        <v>17.320999999999998</v>
      </c>
      <c r="P370" s="79">
        <v>1</v>
      </c>
      <c r="Q370" s="119">
        <v>1</v>
      </c>
      <c r="R370" s="120">
        <v>17.023499999999999</v>
      </c>
      <c r="S370" s="120">
        <v>0.31387696634190976</v>
      </c>
      <c r="T370" s="95">
        <v>8</v>
      </c>
    </row>
    <row r="371" spans="1:20" x14ac:dyDescent="0.25">
      <c r="A371" s="24">
        <v>47</v>
      </c>
      <c r="B371" s="100" t="s">
        <v>38</v>
      </c>
      <c r="C371" s="100">
        <v>2</v>
      </c>
      <c r="D371" s="100" t="s">
        <v>39</v>
      </c>
      <c r="E371" s="101"/>
      <c r="F371" s="80" t="s">
        <v>233</v>
      </c>
      <c r="G371" s="89" t="s">
        <v>260</v>
      </c>
      <c r="H371" s="81">
        <v>17.73</v>
      </c>
      <c r="I371" s="77">
        <v>1</v>
      </c>
      <c r="J371" s="78"/>
      <c r="K371" s="80" t="s">
        <v>336</v>
      </c>
      <c r="L371" s="81" t="s">
        <v>260</v>
      </c>
      <c r="M371" s="81">
        <v>32.96</v>
      </c>
      <c r="N371" s="81">
        <v>32.96</v>
      </c>
      <c r="O371" s="225">
        <v>17.040999999999997</v>
      </c>
      <c r="P371" s="79">
        <v>1</v>
      </c>
      <c r="Q371" s="78"/>
      <c r="R371" s="117"/>
      <c r="S371" s="117"/>
      <c r="T371" s="95">
        <v>8</v>
      </c>
    </row>
    <row r="372" spans="1:20" x14ac:dyDescent="0.25">
      <c r="A372" s="20">
        <v>47</v>
      </c>
      <c r="B372" s="20" t="s">
        <v>38</v>
      </c>
      <c r="C372" s="20">
        <v>2</v>
      </c>
      <c r="D372" s="20" t="s">
        <v>39</v>
      </c>
      <c r="F372" s="80" t="s">
        <v>233</v>
      </c>
      <c r="G372" s="89" t="s">
        <v>272</v>
      </c>
      <c r="H372" s="81">
        <v>16.920000000000002</v>
      </c>
      <c r="I372" s="77">
        <v>1</v>
      </c>
      <c r="K372" s="80" t="s">
        <v>336</v>
      </c>
      <c r="L372" s="81" t="s">
        <v>272</v>
      </c>
      <c r="M372" s="81">
        <v>32.299999999999997</v>
      </c>
      <c r="N372" s="81">
        <v>32.299999999999997</v>
      </c>
      <c r="O372" s="225">
        <v>17.701000000000001</v>
      </c>
      <c r="P372" s="79">
        <v>1</v>
      </c>
      <c r="T372" s="95">
        <v>8</v>
      </c>
    </row>
    <row r="373" spans="1:20" x14ac:dyDescent="0.25">
      <c r="A373" s="20">
        <v>47</v>
      </c>
      <c r="B373" s="20" t="s">
        <v>38</v>
      </c>
      <c r="C373" s="20">
        <v>2</v>
      </c>
      <c r="D373" s="20" t="s">
        <v>39</v>
      </c>
      <c r="F373" s="80" t="s">
        <v>233</v>
      </c>
      <c r="G373" s="89" t="s">
        <v>283</v>
      </c>
      <c r="H373" s="81">
        <v>16.850000000000001</v>
      </c>
      <c r="I373" s="77">
        <v>1</v>
      </c>
      <c r="K373" s="80" t="s">
        <v>336</v>
      </c>
      <c r="L373" s="81" t="s">
        <v>283</v>
      </c>
      <c r="M373" s="81">
        <v>33.17</v>
      </c>
      <c r="N373" s="81">
        <v>33.17</v>
      </c>
      <c r="O373" s="225">
        <v>16.830999999999996</v>
      </c>
      <c r="P373" s="79">
        <v>1</v>
      </c>
      <c r="T373" s="95">
        <v>8</v>
      </c>
    </row>
    <row r="374" spans="1:20" x14ac:dyDescent="0.25">
      <c r="A374" s="20">
        <v>47</v>
      </c>
      <c r="B374" s="20" t="s">
        <v>38</v>
      </c>
      <c r="C374" s="20">
        <v>2</v>
      </c>
      <c r="D374" s="20" t="s">
        <v>39</v>
      </c>
      <c r="F374" s="88"/>
      <c r="G374" s="91"/>
      <c r="H374" s="91"/>
      <c r="K374" s="80" t="s">
        <v>336</v>
      </c>
      <c r="L374" s="81" t="s">
        <v>294</v>
      </c>
      <c r="M374" s="81">
        <v>33.299999999999997</v>
      </c>
      <c r="N374" s="81">
        <v>33.299999999999997</v>
      </c>
      <c r="O374" s="225">
        <v>16.701000000000001</v>
      </c>
      <c r="P374" s="79">
        <v>1</v>
      </c>
      <c r="T374" s="95">
        <v>8</v>
      </c>
    </row>
    <row r="375" spans="1:20" x14ac:dyDescent="0.25">
      <c r="A375" s="20">
        <v>47</v>
      </c>
      <c r="B375" s="20" t="s">
        <v>38</v>
      </c>
      <c r="C375" s="20">
        <v>2</v>
      </c>
      <c r="D375" s="20" t="s">
        <v>39</v>
      </c>
      <c r="F375" s="88"/>
      <c r="G375" s="91"/>
      <c r="H375" s="91"/>
      <c r="K375" s="80" t="s">
        <v>336</v>
      </c>
      <c r="L375" s="81" t="s">
        <v>305</v>
      </c>
      <c r="M375" s="81">
        <v>33.06</v>
      </c>
      <c r="N375" s="81">
        <v>33.06</v>
      </c>
      <c r="O375" s="225">
        <v>16.940999999999995</v>
      </c>
      <c r="P375" s="79">
        <v>1</v>
      </c>
      <c r="T375" s="95">
        <v>8</v>
      </c>
    </row>
    <row r="376" spans="1:20" x14ac:dyDescent="0.25">
      <c r="A376" s="20">
        <v>47</v>
      </c>
      <c r="B376" s="20" t="s">
        <v>38</v>
      </c>
      <c r="C376" s="20">
        <v>2</v>
      </c>
      <c r="D376" s="20" t="s">
        <v>39</v>
      </c>
      <c r="F376" s="88"/>
      <c r="G376" s="91"/>
      <c r="H376" s="91"/>
      <c r="K376" s="80" t="s">
        <v>336</v>
      </c>
      <c r="L376" s="81" t="s">
        <v>316</v>
      </c>
      <c r="M376" s="81">
        <v>33.090000000000003</v>
      </c>
      <c r="N376" s="81">
        <v>33.090000000000003</v>
      </c>
      <c r="O376" s="225">
        <v>16.910999999999994</v>
      </c>
      <c r="P376" s="79">
        <v>1</v>
      </c>
      <c r="T376" s="95">
        <v>8</v>
      </c>
    </row>
    <row r="377" spans="1:20" x14ac:dyDescent="0.25">
      <c r="A377" s="20">
        <v>47</v>
      </c>
      <c r="B377" s="20" t="s">
        <v>38</v>
      </c>
      <c r="C377" s="20">
        <v>2</v>
      </c>
      <c r="D377" s="20" t="s">
        <v>39</v>
      </c>
      <c r="F377" s="88"/>
      <c r="G377" s="91"/>
      <c r="H377" s="91"/>
      <c r="K377" s="80" t="s">
        <v>336</v>
      </c>
      <c r="L377" s="81" t="s">
        <v>327</v>
      </c>
      <c r="M377" s="81">
        <v>33.26</v>
      </c>
      <c r="N377" s="81">
        <v>33.26</v>
      </c>
      <c r="O377" s="225">
        <v>16.741</v>
      </c>
      <c r="P377" s="79">
        <v>1</v>
      </c>
      <c r="T377" s="95">
        <v>8</v>
      </c>
    </row>
    <row r="378" spans="1:20" x14ac:dyDescent="0.25">
      <c r="A378" s="20">
        <v>48</v>
      </c>
      <c r="B378" s="20" t="s">
        <v>38</v>
      </c>
      <c r="C378" s="20">
        <v>3</v>
      </c>
      <c r="D378" s="20" t="s">
        <v>162</v>
      </c>
      <c r="E378" s="33">
        <v>109</v>
      </c>
      <c r="F378" s="80" t="s">
        <v>238</v>
      </c>
      <c r="G378" s="92" t="s">
        <v>249</v>
      </c>
      <c r="H378" s="92">
        <v>18.47</v>
      </c>
      <c r="I378" s="77">
        <v>1</v>
      </c>
      <c r="J378" s="78">
        <v>1</v>
      </c>
      <c r="K378" s="80" t="s">
        <v>346</v>
      </c>
      <c r="L378" s="81" t="s">
        <v>249</v>
      </c>
      <c r="M378" s="81">
        <v>34.33</v>
      </c>
      <c r="N378" s="81">
        <v>34.33</v>
      </c>
      <c r="O378" s="225">
        <v>15.670999999999999</v>
      </c>
      <c r="P378" s="79">
        <v>1</v>
      </c>
      <c r="Q378" s="119">
        <v>1</v>
      </c>
      <c r="R378" s="120">
        <v>15.480999999999998</v>
      </c>
      <c r="S378" s="120">
        <v>0.83682435433010627</v>
      </c>
      <c r="T378" s="33">
        <v>109</v>
      </c>
    </row>
    <row r="379" spans="1:20" x14ac:dyDescent="0.25">
      <c r="A379" s="20">
        <v>48</v>
      </c>
      <c r="B379" s="20" t="s">
        <v>38</v>
      </c>
      <c r="C379" s="20">
        <v>3</v>
      </c>
      <c r="D379" s="20" t="s">
        <v>162</v>
      </c>
      <c r="F379" s="80" t="s">
        <v>238</v>
      </c>
      <c r="G379" s="92" t="s">
        <v>261</v>
      </c>
      <c r="H379" s="92">
        <v>17.53</v>
      </c>
      <c r="I379" s="77">
        <v>1</v>
      </c>
      <c r="J379" s="78"/>
      <c r="K379" s="80" t="s">
        <v>346</v>
      </c>
      <c r="L379" s="81" t="s">
        <v>261</v>
      </c>
      <c r="M379" s="81">
        <v>34.22</v>
      </c>
      <c r="N379" s="81">
        <v>34.22</v>
      </c>
      <c r="O379" s="225">
        <v>15.780999999999999</v>
      </c>
      <c r="P379" s="79">
        <v>1</v>
      </c>
      <c r="Q379" s="78"/>
      <c r="R379" s="117"/>
      <c r="S379" s="117"/>
      <c r="T379" s="33">
        <v>109</v>
      </c>
    </row>
    <row r="380" spans="1:20" x14ac:dyDescent="0.25">
      <c r="A380" s="20">
        <v>48</v>
      </c>
      <c r="B380" s="20" t="s">
        <v>38</v>
      </c>
      <c r="C380" s="20">
        <v>3</v>
      </c>
      <c r="D380" s="20" t="s">
        <v>162</v>
      </c>
      <c r="F380" s="80" t="s">
        <v>238</v>
      </c>
      <c r="G380" s="92" t="s">
        <v>273</v>
      </c>
      <c r="H380" s="92">
        <v>18.02</v>
      </c>
      <c r="I380" s="77">
        <v>1</v>
      </c>
      <c r="K380" s="80" t="s">
        <v>346</v>
      </c>
      <c r="L380" s="81" t="s">
        <v>273</v>
      </c>
      <c r="M380" s="81">
        <v>34.81</v>
      </c>
      <c r="N380" s="81">
        <v>34.81</v>
      </c>
      <c r="O380" s="225">
        <v>15.190999999999995</v>
      </c>
      <c r="P380" s="79">
        <v>1</v>
      </c>
      <c r="T380" s="33">
        <v>109</v>
      </c>
    </row>
    <row r="381" spans="1:20" x14ac:dyDescent="0.25">
      <c r="A381" s="20">
        <v>48</v>
      </c>
      <c r="B381" s="20" t="s">
        <v>38</v>
      </c>
      <c r="C381" s="20">
        <v>3</v>
      </c>
      <c r="D381" s="20" t="s">
        <v>162</v>
      </c>
      <c r="F381" s="80" t="s">
        <v>238</v>
      </c>
      <c r="G381" s="92" t="s">
        <v>284</v>
      </c>
      <c r="H381" s="92">
        <v>18.079999999999998</v>
      </c>
      <c r="I381" s="77">
        <v>1</v>
      </c>
      <c r="K381" s="80" t="s">
        <v>346</v>
      </c>
      <c r="L381" s="81" t="s">
        <v>284</v>
      </c>
      <c r="M381" s="81">
        <v>34.020000000000003</v>
      </c>
      <c r="N381" s="81">
        <v>34.020000000000003</v>
      </c>
      <c r="O381" s="225">
        <v>15.980999999999995</v>
      </c>
      <c r="P381" s="79">
        <v>1</v>
      </c>
      <c r="T381" s="33">
        <v>109</v>
      </c>
    </row>
    <row r="382" spans="1:20" x14ac:dyDescent="0.25">
      <c r="A382" s="20">
        <v>48</v>
      </c>
      <c r="B382" s="20" t="s">
        <v>38</v>
      </c>
      <c r="C382" s="20">
        <v>3</v>
      </c>
      <c r="D382" s="20" t="s">
        <v>162</v>
      </c>
      <c r="F382" s="88"/>
      <c r="G382" s="91"/>
      <c r="H382" s="91"/>
      <c r="K382" s="80" t="s">
        <v>346</v>
      </c>
      <c r="L382" s="81" t="s">
        <v>295</v>
      </c>
      <c r="M382" s="81">
        <v>33.18</v>
      </c>
      <c r="N382" s="81">
        <v>33.18</v>
      </c>
      <c r="O382" s="225">
        <v>16.820999999999998</v>
      </c>
      <c r="P382" s="79">
        <v>1</v>
      </c>
      <c r="T382" s="33">
        <v>109</v>
      </c>
    </row>
    <row r="383" spans="1:20" x14ac:dyDescent="0.25">
      <c r="A383" s="20">
        <v>48</v>
      </c>
      <c r="B383" s="20" t="s">
        <v>38</v>
      </c>
      <c r="C383" s="20">
        <v>3</v>
      </c>
      <c r="D383" s="20" t="s">
        <v>162</v>
      </c>
      <c r="F383" s="88"/>
      <c r="G383" s="91"/>
      <c r="H383" s="91"/>
      <c r="K383" s="80" t="s">
        <v>346</v>
      </c>
      <c r="L383" s="81" t="s">
        <v>306</v>
      </c>
      <c r="M383" s="81">
        <v>34.299999999999997</v>
      </c>
      <c r="N383" s="81">
        <v>34.299999999999997</v>
      </c>
      <c r="O383" s="225">
        <v>15.701000000000001</v>
      </c>
      <c r="P383" s="79">
        <v>1</v>
      </c>
      <c r="T383" s="33">
        <v>109</v>
      </c>
    </row>
    <row r="384" spans="1:20" x14ac:dyDescent="0.25">
      <c r="A384" s="20">
        <v>48</v>
      </c>
      <c r="B384" s="20" t="s">
        <v>38</v>
      </c>
      <c r="C384" s="20">
        <v>3</v>
      </c>
      <c r="D384" s="20" t="s">
        <v>162</v>
      </c>
      <c r="F384" s="88"/>
      <c r="G384" s="91"/>
      <c r="H384" s="91"/>
      <c r="K384" s="80" t="s">
        <v>346</v>
      </c>
      <c r="L384" s="81" t="s">
        <v>317</v>
      </c>
      <c r="M384" s="81">
        <v>36.26</v>
      </c>
      <c r="N384" s="81">
        <v>36.26</v>
      </c>
      <c r="O384" s="225">
        <v>13.741</v>
      </c>
      <c r="P384" s="79">
        <v>1</v>
      </c>
      <c r="T384" s="33">
        <v>109</v>
      </c>
    </row>
    <row r="385" spans="1:20" x14ac:dyDescent="0.25">
      <c r="A385" s="20">
        <v>48</v>
      </c>
      <c r="B385" s="20" t="s">
        <v>38</v>
      </c>
      <c r="C385" s="20">
        <v>3</v>
      </c>
      <c r="D385" s="20" t="s">
        <v>162</v>
      </c>
      <c r="F385" s="88"/>
      <c r="G385" s="91"/>
      <c r="H385" s="91"/>
      <c r="K385" s="80" t="s">
        <v>346</v>
      </c>
      <c r="L385" s="81" t="s">
        <v>328</v>
      </c>
      <c r="M385" s="81">
        <v>35.04</v>
      </c>
      <c r="N385" s="81">
        <v>35.04</v>
      </c>
      <c r="O385" s="225">
        <v>14.960999999999999</v>
      </c>
      <c r="P385" s="79">
        <v>1</v>
      </c>
      <c r="T385" s="33">
        <v>109</v>
      </c>
    </row>
    <row r="386" spans="1:20" x14ac:dyDescent="0.25">
      <c r="A386" s="20">
        <v>49</v>
      </c>
      <c r="B386" s="20" t="s">
        <v>38</v>
      </c>
      <c r="C386" s="20">
        <v>4</v>
      </c>
      <c r="D386" s="20" t="s">
        <v>176</v>
      </c>
      <c r="E386" s="33">
        <v>123</v>
      </c>
      <c r="F386" s="80" t="s">
        <v>239</v>
      </c>
      <c r="G386" s="89" t="s">
        <v>243</v>
      </c>
      <c r="H386" s="81">
        <v>16.36</v>
      </c>
      <c r="I386" s="77">
        <v>1</v>
      </c>
      <c r="J386" s="78">
        <v>1</v>
      </c>
      <c r="K386" s="80" t="s">
        <v>348</v>
      </c>
      <c r="L386" s="81" t="s">
        <v>243</v>
      </c>
      <c r="M386" s="81">
        <v>32.729999999999997</v>
      </c>
      <c r="N386" s="81">
        <v>32.729999999999997</v>
      </c>
      <c r="O386" s="225">
        <v>17.271000000000001</v>
      </c>
      <c r="P386" s="79">
        <v>1</v>
      </c>
      <c r="Q386" s="119">
        <v>1</v>
      </c>
      <c r="R386" s="120">
        <v>17.118499999999997</v>
      </c>
      <c r="S386" s="120">
        <v>0.38123975396068072</v>
      </c>
      <c r="T386" s="33">
        <v>123</v>
      </c>
    </row>
    <row r="387" spans="1:20" x14ac:dyDescent="0.25">
      <c r="A387" s="20">
        <v>49</v>
      </c>
      <c r="B387" s="20" t="s">
        <v>38</v>
      </c>
      <c r="C387" s="20">
        <v>4</v>
      </c>
      <c r="D387" s="20" t="s">
        <v>176</v>
      </c>
      <c r="F387" s="80" t="s">
        <v>239</v>
      </c>
      <c r="G387" s="89" t="s">
        <v>255</v>
      </c>
      <c r="H387" s="81">
        <v>16.34</v>
      </c>
      <c r="I387" s="77">
        <v>1</v>
      </c>
      <c r="J387" s="78"/>
      <c r="K387" s="80" t="s">
        <v>348</v>
      </c>
      <c r="L387" s="81" t="s">
        <v>255</v>
      </c>
      <c r="M387" s="81">
        <v>33.299999999999997</v>
      </c>
      <c r="N387" s="81">
        <v>33.299999999999997</v>
      </c>
      <c r="O387" s="225">
        <v>16.701000000000001</v>
      </c>
      <c r="P387" s="79">
        <v>1</v>
      </c>
      <c r="Q387" s="78"/>
      <c r="R387" s="117"/>
      <c r="S387" s="117"/>
      <c r="T387" s="33">
        <v>123</v>
      </c>
    </row>
    <row r="388" spans="1:20" x14ac:dyDescent="0.25">
      <c r="A388" s="20">
        <v>49</v>
      </c>
      <c r="B388" s="20" t="s">
        <v>38</v>
      </c>
      <c r="C388" s="20">
        <v>4</v>
      </c>
      <c r="D388" s="20" t="s">
        <v>176</v>
      </c>
      <c r="F388" s="80" t="s">
        <v>239</v>
      </c>
      <c r="G388" s="89" t="s">
        <v>267</v>
      </c>
      <c r="H388" s="81">
        <v>16.29</v>
      </c>
      <c r="I388" s="77">
        <v>1</v>
      </c>
      <c r="K388" s="80" t="s">
        <v>348</v>
      </c>
      <c r="L388" s="81" t="s">
        <v>267</v>
      </c>
      <c r="M388" s="81">
        <v>32.11</v>
      </c>
      <c r="N388" s="81">
        <v>32.11</v>
      </c>
      <c r="O388" s="225">
        <v>17.890999999999998</v>
      </c>
      <c r="P388" s="79">
        <v>1</v>
      </c>
      <c r="T388" s="33">
        <v>123</v>
      </c>
    </row>
    <row r="389" spans="1:20" x14ac:dyDescent="0.25">
      <c r="A389" s="20">
        <v>49</v>
      </c>
      <c r="B389" s="20" t="s">
        <v>38</v>
      </c>
      <c r="C389" s="20">
        <v>4</v>
      </c>
      <c r="D389" s="20" t="s">
        <v>176</v>
      </c>
      <c r="F389" s="80" t="s">
        <v>239</v>
      </c>
      <c r="G389" s="89" t="s">
        <v>278</v>
      </c>
      <c r="H389" s="81">
        <v>16.41</v>
      </c>
      <c r="I389" s="77">
        <v>1</v>
      </c>
      <c r="K389" s="80" t="s">
        <v>348</v>
      </c>
      <c r="L389" s="81" t="s">
        <v>278</v>
      </c>
      <c r="M389" s="81">
        <v>32.86</v>
      </c>
      <c r="N389" s="81">
        <v>32.86</v>
      </c>
      <c r="O389" s="225">
        <v>17.140999999999998</v>
      </c>
      <c r="P389" s="79">
        <v>1</v>
      </c>
      <c r="T389" s="33">
        <v>123</v>
      </c>
    </row>
    <row r="390" spans="1:20" x14ac:dyDescent="0.25">
      <c r="A390" s="20">
        <v>49</v>
      </c>
      <c r="B390" s="20" t="s">
        <v>38</v>
      </c>
      <c r="C390" s="20">
        <v>4</v>
      </c>
      <c r="D390" s="20" t="s">
        <v>176</v>
      </c>
      <c r="F390" s="88"/>
      <c r="G390" s="89"/>
      <c r="H390" s="89"/>
      <c r="K390" s="80" t="s">
        <v>348</v>
      </c>
      <c r="L390" s="81" t="s">
        <v>289</v>
      </c>
      <c r="M390" s="81">
        <v>33.14</v>
      </c>
      <c r="N390" s="81">
        <v>33.14</v>
      </c>
      <c r="O390" s="225">
        <v>16.860999999999997</v>
      </c>
      <c r="P390" s="79">
        <v>1</v>
      </c>
      <c r="T390" s="33">
        <v>123</v>
      </c>
    </row>
    <row r="391" spans="1:20" x14ac:dyDescent="0.25">
      <c r="A391" s="20">
        <v>49</v>
      </c>
      <c r="B391" s="20" t="s">
        <v>38</v>
      </c>
      <c r="C391" s="20">
        <v>4</v>
      </c>
      <c r="D391" s="20" t="s">
        <v>176</v>
      </c>
      <c r="F391" s="88"/>
      <c r="G391" s="89"/>
      <c r="H391" s="89"/>
      <c r="K391" s="80" t="s">
        <v>348</v>
      </c>
      <c r="L391" s="81" t="s">
        <v>300</v>
      </c>
      <c r="M391" s="81">
        <v>32.65</v>
      </c>
      <c r="N391" s="81">
        <v>32.65</v>
      </c>
      <c r="O391" s="225">
        <v>17.350999999999999</v>
      </c>
      <c r="P391" s="79">
        <v>1</v>
      </c>
      <c r="T391" s="33">
        <v>123</v>
      </c>
    </row>
    <row r="392" spans="1:20" x14ac:dyDescent="0.25">
      <c r="A392" s="20">
        <v>49</v>
      </c>
      <c r="B392" s="20" t="s">
        <v>38</v>
      </c>
      <c r="C392" s="20">
        <v>4</v>
      </c>
      <c r="D392" s="20" t="s">
        <v>176</v>
      </c>
      <c r="F392" s="88"/>
      <c r="G392" s="89"/>
      <c r="H392" s="89"/>
      <c r="K392" s="80" t="s">
        <v>348</v>
      </c>
      <c r="L392" s="81" t="s">
        <v>311</v>
      </c>
      <c r="M392" s="81">
        <v>32.89</v>
      </c>
      <c r="N392" s="81">
        <v>32.89</v>
      </c>
      <c r="O392" s="225">
        <v>17.110999999999997</v>
      </c>
      <c r="P392" s="79">
        <v>1</v>
      </c>
      <c r="T392" s="33">
        <v>123</v>
      </c>
    </row>
    <row r="393" spans="1:20" x14ac:dyDescent="0.25">
      <c r="A393" s="20">
        <v>49</v>
      </c>
      <c r="B393" s="20" t="s">
        <v>38</v>
      </c>
      <c r="C393" s="20">
        <v>4</v>
      </c>
      <c r="D393" s="20" t="s">
        <v>176</v>
      </c>
      <c r="F393" s="80"/>
      <c r="G393" s="89"/>
      <c r="H393" s="89"/>
      <c r="K393" s="80" t="s">
        <v>348</v>
      </c>
      <c r="L393" s="81" t="s">
        <v>322</v>
      </c>
      <c r="M393" s="81">
        <v>33.380000000000003</v>
      </c>
      <c r="N393" s="81">
        <v>33.380000000000003</v>
      </c>
      <c r="O393" s="225">
        <v>16.620999999999995</v>
      </c>
      <c r="P393" s="79">
        <v>1</v>
      </c>
      <c r="T393" s="33">
        <v>123</v>
      </c>
    </row>
    <row r="394" spans="1:20" x14ac:dyDescent="0.25">
      <c r="A394" s="94">
        <v>50</v>
      </c>
      <c r="B394" s="94" t="s">
        <v>38</v>
      </c>
      <c r="C394" s="94">
        <v>5</v>
      </c>
      <c r="D394" s="94" t="s">
        <v>50</v>
      </c>
      <c r="E394" s="95">
        <v>15</v>
      </c>
      <c r="F394" s="80" t="s">
        <v>233</v>
      </c>
      <c r="G394" s="89" t="s">
        <v>291</v>
      </c>
      <c r="H394" s="81">
        <v>16.57</v>
      </c>
      <c r="I394" s="77">
        <v>1</v>
      </c>
      <c r="J394" s="78">
        <v>1</v>
      </c>
      <c r="K394" s="80" t="s">
        <v>337</v>
      </c>
      <c r="L394" s="81" t="s">
        <v>245</v>
      </c>
      <c r="M394" s="81">
        <v>33.51</v>
      </c>
      <c r="N394" s="81">
        <v>33.51</v>
      </c>
      <c r="O394" s="225">
        <v>16.491</v>
      </c>
      <c r="P394" s="79">
        <v>1</v>
      </c>
      <c r="Q394" s="119">
        <v>1</v>
      </c>
      <c r="R394" s="120">
        <v>16.148499999999999</v>
      </c>
      <c r="S394" s="120">
        <v>0.30318105151872521</v>
      </c>
      <c r="T394" s="95">
        <v>15</v>
      </c>
    </row>
    <row r="395" spans="1:20" x14ac:dyDescent="0.25">
      <c r="A395" s="20">
        <v>50</v>
      </c>
      <c r="B395" s="20" t="s">
        <v>38</v>
      </c>
      <c r="C395" s="20">
        <v>5</v>
      </c>
      <c r="D395" s="20" t="s">
        <v>50</v>
      </c>
      <c r="F395" s="80" t="s">
        <v>233</v>
      </c>
      <c r="G395" s="89" t="s">
        <v>302</v>
      </c>
      <c r="H395" s="81">
        <v>16.850000000000001</v>
      </c>
      <c r="I395" s="77">
        <v>1</v>
      </c>
      <c r="J395" s="78"/>
      <c r="K395" s="80" t="s">
        <v>337</v>
      </c>
      <c r="L395" s="81" t="s">
        <v>257</v>
      </c>
      <c r="M395" s="81">
        <v>34.020000000000003</v>
      </c>
      <c r="N395" s="81">
        <v>34.020000000000003</v>
      </c>
      <c r="O395" s="225">
        <v>15.980999999999995</v>
      </c>
      <c r="P395" s="79">
        <v>1</v>
      </c>
      <c r="Q395" s="78"/>
      <c r="R395" s="117"/>
      <c r="S395" s="117"/>
      <c r="T395" s="95">
        <v>15</v>
      </c>
    </row>
    <row r="396" spans="1:20" x14ac:dyDescent="0.25">
      <c r="A396" s="20">
        <v>50</v>
      </c>
      <c r="B396" s="20" t="s">
        <v>38</v>
      </c>
      <c r="C396" s="20">
        <v>5</v>
      </c>
      <c r="D396" s="20" t="s">
        <v>50</v>
      </c>
      <c r="F396" s="80" t="s">
        <v>233</v>
      </c>
      <c r="G396" s="89" t="s">
        <v>313</v>
      </c>
      <c r="H396" s="81">
        <v>16.739999999999998</v>
      </c>
      <c r="I396" s="77">
        <v>1</v>
      </c>
      <c r="K396" s="80" t="s">
        <v>337</v>
      </c>
      <c r="L396" s="81" t="s">
        <v>269</v>
      </c>
      <c r="M396" s="81">
        <v>34.22</v>
      </c>
      <c r="N396" s="81">
        <v>34.22</v>
      </c>
      <c r="O396" s="225">
        <v>15.780999999999999</v>
      </c>
      <c r="P396" s="79">
        <v>1</v>
      </c>
      <c r="T396" s="95">
        <v>15</v>
      </c>
    </row>
    <row r="397" spans="1:20" x14ac:dyDescent="0.25">
      <c r="A397" s="20">
        <v>50</v>
      </c>
      <c r="B397" s="20" t="s">
        <v>38</v>
      </c>
      <c r="C397" s="20">
        <v>5</v>
      </c>
      <c r="D397" s="20" t="s">
        <v>50</v>
      </c>
      <c r="F397" s="80" t="s">
        <v>233</v>
      </c>
      <c r="G397" s="89" t="s">
        <v>324</v>
      </c>
      <c r="H397" s="81">
        <v>17.18</v>
      </c>
      <c r="I397" s="77">
        <v>1</v>
      </c>
      <c r="K397" s="80" t="s">
        <v>337</v>
      </c>
      <c r="L397" s="81" t="s">
        <v>280</v>
      </c>
      <c r="M397" s="81">
        <v>34.020000000000003</v>
      </c>
      <c r="N397" s="81">
        <v>34.020000000000003</v>
      </c>
      <c r="O397" s="225">
        <v>15.980999999999995</v>
      </c>
      <c r="P397" s="79">
        <v>1</v>
      </c>
      <c r="T397" s="95">
        <v>15</v>
      </c>
    </row>
    <row r="398" spans="1:20" x14ac:dyDescent="0.25">
      <c r="A398" s="20">
        <v>50</v>
      </c>
      <c r="B398" s="20" t="s">
        <v>38</v>
      </c>
      <c r="C398" s="20">
        <v>5</v>
      </c>
      <c r="D398" s="20" t="s">
        <v>50</v>
      </c>
      <c r="F398" s="88"/>
      <c r="G398" s="91"/>
      <c r="H398" s="91"/>
      <c r="K398" s="80" t="s">
        <v>337</v>
      </c>
      <c r="L398" s="81" t="s">
        <v>291</v>
      </c>
      <c r="M398" s="81">
        <v>33.28</v>
      </c>
      <c r="N398" s="81">
        <v>33.28</v>
      </c>
      <c r="O398" s="225">
        <v>16.720999999999997</v>
      </c>
      <c r="P398" s="79">
        <v>1</v>
      </c>
      <c r="T398" s="95">
        <v>15</v>
      </c>
    </row>
    <row r="399" spans="1:20" x14ac:dyDescent="0.25">
      <c r="A399" s="20">
        <v>50</v>
      </c>
      <c r="B399" s="20" t="s">
        <v>38</v>
      </c>
      <c r="C399" s="20">
        <v>5</v>
      </c>
      <c r="D399" s="20" t="s">
        <v>50</v>
      </c>
      <c r="F399" s="88"/>
      <c r="G399" s="91"/>
      <c r="H399" s="91"/>
      <c r="K399" s="80" t="s">
        <v>337</v>
      </c>
      <c r="L399" s="81" t="s">
        <v>302</v>
      </c>
      <c r="M399" s="81">
        <v>33.81</v>
      </c>
      <c r="N399" s="81">
        <v>33.81</v>
      </c>
      <c r="O399" s="225">
        <v>16.190999999999995</v>
      </c>
      <c r="P399" s="79">
        <v>1</v>
      </c>
      <c r="T399" s="95">
        <v>15</v>
      </c>
    </row>
    <row r="400" spans="1:20" x14ac:dyDescent="0.25">
      <c r="A400" s="20">
        <v>50</v>
      </c>
      <c r="B400" s="20" t="s">
        <v>38</v>
      </c>
      <c r="C400" s="20">
        <v>5</v>
      </c>
      <c r="D400" s="20" t="s">
        <v>50</v>
      </c>
      <c r="F400" s="88"/>
      <c r="G400" s="91"/>
      <c r="H400" s="91"/>
      <c r="K400" s="80" t="s">
        <v>337</v>
      </c>
      <c r="L400" s="81" t="s">
        <v>313</v>
      </c>
      <c r="M400" s="81">
        <v>33.799999999999997</v>
      </c>
      <c r="N400" s="81">
        <v>33.799999999999997</v>
      </c>
      <c r="O400" s="225">
        <v>16.201000000000001</v>
      </c>
      <c r="P400" s="79">
        <v>1</v>
      </c>
      <c r="T400" s="95">
        <v>15</v>
      </c>
    </row>
    <row r="401" spans="1:20" x14ac:dyDescent="0.25">
      <c r="A401" s="20">
        <v>50</v>
      </c>
      <c r="B401" s="20" t="s">
        <v>38</v>
      </c>
      <c r="C401" s="20">
        <v>5</v>
      </c>
      <c r="D401" s="20" t="s">
        <v>50</v>
      </c>
      <c r="F401" s="88"/>
      <c r="G401" s="91"/>
      <c r="H401" s="91"/>
      <c r="K401" s="80" t="s">
        <v>337</v>
      </c>
      <c r="L401" s="81" t="s">
        <v>324</v>
      </c>
      <c r="M401" s="81">
        <v>34.159999999999997</v>
      </c>
      <c r="N401" s="81">
        <v>34.159999999999997</v>
      </c>
      <c r="O401" s="225">
        <v>15.841000000000001</v>
      </c>
      <c r="P401" s="79">
        <v>1</v>
      </c>
      <c r="T401" s="95">
        <v>15</v>
      </c>
    </row>
    <row r="402" spans="1:20" x14ac:dyDescent="0.25">
      <c r="A402" s="20">
        <v>51</v>
      </c>
      <c r="B402" s="20" t="s">
        <v>41</v>
      </c>
      <c r="C402" s="20">
        <v>1</v>
      </c>
      <c r="D402" s="20" t="s">
        <v>164</v>
      </c>
      <c r="E402" s="33">
        <v>111</v>
      </c>
      <c r="F402" s="80" t="s">
        <v>238</v>
      </c>
      <c r="G402" s="92" t="s">
        <v>287</v>
      </c>
      <c r="H402" s="92">
        <v>16.309999999999999</v>
      </c>
      <c r="I402" s="77">
        <v>1</v>
      </c>
      <c r="J402" s="78">
        <v>1</v>
      </c>
      <c r="K402" s="80" t="s">
        <v>347</v>
      </c>
      <c r="L402" s="81" t="s">
        <v>241</v>
      </c>
      <c r="M402" s="81">
        <v>34.51</v>
      </c>
      <c r="N402" s="81">
        <v>34.51</v>
      </c>
      <c r="O402" s="225">
        <v>15.491</v>
      </c>
      <c r="P402" s="79">
        <v>1</v>
      </c>
      <c r="Q402" s="119">
        <v>1</v>
      </c>
      <c r="R402" s="120">
        <v>14.808499999999999</v>
      </c>
      <c r="S402" s="120">
        <v>0.69858338800747333</v>
      </c>
      <c r="T402" s="33">
        <v>111</v>
      </c>
    </row>
    <row r="403" spans="1:20" x14ac:dyDescent="0.25">
      <c r="A403" s="20">
        <v>51</v>
      </c>
      <c r="B403" s="20" t="s">
        <v>41</v>
      </c>
      <c r="C403" s="20">
        <v>1</v>
      </c>
      <c r="D403" s="20" t="s">
        <v>164</v>
      </c>
      <c r="F403" s="80" t="s">
        <v>238</v>
      </c>
      <c r="G403" s="92" t="s">
        <v>298</v>
      </c>
      <c r="H403" s="92">
        <v>16.66</v>
      </c>
      <c r="I403" s="77">
        <v>1</v>
      </c>
      <c r="J403" s="78"/>
      <c r="K403" s="80" t="s">
        <v>347</v>
      </c>
      <c r="L403" s="81" t="s">
        <v>253</v>
      </c>
      <c r="M403" s="81">
        <v>35.61</v>
      </c>
      <c r="N403" s="81">
        <v>35.61</v>
      </c>
      <c r="O403" s="225">
        <v>14.390999999999998</v>
      </c>
      <c r="P403" s="79">
        <v>1</v>
      </c>
      <c r="Q403" s="78"/>
      <c r="R403" s="117"/>
      <c r="S403" s="117"/>
      <c r="T403" s="33">
        <v>111</v>
      </c>
    </row>
    <row r="404" spans="1:20" x14ac:dyDescent="0.25">
      <c r="A404" s="20">
        <v>51</v>
      </c>
      <c r="B404" s="20" t="s">
        <v>41</v>
      </c>
      <c r="C404" s="20">
        <v>1</v>
      </c>
      <c r="D404" s="20" t="s">
        <v>164</v>
      </c>
      <c r="F404" s="80" t="s">
        <v>238</v>
      </c>
      <c r="G404" s="92" t="s">
        <v>309</v>
      </c>
      <c r="H404" s="92">
        <v>16.75</v>
      </c>
      <c r="I404" s="77">
        <v>1</v>
      </c>
      <c r="K404" s="80" t="s">
        <v>347</v>
      </c>
      <c r="L404" s="81" t="s">
        <v>265</v>
      </c>
      <c r="M404" s="81">
        <v>36.18</v>
      </c>
      <c r="N404" s="81">
        <v>36.18</v>
      </c>
      <c r="O404" s="225">
        <v>13.820999999999998</v>
      </c>
      <c r="P404" s="79">
        <v>1</v>
      </c>
      <c r="T404" s="33">
        <v>111</v>
      </c>
    </row>
    <row r="405" spans="1:20" x14ac:dyDescent="0.25">
      <c r="A405" s="20">
        <v>51</v>
      </c>
      <c r="B405" s="20" t="s">
        <v>41</v>
      </c>
      <c r="C405" s="20">
        <v>1</v>
      </c>
      <c r="D405" s="20" t="s">
        <v>164</v>
      </c>
      <c r="F405" s="80" t="s">
        <v>238</v>
      </c>
      <c r="G405" s="92" t="s">
        <v>320</v>
      </c>
      <c r="H405" s="92">
        <v>17.07</v>
      </c>
      <c r="I405" s="77">
        <v>1</v>
      </c>
      <c r="K405" s="80" t="s">
        <v>347</v>
      </c>
      <c r="L405" s="81" t="s">
        <v>276</v>
      </c>
      <c r="M405" s="81">
        <v>35</v>
      </c>
      <c r="N405" s="81">
        <v>35</v>
      </c>
      <c r="O405" s="225">
        <v>15.000999999999998</v>
      </c>
      <c r="P405" s="79">
        <v>1</v>
      </c>
      <c r="T405" s="33">
        <v>111</v>
      </c>
    </row>
    <row r="406" spans="1:20" x14ac:dyDescent="0.25">
      <c r="A406" s="20">
        <v>51</v>
      </c>
      <c r="B406" s="20" t="s">
        <v>41</v>
      </c>
      <c r="C406" s="20">
        <v>1</v>
      </c>
      <c r="D406" s="20" t="s">
        <v>164</v>
      </c>
      <c r="F406" s="88"/>
      <c r="G406" s="91"/>
      <c r="H406" s="91"/>
      <c r="K406" s="80" t="s">
        <v>347</v>
      </c>
      <c r="L406" s="81" t="s">
        <v>287</v>
      </c>
      <c r="M406" s="81">
        <v>36.04</v>
      </c>
      <c r="N406" s="81">
        <v>36.04</v>
      </c>
      <c r="O406" s="225">
        <v>13.960999999999999</v>
      </c>
      <c r="P406" s="79">
        <v>1</v>
      </c>
      <c r="T406" s="33">
        <v>111</v>
      </c>
    </row>
    <row r="407" spans="1:20" x14ac:dyDescent="0.25">
      <c r="A407" s="20">
        <v>51</v>
      </c>
      <c r="B407" s="20" t="s">
        <v>41</v>
      </c>
      <c r="C407" s="20">
        <v>1</v>
      </c>
      <c r="D407" s="20" t="s">
        <v>164</v>
      </c>
      <c r="F407" s="88"/>
      <c r="G407" s="91"/>
      <c r="H407" s="91"/>
      <c r="K407" s="80" t="s">
        <v>347</v>
      </c>
      <c r="L407" s="81" t="s">
        <v>298</v>
      </c>
      <c r="M407" s="81">
        <v>35.479999999999997</v>
      </c>
      <c r="N407" s="81">
        <v>35.479999999999997</v>
      </c>
      <c r="O407" s="225">
        <v>14.521000000000001</v>
      </c>
      <c r="P407" s="79">
        <v>1</v>
      </c>
      <c r="T407" s="33">
        <v>111</v>
      </c>
    </row>
    <row r="408" spans="1:20" x14ac:dyDescent="0.25">
      <c r="A408" s="20">
        <v>51</v>
      </c>
      <c r="B408" s="20" t="s">
        <v>41</v>
      </c>
      <c r="C408" s="20">
        <v>1</v>
      </c>
      <c r="D408" s="20" t="s">
        <v>164</v>
      </c>
      <c r="F408" s="88"/>
      <c r="G408" s="91"/>
      <c r="H408" s="91"/>
      <c r="K408" s="80" t="s">
        <v>347</v>
      </c>
      <c r="L408" s="81" t="s">
        <v>309</v>
      </c>
      <c r="M408" s="81">
        <v>34.18</v>
      </c>
      <c r="N408" s="81">
        <v>34.18</v>
      </c>
      <c r="O408" s="225">
        <v>15.820999999999998</v>
      </c>
      <c r="P408" s="79">
        <v>1</v>
      </c>
      <c r="T408" s="33">
        <v>111</v>
      </c>
    </row>
    <row r="409" spans="1:20" x14ac:dyDescent="0.25">
      <c r="A409" s="20">
        <v>51</v>
      </c>
      <c r="B409" s="20" t="s">
        <v>41</v>
      </c>
      <c r="C409" s="20">
        <v>1</v>
      </c>
      <c r="D409" s="20" t="s">
        <v>164</v>
      </c>
      <c r="F409" s="88"/>
      <c r="G409" s="91"/>
      <c r="H409" s="91"/>
      <c r="K409" s="80" t="s">
        <v>347</v>
      </c>
      <c r="L409" s="81" t="s">
        <v>320</v>
      </c>
      <c r="M409" s="81">
        <v>34.54</v>
      </c>
      <c r="N409" s="81">
        <v>34.54</v>
      </c>
      <c r="O409" s="225">
        <v>15.460999999999999</v>
      </c>
      <c r="P409" s="79">
        <v>1</v>
      </c>
      <c r="T409" s="33">
        <v>111</v>
      </c>
    </row>
    <row r="410" spans="1:20" x14ac:dyDescent="0.25">
      <c r="A410" s="20">
        <v>52</v>
      </c>
      <c r="B410" s="20" t="s">
        <v>41</v>
      </c>
      <c r="C410" s="20">
        <v>2</v>
      </c>
      <c r="D410" s="20" t="s">
        <v>203</v>
      </c>
      <c r="E410" s="33">
        <v>150</v>
      </c>
      <c r="F410" s="80" t="s">
        <v>240</v>
      </c>
      <c r="G410" s="89" t="s">
        <v>250</v>
      </c>
      <c r="H410" s="81">
        <v>16.45</v>
      </c>
      <c r="I410" s="77">
        <v>1</v>
      </c>
      <c r="J410" s="78">
        <v>1</v>
      </c>
      <c r="K410" s="80" t="s">
        <v>350</v>
      </c>
      <c r="L410" s="81" t="s">
        <v>250</v>
      </c>
      <c r="M410" s="81">
        <v>36.29</v>
      </c>
      <c r="N410" s="81">
        <v>36.29</v>
      </c>
      <c r="O410" s="225">
        <v>13.710999999999999</v>
      </c>
      <c r="P410" s="79">
        <v>1</v>
      </c>
      <c r="Q410" s="119">
        <v>1</v>
      </c>
      <c r="R410" s="120">
        <v>13.477249999999998</v>
      </c>
      <c r="S410" s="120">
        <v>0.54170881246293145</v>
      </c>
      <c r="T410" s="33">
        <v>150</v>
      </c>
    </row>
    <row r="411" spans="1:20" x14ac:dyDescent="0.25">
      <c r="A411" s="20">
        <v>52</v>
      </c>
      <c r="B411" s="20" t="s">
        <v>41</v>
      </c>
      <c r="C411" s="20">
        <v>2</v>
      </c>
      <c r="D411" s="20" t="s">
        <v>203</v>
      </c>
      <c r="F411" s="80" t="s">
        <v>240</v>
      </c>
      <c r="G411" s="89" t="s">
        <v>262</v>
      </c>
      <c r="H411" s="81">
        <v>16.489999999999998</v>
      </c>
      <c r="I411" s="77">
        <v>1</v>
      </c>
      <c r="J411" s="78"/>
      <c r="K411" s="80" t="s">
        <v>350</v>
      </c>
      <c r="L411" s="81" t="s">
        <v>262</v>
      </c>
      <c r="M411" s="81">
        <v>36.200000000000003</v>
      </c>
      <c r="N411" s="81">
        <v>36.200000000000003</v>
      </c>
      <c r="O411" s="225">
        <v>13.800999999999995</v>
      </c>
      <c r="P411" s="79">
        <v>1</v>
      </c>
      <c r="Q411" s="78"/>
      <c r="R411" s="117"/>
      <c r="S411" s="117"/>
      <c r="T411" s="33">
        <v>150</v>
      </c>
    </row>
    <row r="412" spans="1:20" x14ac:dyDescent="0.25">
      <c r="A412" s="20">
        <v>52</v>
      </c>
      <c r="B412" s="20" t="s">
        <v>41</v>
      </c>
      <c r="C412" s="20">
        <v>2</v>
      </c>
      <c r="D412" s="20" t="s">
        <v>203</v>
      </c>
      <c r="F412" s="80" t="s">
        <v>240</v>
      </c>
      <c r="G412" s="89" t="s">
        <v>274</v>
      </c>
      <c r="H412" s="81">
        <v>16.55</v>
      </c>
      <c r="I412" s="77">
        <v>1</v>
      </c>
      <c r="K412" s="80" t="s">
        <v>350</v>
      </c>
      <c r="L412" s="81" t="s">
        <v>274</v>
      </c>
      <c r="M412" s="81">
        <v>36.89</v>
      </c>
      <c r="N412" s="81">
        <v>36.89</v>
      </c>
      <c r="O412" s="225">
        <v>13.110999999999997</v>
      </c>
      <c r="P412" s="79">
        <v>1</v>
      </c>
      <c r="T412" s="33">
        <v>150</v>
      </c>
    </row>
    <row r="413" spans="1:20" x14ac:dyDescent="0.25">
      <c r="A413" s="20">
        <v>52</v>
      </c>
      <c r="B413" s="20" t="s">
        <v>41</v>
      </c>
      <c r="C413" s="20">
        <v>2</v>
      </c>
      <c r="D413" s="20" t="s">
        <v>203</v>
      </c>
      <c r="F413" s="80" t="s">
        <v>240</v>
      </c>
      <c r="G413" s="89" t="s">
        <v>285</v>
      </c>
      <c r="H413" s="81">
        <v>16.52</v>
      </c>
      <c r="I413" s="77">
        <v>1</v>
      </c>
      <c r="K413" s="80" t="s">
        <v>350</v>
      </c>
      <c r="L413" s="81" t="s">
        <v>285</v>
      </c>
      <c r="M413" s="81">
        <v>37.46</v>
      </c>
      <c r="N413" s="81">
        <v>37.46</v>
      </c>
      <c r="O413" s="225">
        <v>12.540999999999997</v>
      </c>
      <c r="P413" s="79">
        <v>1</v>
      </c>
      <c r="T413" s="33">
        <v>150</v>
      </c>
    </row>
    <row r="414" spans="1:20" x14ac:dyDescent="0.25">
      <c r="A414" s="20">
        <v>52</v>
      </c>
      <c r="B414" s="20" t="s">
        <v>41</v>
      </c>
      <c r="C414" s="20">
        <v>2</v>
      </c>
      <c r="D414" s="20" t="s">
        <v>203</v>
      </c>
      <c r="F414" s="91"/>
      <c r="G414" s="91"/>
      <c r="H414" s="91"/>
      <c r="K414" s="80" t="s">
        <v>350</v>
      </c>
      <c r="L414" s="81" t="s">
        <v>296</v>
      </c>
      <c r="M414" s="81">
        <v>36.33</v>
      </c>
      <c r="N414" s="81">
        <v>36.33</v>
      </c>
      <c r="O414" s="225">
        <v>13.670999999999999</v>
      </c>
      <c r="P414" s="79">
        <v>1</v>
      </c>
      <c r="T414" s="33">
        <v>150</v>
      </c>
    </row>
    <row r="415" spans="1:20" x14ac:dyDescent="0.25">
      <c r="A415" s="20">
        <v>52</v>
      </c>
      <c r="B415" s="20" t="s">
        <v>41</v>
      </c>
      <c r="C415" s="20">
        <v>2</v>
      </c>
      <c r="D415" s="20" t="s">
        <v>203</v>
      </c>
      <c r="F415" s="91"/>
      <c r="G415" s="91"/>
      <c r="H415" s="91"/>
      <c r="K415" s="80" t="s">
        <v>350</v>
      </c>
      <c r="L415" s="81" t="s">
        <v>307</v>
      </c>
      <c r="M415" s="81">
        <v>35.53</v>
      </c>
      <c r="N415" s="81">
        <v>35.53</v>
      </c>
      <c r="O415" s="225">
        <v>14.470999999999997</v>
      </c>
      <c r="P415" s="79">
        <v>1</v>
      </c>
      <c r="T415" s="33">
        <v>150</v>
      </c>
    </row>
    <row r="416" spans="1:20" x14ac:dyDescent="0.25">
      <c r="A416" s="20">
        <v>52</v>
      </c>
      <c r="B416" s="20" t="s">
        <v>41</v>
      </c>
      <c r="C416" s="20">
        <v>2</v>
      </c>
      <c r="D416" s="20" t="s">
        <v>203</v>
      </c>
      <c r="F416" s="91"/>
      <c r="G416" s="91"/>
      <c r="H416" s="91"/>
      <c r="K416" s="80" t="s">
        <v>350</v>
      </c>
      <c r="L416" s="81" t="s">
        <v>318</v>
      </c>
      <c r="M416" s="81">
        <v>36.909999999999997</v>
      </c>
      <c r="N416" s="81">
        <v>36.909999999999997</v>
      </c>
      <c r="O416" s="225">
        <v>13.091000000000001</v>
      </c>
      <c r="P416" s="79">
        <v>1</v>
      </c>
      <c r="T416" s="33">
        <v>150</v>
      </c>
    </row>
    <row r="417" spans="1:20" x14ac:dyDescent="0.25">
      <c r="A417" s="20">
        <v>52</v>
      </c>
      <c r="B417" s="20" t="s">
        <v>41</v>
      </c>
      <c r="C417" s="20">
        <v>2</v>
      </c>
      <c r="D417" s="20" t="s">
        <v>203</v>
      </c>
      <c r="F417" s="91"/>
      <c r="G417" s="91"/>
      <c r="H417" s="91"/>
      <c r="K417" s="80" t="s">
        <v>350</v>
      </c>
      <c r="L417" s="81" t="s">
        <v>329</v>
      </c>
      <c r="M417" s="81">
        <v>36.58</v>
      </c>
      <c r="N417" s="81">
        <v>36.58</v>
      </c>
      <c r="O417" s="225">
        <v>13.420999999999999</v>
      </c>
      <c r="P417" s="79">
        <v>1</v>
      </c>
      <c r="T417" s="33">
        <v>150</v>
      </c>
    </row>
    <row r="418" spans="1:20" x14ac:dyDescent="0.25">
      <c r="A418" s="20">
        <v>53</v>
      </c>
      <c r="B418" s="20" t="s">
        <v>41</v>
      </c>
      <c r="C418" s="20">
        <v>3</v>
      </c>
      <c r="D418" s="20" t="s">
        <v>142</v>
      </c>
      <c r="E418" s="33">
        <v>90</v>
      </c>
      <c r="F418" s="80" t="s">
        <v>237</v>
      </c>
      <c r="G418" s="89" t="s">
        <v>250</v>
      </c>
      <c r="H418" s="81">
        <v>16.04</v>
      </c>
      <c r="I418" s="77">
        <v>1</v>
      </c>
      <c r="J418" s="78">
        <v>1</v>
      </c>
      <c r="K418" s="80" t="s">
        <v>344</v>
      </c>
      <c r="L418" s="81" t="s">
        <v>250</v>
      </c>
      <c r="M418" s="81">
        <v>37.950000000000003</v>
      </c>
      <c r="N418" s="81">
        <v>37.950000000000003</v>
      </c>
      <c r="O418" s="225">
        <v>12.050999999999995</v>
      </c>
      <c r="P418" s="79">
        <v>1</v>
      </c>
      <c r="Q418" s="119">
        <v>1</v>
      </c>
      <c r="R418" s="120">
        <v>13.087250000000001</v>
      </c>
      <c r="S418" s="120">
        <v>0.95544410485386322</v>
      </c>
      <c r="T418" s="33">
        <v>90</v>
      </c>
    </row>
    <row r="419" spans="1:20" x14ac:dyDescent="0.25">
      <c r="A419" s="20">
        <v>53</v>
      </c>
      <c r="B419" s="20" t="s">
        <v>41</v>
      </c>
      <c r="C419" s="20">
        <v>3</v>
      </c>
      <c r="D419" s="20" t="s">
        <v>142</v>
      </c>
      <c r="F419" s="80" t="s">
        <v>237</v>
      </c>
      <c r="G419" s="89" t="s">
        <v>262</v>
      </c>
      <c r="H419" s="81">
        <v>15.85</v>
      </c>
      <c r="I419" s="77">
        <v>1</v>
      </c>
      <c r="J419" s="78"/>
      <c r="K419" s="80" t="s">
        <v>344</v>
      </c>
      <c r="L419" s="81" t="s">
        <v>262</v>
      </c>
      <c r="M419" s="81">
        <v>35.78</v>
      </c>
      <c r="N419" s="81">
        <v>35.78</v>
      </c>
      <c r="O419" s="225">
        <v>14.220999999999997</v>
      </c>
      <c r="P419" s="79">
        <v>1</v>
      </c>
      <c r="Q419" s="78"/>
      <c r="R419" s="117"/>
      <c r="S419" s="117"/>
      <c r="T419" s="33">
        <v>90</v>
      </c>
    </row>
    <row r="420" spans="1:20" x14ac:dyDescent="0.25">
      <c r="A420" s="20">
        <v>53</v>
      </c>
      <c r="B420" s="20" t="s">
        <v>41</v>
      </c>
      <c r="C420" s="20">
        <v>3</v>
      </c>
      <c r="D420" s="20" t="s">
        <v>142</v>
      </c>
      <c r="F420" s="80" t="s">
        <v>237</v>
      </c>
      <c r="G420" s="89" t="s">
        <v>274</v>
      </c>
      <c r="H420" s="81">
        <v>16.260000000000002</v>
      </c>
      <c r="I420" s="77">
        <v>1</v>
      </c>
      <c r="K420" s="80" t="s">
        <v>344</v>
      </c>
      <c r="L420" s="81" t="s">
        <v>274</v>
      </c>
      <c r="M420" s="81">
        <v>37.47</v>
      </c>
      <c r="N420" s="81">
        <v>37.47</v>
      </c>
      <c r="O420" s="225">
        <v>12.530999999999999</v>
      </c>
      <c r="P420" s="79">
        <v>1</v>
      </c>
      <c r="T420" s="33">
        <v>90</v>
      </c>
    </row>
    <row r="421" spans="1:20" x14ac:dyDescent="0.25">
      <c r="A421" s="20">
        <v>53</v>
      </c>
      <c r="B421" s="20" t="s">
        <v>41</v>
      </c>
      <c r="C421" s="20">
        <v>3</v>
      </c>
      <c r="D421" s="20" t="s">
        <v>142</v>
      </c>
      <c r="F421" s="80" t="s">
        <v>237</v>
      </c>
      <c r="G421" s="89" t="s">
        <v>285</v>
      </c>
      <c r="H421" s="81">
        <v>15.63</v>
      </c>
      <c r="I421" s="77">
        <v>1</v>
      </c>
      <c r="K421" s="80" t="s">
        <v>344</v>
      </c>
      <c r="L421" s="81" t="s">
        <v>285</v>
      </c>
      <c r="M421" s="81">
        <v>36.07</v>
      </c>
      <c r="N421" s="81">
        <v>36.07</v>
      </c>
      <c r="O421" s="225">
        <v>13.930999999999997</v>
      </c>
      <c r="P421" s="79">
        <v>1</v>
      </c>
      <c r="T421" s="33">
        <v>90</v>
      </c>
    </row>
    <row r="422" spans="1:20" x14ac:dyDescent="0.25">
      <c r="A422" s="20">
        <v>53</v>
      </c>
      <c r="B422" s="20" t="s">
        <v>41</v>
      </c>
      <c r="C422" s="20">
        <v>3</v>
      </c>
      <c r="D422" s="20" t="s">
        <v>142</v>
      </c>
      <c r="F422" s="91"/>
      <c r="G422" s="91"/>
      <c r="H422" s="91"/>
      <c r="K422" s="80" t="s">
        <v>344</v>
      </c>
      <c r="L422" s="81" t="s">
        <v>296</v>
      </c>
      <c r="M422" s="81">
        <v>37.229999999999997</v>
      </c>
      <c r="N422" s="81">
        <v>37.229999999999997</v>
      </c>
      <c r="O422" s="225">
        <v>12.771000000000001</v>
      </c>
      <c r="P422" s="79">
        <v>1</v>
      </c>
      <c r="T422" s="33">
        <v>90</v>
      </c>
    </row>
    <row r="423" spans="1:20" x14ac:dyDescent="0.25">
      <c r="A423" s="20">
        <v>53</v>
      </c>
      <c r="B423" s="20" t="s">
        <v>41</v>
      </c>
      <c r="C423" s="20">
        <v>3</v>
      </c>
      <c r="D423" s="20" t="s">
        <v>142</v>
      </c>
      <c r="F423" s="91"/>
      <c r="G423" s="91"/>
      <c r="H423" s="91"/>
      <c r="K423" s="80" t="s">
        <v>344</v>
      </c>
      <c r="L423" s="81" t="s">
        <v>307</v>
      </c>
      <c r="M423" s="81">
        <v>38.53</v>
      </c>
      <c r="N423" s="81">
        <v>38.53</v>
      </c>
      <c r="O423" s="225">
        <v>11.470999999999997</v>
      </c>
      <c r="P423" s="79">
        <v>1</v>
      </c>
      <c r="T423" s="33">
        <v>90</v>
      </c>
    </row>
    <row r="424" spans="1:20" x14ac:dyDescent="0.25">
      <c r="A424" s="20">
        <v>53</v>
      </c>
      <c r="B424" s="20" t="s">
        <v>41</v>
      </c>
      <c r="C424" s="20">
        <v>3</v>
      </c>
      <c r="D424" s="20" t="s">
        <v>142</v>
      </c>
      <c r="F424" s="91"/>
      <c r="G424" s="91"/>
      <c r="H424" s="91"/>
      <c r="K424" s="80" t="s">
        <v>344</v>
      </c>
      <c r="L424" s="81" t="s">
        <v>318</v>
      </c>
      <c r="M424" s="81">
        <v>36.06</v>
      </c>
      <c r="N424" s="81">
        <v>36.06</v>
      </c>
      <c r="O424" s="225">
        <v>13.940999999999995</v>
      </c>
      <c r="P424" s="79">
        <v>1</v>
      </c>
      <c r="T424" s="33">
        <v>90</v>
      </c>
    </row>
    <row r="425" spans="1:20" x14ac:dyDescent="0.25">
      <c r="A425" s="20">
        <v>53</v>
      </c>
      <c r="B425" s="20" t="s">
        <v>41</v>
      </c>
      <c r="C425" s="20">
        <v>3</v>
      </c>
      <c r="D425" s="20" t="s">
        <v>142</v>
      </c>
      <c r="F425" s="91"/>
      <c r="G425" s="91"/>
      <c r="H425" s="91"/>
      <c r="K425" s="80" t="s">
        <v>344</v>
      </c>
      <c r="L425" s="81" t="s">
        <v>329</v>
      </c>
      <c r="M425" s="81">
        <v>36.22</v>
      </c>
      <c r="N425" s="81">
        <v>36.22</v>
      </c>
      <c r="O425" s="225">
        <v>13.780999999999999</v>
      </c>
      <c r="P425" s="79">
        <v>1</v>
      </c>
      <c r="T425" s="33">
        <v>90</v>
      </c>
    </row>
    <row r="426" spans="1:20" x14ac:dyDescent="0.25">
      <c r="A426" s="77">
        <v>54</v>
      </c>
      <c r="B426" s="77" t="s">
        <v>41</v>
      </c>
      <c r="C426" s="77">
        <v>4</v>
      </c>
      <c r="D426" s="77" t="s">
        <v>42</v>
      </c>
      <c r="E426" s="98">
        <v>10</v>
      </c>
      <c r="F426" s="80" t="s">
        <v>233</v>
      </c>
      <c r="G426" s="89" t="s">
        <v>250</v>
      </c>
      <c r="H426" s="81">
        <v>16.02</v>
      </c>
      <c r="I426" s="77">
        <v>1</v>
      </c>
      <c r="J426" s="78">
        <v>1</v>
      </c>
      <c r="K426" s="80" t="s">
        <v>336</v>
      </c>
      <c r="L426" s="81" t="s">
        <v>250</v>
      </c>
      <c r="M426" s="81">
        <v>38.299999999999997</v>
      </c>
      <c r="N426" s="81">
        <v>38.299999999999997</v>
      </c>
      <c r="O426" s="225">
        <v>11.701000000000001</v>
      </c>
      <c r="P426" s="79">
        <v>1</v>
      </c>
      <c r="Q426" s="119">
        <v>1</v>
      </c>
      <c r="R426" s="120">
        <v>14.833499999999997</v>
      </c>
      <c r="S426" s="120">
        <v>1.4061627750726433</v>
      </c>
      <c r="T426" s="98">
        <v>10</v>
      </c>
    </row>
    <row r="427" spans="1:20" x14ac:dyDescent="0.25">
      <c r="A427" s="20">
        <v>54</v>
      </c>
      <c r="B427" s="20" t="s">
        <v>41</v>
      </c>
      <c r="C427" s="20">
        <v>4</v>
      </c>
      <c r="D427" s="20" t="s">
        <v>42</v>
      </c>
      <c r="F427" s="80" t="s">
        <v>233</v>
      </c>
      <c r="G427" s="89" t="s">
        <v>262</v>
      </c>
      <c r="H427" s="81">
        <v>15.84</v>
      </c>
      <c r="I427" s="77">
        <v>1</v>
      </c>
      <c r="J427" s="78"/>
      <c r="K427" s="80" t="s">
        <v>336</v>
      </c>
      <c r="L427" s="81" t="s">
        <v>262</v>
      </c>
      <c r="M427" s="81">
        <v>34.229999999999997</v>
      </c>
      <c r="N427" s="81">
        <v>34.229999999999997</v>
      </c>
      <c r="O427" s="225">
        <v>15.771000000000001</v>
      </c>
      <c r="P427" s="79">
        <v>1</v>
      </c>
      <c r="Q427" s="78"/>
      <c r="R427" s="117"/>
      <c r="S427" s="117"/>
      <c r="T427" s="98">
        <v>10</v>
      </c>
    </row>
    <row r="428" spans="1:20" x14ac:dyDescent="0.25">
      <c r="A428" s="20">
        <v>54</v>
      </c>
      <c r="B428" s="20" t="s">
        <v>41</v>
      </c>
      <c r="C428" s="20">
        <v>4</v>
      </c>
      <c r="D428" s="20" t="s">
        <v>42</v>
      </c>
      <c r="F428" s="80" t="s">
        <v>233</v>
      </c>
      <c r="G428" s="89" t="s">
        <v>274</v>
      </c>
      <c r="H428" s="81">
        <v>16.14</v>
      </c>
      <c r="I428" s="77">
        <v>1</v>
      </c>
      <c r="K428" s="80" t="s">
        <v>336</v>
      </c>
      <c r="L428" s="81" t="s">
        <v>274</v>
      </c>
      <c r="M428" s="81">
        <v>36.24</v>
      </c>
      <c r="N428" s="81">
        <v>36.24</v>
      </c>
      <c r="O428" s="225">
        <v>13.760999999999996</v>
      </c>
      <c r="P428" s="79">
        <v>1</v>
      </c>
      <c r="T428" s="98">
        <v>10</v>
      </c>
    </row>
    <row r="429" spans="1:20" x14ac:dyDescent="0.25">
      <c r="A429" s="20">
        <v>54</v>
      </c>
      <c r="B429" s="20" t="s">
        <v>41</v>
      </c>
      <c r="C429" s="20">
        <v>4</v>
      </c>
      <c r="D429" s="20" t="s">
        <v>42</v>
      </c>
      <c r="F429" s="80" t="s">
        <v>233</v>
      </c>
      <c r="G429" s="89" t="s">
        <v>285</v>
      </c>
      <c r="H429" s="81">
        <v>15.79</v>
      </c>
      <c r="I429" s="77">
        <v>1</v>
      </c>
      <c r="K429" s="80" t="s">
        <v>336</v>
      </c>
      <c r="L429" s="81" t="s">
        <v>285</v>
      </c>
      <c r="M429" s="81">
        <v>35.520000000000003</v>
      </c>
      <c r="N429" s="81">
        <v>35.520000000000003</v>
      </c>
      <c r="O429" s="225">
        <v>14.480999999999995</v>
      </c>
      <c r="P429" s="79">
        <v>1</v>
      </c>
      <c r="T429" s="98">
        <v>10</v>
      </c>
    </row>
    <row r="430" spans="1:20" x14ac:dyDescent="0.25">
      <c r="A430" s="20">
        <v>54</v>
      </c>
      <c r="B430" s="20" t="s">
        <v>41</v>
      </c>
      <c r="C430" s="20">
        <v>4</v>
      </c>
      <c r="D430" s="20" t="s">
        <v>42</v>
      </c>
      <c r="F430" s="91"/>
      <c r="G430" s="91"/>
      <c r="H430" s="91"/>
      <c r="K430" s="80" t="s">
        <v>336</v>
      </c>
      <c r="L430" s="81" t="s">
        <v>296</v>
      </c>
      <c r="M430" s="81">
        <v>33.700000000000003</v>
      </c>
      <c r="N430" s="81">
        <v>33.700000000000003</v>
      </c>
      <c r="O430" s="225">
        <v>16.300999999999995</v>
      </c>
      <c r="P430" s="79">
        <v>1</v>
      </c>
      <c r="T430" s="98">
        <v>10</v>
      </c>
    </row>
    <row r="431" spans="1:20" x14ac:dyDescent="0.25">
      <c r="A431" s="20">
        <v>54</v>
      </c>
      <c r="B431" s="20" t="s">
        <v>41</v>
      </c>
      <c r="C431" s="20">
        <v>4</v>
      </c>
      <c r="D431" s="20" t="s">
        <v>42</v>
      </c>
      <c r="F431" s="91"/>
      <c r="G431" s="91"/>
      <c r="H431" s="91"/>
      <c r="K431" s="80" t="s">
        <v>336</v>
      </c>
      <c r="L431" s="81" t="s">
        <v>307</v>
      </c>
      <c r="M431" s="81">
        <v>34.590000000000003</v>
      </c>
      <c r="N431" s="81">
        <v>34.590000000000003</v>
      </c>
      <c r="O431" s="225">
        <v>15.410999999999994</v>
      </c>
      <c r="P431" s="79">
        <v>1</v>
      </c>
      <c r="T431" s="98">
        <v>10</v>
      </c>
    </row>
    <row r="432" spans="1:20" x14ac:dyDescent="0.25">
      <c r="A432" s="20">
        <v>54</v>
      </c>
      <c r="B432" s="20" t="s">
        <v>41</v>
      </c>
      <c r="C432" s="20">
        <v>4</v>
      </c>
      <c r="D432" s="20" t="s">
        <v>42</v>
      </c>
      <c r="F432" s="91"/>
      <c r="G432" s="91"/>
      <c r="H432" s="91"/>
      <c r="K432" s="80" t="s">
        <v>336</v>
      </c>
      <c r="L432" s="81" t="s">
        <v>318</v>
      </c>
      <c r="M432" s="81">
        <v>34.630000000000003</v>
      </c>
      <c r="N432" s="81">
        <v>34.630000000000003</v>
      </c>
      <c r="O432" s="225">
        <v>15.370999999999995</v>
      </c>
      <c r="P432" s="79">
        <v>1</v>
      </c>
      <c r="T432" s="98">
        <v>10</v>
      </c>
    </row>
    <row r="433" spans="1:20" x14ac:dyDescent="0.25">
      <c r="A433" s="20">
        <v>54</v>
      </c>
      <c r="B433" s="20" t="s">
        <v>41</v>
      </c>
      <c r="C433" s="20">
        <v>4</v>
      </c>
      <c r="D433" s="20" t="s">
        <v>42</v>
      </c>
      <c r="F433" s="91"/>
      <c r="G433" s="91"/>
      <c r="H433" s="91"/>
      <c r="K433" s="80" t="s">
        <v>336</v>
      </c>
      <c r="L433" s="81" t="s">
        <v>329</v>
      </c>
      <c r="M433" s="81">
        <v>34.130000000000003</v>
      </c>
      <c r="N433" s="81">
        <v>34.130000000000003</v>
      </c>
      <c r="O433" s="225">
        <v>15.870999999999995</v>
      </c>
      <c r="P433" s="79">
        <v>1</v>
      </c>
      <c r="T433" s="98">
        <v>10</v>
      </c>
    </row>
    <row r="434" spans="1:20" x14ac:dyDescent="0.25">
      <c r="A434" s="20">
        <v>55</v>
      </c>
      <c r="B434" s="20" t="s">
        <v>41</v>
      </c>
      <c r="C434" s="20">
        <v>5</v>
      </c>
      <c r="D434" s="20" t="s">
        <v>122</v>
      </c>
      <c r="E434" s="33">
        <v>71</v>
      </c>
      <c r="F434" s="80" t="s">
        <v>236</v>
      </c>
      <c r="G434" s="89" t="s">
        <v>287</v>
      </c>
      <c r="H434" s="81">
        <v>16.68</v>
      </c>
      <c r="I434" s="77">
        <v>1</v>
      </c>
      <c r="J434" s="78">
        <v>1</v>
      </c>
      <c r="K434" s="80" t="s">
        <v>343</v>
      </c>
      <c r="L434" s="114" t="s">
        <v>241</v>
      </c>
      <c r="M434" s="113">
        <v>34.61</v>
      </c>
      <c r="N434" s="81">
        <v>34.61</v>
      </c>
      <c r="O434" s="225">
        <v>15.390999999999998</v>
      </c>
      <c r="P434" s="79">
        <v>1</v>
      </c>
      <c r="Q434" s="119">
        <v>1</v>
      </c>
      <c r="R434" s="120">
        <v>15.602249999999998</v>
      </c>
      <c r="S434" s="120">
        <v>0.24420470409064515</v>
      </c>
      <c r="T434" s="33">
        <v>71</v>
      </c>
    </row>
    <row r="435" spans="1:20" x14ac:dyDescent="0.25">
      <c r="A435" s="20">
        <v>55</v>
      </c>
      <c r="B435" s="20" t="s">
        <v>41</v>
      </c>
      <c r="C435" s="20">
        <v>5</v>
      </c>
      <c r="D435" s="20" t="s">
        <v>122</v>
      </c>
      <c r="F435" s="80" t="s">
        <v>236</v>
      </c>
      <c r="G435" s="89" t="s">
        <v>298</v>
      </c>
      <c r="H435" s="81">
        <v>16.899999999999999</v>
      </c>
      <c r="I435" s="77">
        <v>1</v>
      </c>
      <c r="J435" s="78"/>
      <c r="K435" s="80" t="s">
        <v>343</v>
      </c>
      <c r="L435" s="114" t="s">
        <v>253</v>
      </c>
      <c r="M435" s="113">
        <v>34.46</v>
      </c>
      <c r="N435" s="81">
        <v>34.46</v>
      </c>
      <c r="O435" s="225">
        <v>15.540999999999997</v>
      </c>
      <c r="P435" s="79">
        <v>1</v>
      </c>
      <c r="Q435" s="78"/>
      <c r="R435" s="117"/>
      <c r="S435" s="117"/>
      <c r="T435" s="33">
        <v>71</v>
      </c>
    </row>
    <row r="436" spans="1:20" x14ac:dyDescent="0.25">
      <c r="A436" s="20">
        <v>55</v>
      </c>
      <c r="B436" s="20" t="s">
        <v>41</v>
      </c>
      <c r="C436" s="20">
        <v>5</v>
      </c>
      <c r="D436" s="20" t="s">
        <v>122</v>
      </c>
      <c r="F436" s="80" t="s">
        <v>236</v>
      </c>
      <c r="G436" s="89" t="s">
        <v>309</v>
      </c>
      <c r="H436" s="81">
        <v>16.82</v>
      </c>
      <c r="I436" s="77">
        <v>1</v>
      </c>
      <c r="K436" s="80" t="s">
        <v>343</v>
      </c>
      <c r="L436" s="114" t="s">
        <v>265</v>
      </c>
      <c r="M436" s="113">
        <v>33.92</v>
      </c>
      <c r="N436" s="81">
        <v>33.92</v>
      </c>
      <c r="O436" s="225">
        <v>16.080999999999996</v>
      </c>
      <c r="P436" s="79">
        <v>1</v>
      </c>
      <c r="T436" s="33">
        <v>71</v>
      </c>
    </row>
    <row r="437" spans="1:20" x14ac:dyDescent="0.25">
      <c r="A437" s="20">
        <v>55</v>
      </c>
      <c r="B437" s="20" t="s">
        <v>41</v>
      </c>
      <c r="C437" s="20">
        <v>5</v>
      </c>
      <c r="D437" s="20" t="s">
        <v>122</v>
      </c>
      <c r="F437" s="80" t="s">
        <v>236</v>
      </c>
      <c r="G437" s="89" t="s">
        <v>320</v>
      </c>
      <c r="H437" s="81">
        <v>17.41</v>
      </c>
      <c r="I437" s="77">
        <v>1</v>
      </c>
      <c r="K437" s="80" t="s">
        <v>343</v>
      </c>
      <c r="L437" s="114" t="s">
        <v>276</v>
      </c>
      <c r="M437" s="113">
        <v>34.229999999999997</v>
      </c>
      <c r="N437" s="81">
        <v>34.229999999999997</v>
      </c>
      <c r="O437" s="225">
        <v>15.771000000000001</v>
      </c>
      <c r="P437" s="79">
        <v>1</v>
      </c>
      <c r="T437" s="33">
        <v>71</v>
      </c>
    </row>
    <row r="438" spans="1:20" x14ac:dyDescent="0.25">
      <c r="A438" s="20">
        <v>55</v>
      </c>
      <c r="B438" s="20" t="s">
        <v>41</v>
      </c>
      <c r="C438" s="20">
        <v>5</v>
      </c>
      <c r="D438" s="20" t="s">
        <v>122</v>
      </c>
      <c r="F438" s="91"/>
      <c r="G438" s="91"/>
      <c r="H438" s="91"/>
      <c r="K438" s="80" t="s">
        <v>343</v>
      </c>
      <c r="L438" s="114" t="s">
        <v>287</v>
      </c>
      <c r="M438" s="113">
        <v>34.47</v>
      </c>
      <c r="N438" s="81">
        <v>34.47</v>
      </c>
      <c r="O438" s="225">
        <v>15.530999999999999</v>
      </c>
      <c r="P438" s="79">
        <v>1</v>
      </c>
      <c r="T438" s="33">
        <v>71</v>
      </c>
    </row>
    <row r="439" spans="1:20" x14ac:dyDescent="0.25">
      <c r="A439" s="20">
        <v>55</v>
      </c>
      <c r="B439" s="20" t="s">
        <v>41</v>
      </c>
      <c r="C439" s="20">
        <v>5</v>
      </c>
      <c r="D439" s="20" t="s">
        <v>122</v>
      </c>
      <c r="F439" s="91"/>
      <c r="G439" s="91"/>
      <c r="H439" s="91"/>
      <c r="K439" s="80" t="s">
        <v>343</v>
      </c>
      <c r="L439" s="114" t="s">
        <v>298</v>
      </c>
      <c r="M439" s="113">
        <v>34.64</v>
      </c>
      <c r="N439" s="81">
        <v>34.64</v>
      </c>
      <c r="O439" s="225">
        <v>15.360999999999997</v>
      </c>
      <c r="P439" s="79">
        <v>1</v>
      </c>
      <c r="T439" s="33">
        <v>71</v>
      </c>
    </row>
    <row r="440" spans="1:20" x14ac:dyDescent="0.25">
      <c r="A440" s="20">
        <v>55</v>
      </c>
      <c r="B440" s="20" t="s">
        <v>41</v>
      </c>
      <c r="C440" s="20">
        <v>5</v>
      </c>
      <c r="D440" s="20" t="s">
        <v>122</v>
      </c>
      <c r="F440" s="91"/>
      <c r="G440" s="91"/>
      <c r="H440" s="91"/>
      <c r="K440" s="80" t="s">
        <v>343</v>
      </c>
      <c r="L440" s="114" t="s">
        <v>309</v>
      </c>
      <c r="M440" s="113">
        <v>34.200000000000003</v>
      </c>
      <c r="N440" s="81">
        <v>34.200000000000003</v>
      </c>
      <c r="O440" s="225">
        <v>15.800999999999995</v>
      </c>
      <c r="P440" s="79">
        <v>1</v>
      </c>
      <c r="T440" s="33">
        <v>71</v>
      </c>
    </row>
    <row r="441" spans="1:20" x14ac:dyDescent="0.25">
      <c r="A441" s="20">
        <v>55</v>
      </c>
      <c r="B441" s="20" t="s">
        <v>41</v>
      </c>
      <c r="C441" s="20">
        <v>5</v>
      </c>
      <c r="D441" s="20" t="s">
        <v>122</v>
      </c>
      <c r="F441" s="91"/>
      <c r="G441" s="91"/>
      <c r="H441" s="91"/>
      <c r="K441" s="80" t="s">
        <v>343</v>
      </c>
      <c r="L441" s="114" t="s">
        <v>320</v>
      </c>
      <c r="M441" s="113">
        <v>34.659999999999997</v>
      </c>
      <c r="N441" s="81">
        <v>34.659999999999997</v>
      </c>
      <c r="O441" s="225">
        <v>15.341000000000001</v>
      </c>
      <c r="P441" s="79">
        <v>1</v>
      </c>
      <c r="T441" s="33">
        <v>71</v>
      </c>
    </row>
    <row r="442" spans="1:20" x14ac:dyDescent="0.25">
      <c r="A442" s="20">
        <v>56</v>
      </c>
      <c r="B442" s="20" t="s">
        <v>44</v>
      </c>
      <c r="C442" s="20">
        <v>1</v>
      </c>
      <c r="D442" s="20" t="s">
        <v>177</v>
      </c>
      <c r="E442" s="33">
        <v>124</v>
      </c>
      <c r="F442" s="80" t="s">
        <v>239</v>
      </c>
      <c r="G442" s="89" t="s">
        <v>244</v>
      </c>
      <c r="H442" s="81">
        <v>15.61</v>
      </c>
      <c r="I442" s="77">
        <v>1</v>
      </c>
      <c r="J442" s="78">
        <v>1</v>
      </c>
      <c r="K442" s="80" t="s">
        <v>348</v>
      </c>
      <c r="L442" s="81" t="s">
        <v>244</v>
      </c>
      <c r="M442" s="81">
        <v>31.99</v>
      </c>
      <c r="N442" s="81">
        <v>31.99</v>
      </c>
      <c r="O442" s="225">
        <v>18.010999999999999</v>
      </c>
      <c r="P442" s="79">
        <v>1</v>
      </c>
      <c r="Q442" s="119">
        <v>1</v>
      </c>
      <c r="R442" s="120">
        <v>18.020999999999997</v>
      </c>
      <c r="S442" s="120">
        <v>0.44704585894514237</v>
      </c>
      <c r="T442" s="33">
        <v>124</v>
      </c>
    </row>
    <row r="443" spans="1:20" x14ac:dyDescent="0.25">
      <c r="A443" s="20">
        <v>56</v>
      </c>
      <c r="B443" s="20" t="s">
        <v>44</v>
      </c>
      <c r="C443" s="20">
        <v>1</v>
      </c>
      <c r="D443" s="20" t="s">
        <v>177</v>
      </c>
      <c r="F443" s="80" t="s">
        <v>239</v>
      </c>
      <c r="G443" s="89" t="s">
        <v>256</v>
      </c>
      <c r="H443" s="81">
        <v>15.47</v>
      </c>
      <c r="I443" s="77">
        <v>1</v>
      </c>
      <c r="J443" s="78"/>
      <c r="K443" s="80" t="s">
        <v>348</v>
      </c>
      <c r="L443" s="81" t="s">
        <v>256</v>
      </c>
      <c r="M443" s="81">
        <v>31.82</v>
      </c>
      <c r="N443" s="81">
        <v>31.82</v>
      </c>
      <c r="O443" s="225">
        <v>18.180999999999997</v>
      </c>
      <c r="P443" s="79">
        <v>1</v>
      </c>
      <c r="Q443" s="78"/>
      <c r="R443" s="117"/>
      <c r="S443" s="117"/>
      <c r="T443" s="33">
        <v>124</v>
      </c>
    </row>
    <row r="444" spans="1:20" x14ac:dyDescent="0.25">
      <c r="A444" s="20">
        <v>56</v>
      </c>
      <c r="B444" s="20" t="s">
        <v>44</v>
      </c>
      <c r="C444" s="20">
        <v>1</v>
      </c>
      <c r="D444" s="20" t="s">
        <v>177</v>
      </c>
      <c r="F444" s="80" t="s">
        <v>239</v>
      </c>
      <c r="G444" s="89" t="s">
        <v>268</v>
      </c>
      <c r="H444" s="81">
        <v>15.51</v>
      </c>
      <c r="I444" s="77">
        <v>1</v>
      </c>
      <c r="K444" s="80" t="s">
        <v>348</v>
      </c>
      <c r="L444" s="81" t="s">
        <v>268</v>
      </c>
      <c r="M444" s="81">
        <v>31.22</v>
      </c>
      <c r="N444" s="81">
        <v>31.22</v>
      </c>
      <c r="O444" s="225">
        <v>18.780999999999999</v>
      </c>
      <c r="P444" s="79">
        <v>1</v>
      </c>
      <c r="T444" s="33">
        <v>124</v>
      </c>
    </row>
    <row r="445" spans="1:20" x14ac:dyDescent="0.25">
      <c r="A445" s="20">
        <v>56</v>
      </c>
      <c r="B445" s="20" t="s">
        <v>44</v>
      </c>
      <c r="C445" s="20">
        <v>1</v>
      </c>
      <c r="D445" s="20" t="s">
        <v>177</v>
      </c>
      <c r="F445" s="80" t="s">
        <v>239</v>
      </c>
      <c r="G445" s="89" t="s">
        <v>279</v>
      </c>
      <c r="H445" s="81">
        <v>15.78</v>
      </c>
      <c r="I445" s="77">
        <v>1</v>
      </c>
      <c r="K445" s="80" t="s">
        <v>348</v>
      </c>
      <c r="L445" s="81" t="s">
        <v>279</v>
      </c>
      <c r="M445" s="81">
        <v>32.549999999999997</v>
      </c>
      <c r="N445" s="81">
        <v>32.549999999999997</v>
      </c>
      <c r="O445" s="225">
        <v>17.451000000000001</v>
      </c>
      <c r="P445" s="79">
        <v>1</v>
      </c>
      <c r="T445" s="33">
        <v>124</v>
      </c>
    </row>
    <row r="446" spans="1:20" x14ac:dyDescent="0.25">
      <c r="A446" s="20">
        <v>56</v>
      </c>
      <c r="B446" s="20" t="s">
        <v>44</v>
      </c>
      <c r="C446" s="20">
        <v>1</v>
      </c>
      <c r="D446" s="20" t="s">
        <v>177</v>
      </c>
      <c r="F446" s="89"/>
      <c r="G446" s="89"/>
      <c r="H446" s="89"/>
      <c r="K446" s="80" t="s">
        <v>348</v>
      </c>
      <c r="L446" s="81" t="s">
        <v>290</v>
      </c>
      <c r="M446" s="81">
        <v>32.53</v>
      </c>
      <c r="N446" s="81">
        <v>32.53</v>
      </c>
      <c r="O446" s="225">
        <v>17.470999999999997</v>
      </c>
      <c r="P446" s="79">
        <v>1</v>
      </c>
      <c r="T446" s="33">
        <v>124</v>
      </c>
    </row>
    <row r="447" spans="1:20" x14ac:dyDescent="0.25">
      <c r="A447" s="20">
        <v>56</v>
      </c>
      <c r="B447" s="20" t="s">
        <v>44</v>
      </c>
      <c r="C447" s="20">
        <v>1</v>
      </c>
      <c r="D447" s="20" t="s">
        <v>177</v>
      </c>
      <c r="F447" s="89"/>
      <c r="G447" s="89"/>
      <c r="H447" s="89"/>
      <c r="K447" s="80" t="s">
        <v>348</v>
      </c>
      <c r="L447" s="81" t="s">
        <v>301</v>
      </c>
      <c r="M447" s="81">
        <v>32.380000000000003</v>
      </c>
      <c r="N447" s="81">
        <v>32.380000000000003</v>
      </c>
      <c r="O447" s="225">
        <v>17.620999999999995</v>
      </c>
      <c r="P447" s="79">
        <v>1</v>
      </c>
      <c r="T447" s="33">
        <v>124</v>
      </c>
    </row>
    <row r="448" spans="1:20" x14ac:dyDescent="0.25">
      <c r="A448" s="20">
        <v>56</v>
      </c>
      <c r="B448" s="20" t="s">
        <v>44</v>
      </c>
      <c r="C448" s="20">
        <v>1</v>
      </c>
      <c r="D448" s="20" t="s">
        <v>177</v>
      </c>
      <c r="F448" s="89"/>
      <c r="G448" s="89"/>
      <c r="H448" s="89"/>
      <c r="K448" s="80" t="s">
        <v>348</v>
      </c>
      <c r="L448" s="81" t="s">
        <v>312</v>
      </c>
      <c r="M448" s="81">
        <v>31.57</v>
      </c>
      <c r="N448" s="81">
        <v>31.57</v>
      </c>
      <c r="O448" s="225">
        <v>18.430999999999997</v>
      </c>
      <c r="P448" s="79">
        <v>1</v>
      </c>
      <c r="T448" s="33">
        <v>124</v>
      </c>
    </row>
    <row r="449" spans="1:20" x14ac:dyDescent="0.25">
      <c r="A449" s="20">
        <v>56</v>
      </c>
      <c r="B449" s="20" t="s">
        <v>44</v>
      </c>
      <c r="C449" s="20">
        <v>1</v>
      </c>
      <c r="D449" s="20" t="s">
        <v>177</v>
      </c>
      <c r="F449" s="89"/>
      <c r="G449" s="89"/>
      <c r="H449" s="89"/>
      <c r="K449" s="80" t="s">
        <v>348</v>
      </c>
      <c r="L449" s="81" t="s">
        <v>323</v>
      </c>
      <c r="M449" s="81">
        <v>31.78</v>
      </c>
      <c r="N449" s="81">
        <v>31.78</v>
      </c>
      <c r="O449" s="225">
        <v>18.220999999999997</v>
      </c>
      <c r="P449" s="79">
        <v>1</v>
      </c>
      <c r="T449" s="33">
        <v>124</v>
      </c>
    </row>
    <row r="450" spans="1:20" x14ac:dyDescent="0.25">
      <c r="A450" s="94">
        <v>57</v>
      </c>
      <c r="B450" s="94" t="s">
        <v>44</v>
      </c>
      <c r="C450" s="94">
        <v>2</v>
      </c>
      <c r="D450" s="94" t="s">
        <v>45</v>
      </c>
      <c r="E450" s="95">
        <v>12</v>
      </c>
      <c r="F450" s="80" t="s">
        <v>233</v>
      </c>
      <c r="G450" s="89" t="s">
        <v>288</v>
      </c>
      <c r="H450" s="81">
        <v>16.010000000000002</v>
      </c>
      <c r="I450" s="77">
        <v>1</v>
      </c>
      <c r="J450" s="78">
        <v>1</v>
      </c>
      <c r="K450" s="80" t="s">
        <v>337</v>
      </c>
      <c r="L450" s="81" t="s">
        <v>242</v>
      </c>
      <c r="M450" s="81">
        <v>32.69</v>
      </c>
      <c r="N450" s="81">
        <v>32.69</v>
      </c>
      <c r="O450" s="225">
        <v>17.311</v>
      </c>
      <c r="P450" s="79">
        <v>1</v>
      </c>
      <c r="Q450" s="119">
        <v>1</v>
      </c>
      <c r="R450" s="120">
        <v>17.185999999999996</v>
      </c>
      <c r="S450" s="120">
        <v>0.19150718002205491</v>
      </c>
      <c r="T450" s="95">
        <v>12</v>
      </c>
    </row>
    <row r="451" spans="1:20" x14ac:dyDescent="0.25">
      <c r="A451" s="20">
        <v>57</v>
      </c>
      <c r="B451" s="20" t="s">
        <v>44</v>
      </c>
      <c r="C451" s="20">
        <v>2</v>
      </c>
      <c r="D451" s="20" t="s">
        <v>45</v>
      </c>
      <c r="F451" s="80" t="s">
        <v>233</v>
      </c>
      <c r="G451" s="89" t="s">
        <v>299</v>
      </c>
      <c r="H451" s="81">
        <v>16.04</v>
      </c>
      <c r="I451" s="77">
        <v>1</v>
      </c>
      <c r="J451" s="78"/>
      <c r="K451" s="80" t="s">
        <v>337</v>
      </c>
      <c r="L451" s="81" t="s">
        <v>254</v>
      </c>
      <c r="M451" s="81">
        <v>32.75</v>
      </c>
      <c r="N451" s="81">
        <v>32.75</v>
      </c>
      <c r="O451" s="225">
        <v>17.250999999999998</v>
      </c>
      <c r="P451" s="79">
        <v>1</v>
      </c>
      <c r="Q451" s="78"/>
      <c r="R451" s="117"/>
      <c r="S451" s="117"/>
      <c r="T451" s="95">
        <v>12</v>
      </c>
    </row>
    <row r="452" spans="1:20" x14ac:dyDescent="0.25">
      <c r="A452" s="20">
        <v>57</v>
      </c>
      <c r="B452" s="20" t="s">
        <v>44</v>
      </c>
      <c r="C452" s="20">
        <v>2</v>
      </c>
      <c r="D452" s="20" t="s">
        <v>45</v>
      </c>
      <c r="F452" s="80" t="s">
        <v>233</v>
      </c>
      <c r="G452" s="89" t="s">
        <v>310</v>
      </c>
      <c r="H452" s="81">
        <v>16.16</v>
      </c>
      <c r="I452" s="77">
        <v>1</v>
      </c>
      <c r="K452" s="80" t="s">
        <v>337</v>
      </c>
      <c r="L452" s="81" t="s">
        <v>266</v>
      </c>
      <c r="M452" s="81">
        <v>32.840000000000003</v>
      </c>
      <c r="N452" s="81">
        <v>32.840000000000003</v>
      </c>
      <c r="O452" s="225">
        <v>17.160999999999994</v>
      </c>
      <c r="P452" s="79">
        <v>1</v>
      </c>
      <c r="T452" s="95">
        <v>12</v>
      </c>
    </row>
    <row r="453" spans="1:20" x14ac:dyDescent="0.25">
      <c r="A453" s="20">
        <v>57</v>
      </c>
      <c r="B453" s="20" t="s">
        <v>44</v>
      </c>
      <c r="C453" s="20">
        <v>2</v>
      </c>
      <c r="D453" s="20" t="s">
        <v>45</v>
      </c>
      <c r="F453" s="80" t="s">
        <v>233</v>
      </c>
      <c r="G453" s="89" t="s">
        <v>321</v>
      </c>
      <c r="H453" s="81">
        <v>16.350000000000001</v>
      </c>
      <c r="I453" s="77">
        <v>1</v>
      </c>
      <c r="K453" s="80" t="s">
        <v>337</v>
      </c>
      <c r="L453" s="81" t="s">
        <v>277</v>
      </c>
      <c r="M453" s="81">
        <v>32.520000000000003</v>
      </c>
      <c r="N453" s="81">
        <v>32.520000000000003</v>
      </c>
      <c r="O453" s="225">
        <v>17.480999999999995</v>
      </c>
      <c r="P453" s="79">
        <v>1</v>
      </c>
      <c r="T453" s="95">
        <v>12</v>
      </c>
    </row>
    <row r="454" spans="1:20" x14ac:dyDescent="0.25">
      <c r="A454" s="20">
        <v>57</v>
      </c>
      <c r="B454" s="20" t="s">
        <v>44</v>
      </c>
      <c r="C454" s="20">
        <v>2</v>
      </c>
      <c r="D454" s="20" t="s">
        <v>45</v>
      </c>
      <c r="F454" s="91"/>
      <c r="G454" s="91"/>
      <c r="H454" s="91"/>
      <c r="K454" s="80" t="s">
        <v>337</v>
      </c>
      <c r="L454" s="81" t="s">
        <v>288</v>
      </c>
      <c r="M454" s="81">
        <v>32.71</v>
      </c>
      <c r="N454" s="81">
        <v>32.71</v>
      </c>
      <c r="O454" s="225">
        <v>17.290999999999997</v>
      </c>
      <c r="P454" s="79">
        <v>1</v>
      </c>
      <c r="T454" s="95">
        <v>12</v>
      </c>
    </row>
    <row r="455" spans="1:20" x14ac:dyDescent="0.25">
      <c r="A455" s="20">
        <v>57</v>
      </c>
      <c r="B455" s="20" t="s">
        <v>44</v>
      </c>
      <c r="C455" s="20">
        <v>2</v>
      </c>
      <c r="D455" s="20" t="s">
        <v>45</v>
      </c>
      <c r="F455" s="91"/>
      <c r="G455" s="91"/>
      <c r="H455" s="91"/>
      <c r="K455" s="80" t="s">
        <v>337</v>
      </c>
      <c r="L455" s="81" t="s">
        <v>299</v>
      </c>
      <c r="M455" s="81">
        <v>33.1</v>
      </c>
      <c r="N455" s="81">
        <v>33.1</v>
      </c>
      <c r="O455" s="225">
        <v>16.900999999999996</v>
      </c>
      <c r="P455" s="79">
        <v>1</v>
      </c>
      <c r="T455" s="95">
        <v>12</v>
      </c>
    </row>
    <row r="456" spans="1:20" x14ac:dyDescent="0.25">
      <c r="A456" s="20">
        <v>57</v>
      </c>
      <c r="B456" s="20" t="s">
        <v>44</v>
      </c>
      <c r="C456" s="20">
        <v>2</v>
      </c>
      <c r="D456" s="20" t="s">
        <v>45</v>
      </c>
      <c r="F456" s="91"/>
      <c r="G456" s="91"/>
      <c r="H456" s="91"/>
      <c r="K456" s="80" t="s">
        <v>337</v>
      </c>
      <c r="L456" s="81" t="s">
        <v>310</v>
      </c>
      <c r="M456" s="81">
        <v>33.119999999999997</v>
      </c>
      <c r="N456" s="81">
        <v>33.119999999999997</v>
      </c>
      <c r="O456" s="225">
        <v>16.881</v>
      </c>
      <c r="P456" s="79">
        <v>1</v>
      </c>
      <c r="T456" s="95">
        <v>12</v>
      </c>
    </row>
    <row r="457" spans="1:20" x14ac:dyDescent="0.25">
      <c r="A457" s="20">
        <v>57</v>
      </c>
      <c r="B457" s="20" t="s">
        <v>44</v>
      </c>
      <c r="C457" s="20">
        <v>2</v>
      </c>
      <c r="D457" s="20" t="s">
        <v>45</v>
      </c>
      <c r="F457" s="91"/>
      <c r="G457" s="91"/>
      <c r="H457" s="91"/>
      <c r="K457" s="80" t="s">
        <v>337</v>
      </c>
      <c r="L457" s="81" t="s">
        <v>321</v>
      </c>
      <c r="M457" s="81">
        <v>32.79</v>
      </c>
      <c r="N457" s="81">
        <v>32.79</v>
      </c>
      <c r="O457" s="225">
        <v>17.210999999999999</v>
      </c>
      <c r="P457" s="79">
        <v>1</v>
      </c>
      <c r="T457" s="95">
        <v>12</v>
      </c>
    </row>
    <row r="458" spans="1:20" x14ac:dyDescent="0.25">
      <c r="A458" s="20">
        <v>58</v>
      </c>
      <c r="B458" s="20" t="s">
        <v>44</v>
      </c>
      <c r="C458" s="20">
        <v>3</v>
      </c>
      <c r="D458" s="20" t="s">
        <v>128</v>
      </c>
      <c r="E458" s="33">
        <v>77</v>
      </c>
      <c r="F458" s="80" t="s">
        <v>236</v>
      </c>
      <c r="G458" s="89" t="s">
        <v>293</v>
      </c>
      <c r="H458" s="81">
        <v>15.75</v>
      </c>
      <c r="I458" s="77">
        <v>1</v>
      </c>
      <c r="J458" s="78">
        <v>1</v>
      </c>
      <c r="K458" s="80" t="s">
        <v>343</v>
      </c>
      <c r="L458" s="114" t="s">
        <v>247</v>
      </c>
      <c r="M458" s="113">
        <v>31.32</v>
      </c>
      <c r="N458" s="81">
        <v>31.32</v>
      </c>
      <c r="O458" s="225">
        <v>18.680999999999997</v>
      </c>
      <c r="P458" s="79">
        <v>1</v>
      </c>
      <c r="Q458" s="119">
        <v>1</v>
      </c>
      <c r="R458" s="120">
        <v>18.264749999999999</v>
      </c>
      <c r="S458" s="120">
        <v>0.35864109845359404</v>
      </c>
      <c r="T458" s="33">
        <v>77</v>
      </c>
    </row>
    <row r="459" spans="1:20" x14ac:dyDescent="0.25">
      <c r="A459" s="20">
        <v>58</v>
      </c>
      <c r="B459" s="20" t="s">
        <v>44</v>
      </c>
      <c r="C459" s="20">
        <v>3</v>
      </c>
      <c r="D459" s="20" t="s">
        <v>128</v>
      </c>
      <c r="F459" s="80" t="s">
        <v>236</v>
      </c>
      <c r="G459" s="89" t="s">
        <v>304</v>
      </c>
      <c r="H459" s="81">
        <v>15.92</v>
      </c>
      <c r="I459" s="77">
        <v>1</v>
      </c>
      <c r="J459" s="78"/>
      <c r="K459" s="80" t="s">
        <v>343</v>
      </c>
      <c r="L459" s="114" t="s">
        <v>259</v>
      </c>
      <c r="M459" s="113">
        <v>31.78</v>
      </c>
      <c r="N459" s="81">
        <v>31.78</v>
      </c>
      <c r="O459" s="225">
        <v>18.220999999999997</v>
      </c>
      <c r="P459" s="79">
        <v>1</v>
      </c>
      <c r="Q459" s="78"/>
      <c r="R459" s="117"/>
      <c r="S459" s="117"/>
      <c r="T459" s="33">
        <v>77</v>
      </c>
    </row>
    <row r="460" spans="1:20" x14ac:dyDescent="0.25">
      <c r="A460" s="20">
        <v>58</v>
      </c>
      <c r="B460" s="20" t="s">
        <v>44</v>
      </c>
      <c r="C460" s="20">
        <v>3</v>
      </c>
      <c r="D460" s="20" t="s">
        <v>128</v>
      </c>
      <c r="F460" s="80" t="s">
        <v>236</v>
      </c>
      <c r="G460" s="89" t="s">
        <v>315</v>
      </c>
      <c r="H460" s="81">
        <v>16.309999999999999</v>
      </c>
      <c r="I460" s="77">
        <v>1</v>
      </c>
      <c r="K460" s="80" t="s">
        <v>343</v>
      </c>
      <c r="L460" s="114" t="s">
        <v>271</v>
      </c>
      <c r="M460" s="113">
        <v>31.38</v>
      </c>
      <c r="N460" s="81">
        <v>31.38</v>
      </c>
      <c r="O460" s="225">
        <v>18.620999999999999</v>
      </c>
      <c r="P460" s="79">
        <v>1</v>
      </c>
      <c r="T460" s="33">
        <v>77</v>
      </c>
    </row>
    <row r="461" spans="1:20" x14ac:dyDescent="0.25">
      <c r="A461" s="20">
        <v>58</v>
      </c>
      <c r="B461" s="20" t="s">
        <v>44</v>
      </c>
      <c r="C461" s="20">
        <v>3</v>
      </c>
      <c r="D461" s="20" t="s">
        <v>128</v>
      </c>
      <c r="F461" s="80" t="s">
        <v>236</v>
      </c>
      <c r="G461" s="89" t="s">
        <v>326</v>
      </c>
      <c r="H461" s="81">
        <v>16.38</v>
      </c>
      <c r="I461" s="77">
        <v>1</v>
      </c>
      <c r="K461" s="80" t="s">
        <v>343</v>
      </c>
      <c r="L461" s="114" t="s">
        <v>282</v>
      </c>
      <c r="M461" s="113">
        <v>31.87</v>
      </c>
      <c r="N461" s="81">
        <v>31.87</v>
      </c>
      <c r="O461" s="225">
        <v>18.130999999999997</v>
      </c>
      <c r="P461" s="79">
        <v>1</v>
      </c>
      <c r="T461" s="33">
        <v>77</v>
      </c>
    </row>
    <row r="462" spans="1:20" x14ac:dyDescent="0.25">
      <c r="A462" s="20">
        <v>58</v>
      </c>
      <c r="B462" s="20" t="s">
        <v>44</v>
      </c>
      <c r="C462" s="20">
        <v>3</v>
      </c>
      <c r="D462" s="20" t="s">
        <v>128</v>
      </c>
      <c r="F462" s="91"/>
      <c r="G462" s="92"/>
      <c r="H462" s="92"/>
      <c r="K462" s="80" t="s">
        <v>343</v>
      </c>
      <c r="L462" s="114" t="s">
        <v>293</v>
      </c>
      <c r="M462" s="113">
        <v>31.34</v>
      </c>
      <c r="N462" s="81">
        <v>31.34</v>
      </c>
      <c r="O462" s="225">
        <v>18.660999999999998</v>
      </c>
      <c r="P462" s="79">
        <v>1</v>
      </c>
      <c r="T462" s="33">
        <v>77</v>
      </c>
    </row>
    <row r="463" spans="1:20" x14ac:dyDescent="0.25">
      <c r="A463" s="20">
        <v>58</v>
      </c>
      <c r="B463" s="20" t="s">
        <v>44</v>
      </c>
      <c r="C463" s="20">
        <v>3</v>
      </c>
      <c r="D463" s="20" t="s">
        <v>128</v>
      </c>
      <c r="F463" s="91"/>
      <c r="G463" s="92"/>
      <c r="H463" s="92"/>
      <c r="K463" s="80" t="s">
        <v>343</v>
      </c>
      <c r="L463" s="114" t="s">
        <v>304</v>
      </c>
      <c r="M463" s="113">
        <v>32.25</v>
      </c>
      <c r="N463" s="81">
        <v>32.25</v>
      </c>
      <c r="O463" s="225">
        <v>17.750999999999998</v>
      </c>
      <c r="P463" s="79">
        <v>1</v>
      </c>
      <c r="T463" s="33">
        <v>77</v>
      </c>
    </row>
    <row r="464" spans="1:20" x14ac:dyDescent="0.25">
      <c r="A464" s="20">
        <v>58</v>
      </c>
      <c r="B464" s="20" t="s">
        <v>44</v>
      </c>
      <c r="C464" s="20">
        <v>3</v>
      </c>
      <c r="D464" s="20" t="s">
        <v>128</v>
      </c>
      <c r="F464" s="91"/>
      <c r="G464" s="92"/>
      <c r="H464" s="92"/>
      <c r="K464" s="80" t="s">
        <v>343</v>
      </c>
      <c r="L464" s="114" t="s">
        <v>315</v>
      </c>
      <c r="M464" s="113">
        <v>31.68</v>
      </c>
      <c r="N464" s="81">
        <v>31.68</v>
      </c>
      <c r="O464" s="225">
        <v>18.320999999999998</v>
      </c>
      <c r="P464" s="79">
        <v>1</v>
      </c>
      <c r="T464" s="33">
        <v>77</v>
      </c>
    </row>
    <row r="465" spans="1:20" x14ac:dyDescent="0.25">
      <c r="A465" s="20">
        <v>58</v>
      </c>
      <c r="B465" s="20" t="s">
        <v>44</v>
      </c>
      <c r="C465" s="20">
        <v>3</v>
      </c>
      <c r="D465" s="20" t="s">
        <v>128</v>
      </c>
      <c r="F465" s="91"/>
      <c r="G465" s="92"/>
      <c r="H465" s="92"/>
      <c r="K465" s="80" t="s">
        <v>343</v>
      </c>
      <c r="L465" s="114" t="s">
        <v>326</v>
      </c>
      <c r="M465" s="113">
        <v>32.270000000000003</v>
      </c>
      <c r="N465" s="81">
        <v>32.270000000000003</v>
      </c>
      <c r="O465" s="225">
        <v>17.730999999999995</v>
      </c>
      <c r="P465" s="79">
        <v>1</v>
      </c>
      <c r="T465" s="33">
        <v>77</v>
      </c>
    </row>
    <row r="466" spans="1:20" x14ac:dyDescent="0.25">
      <c r="A466" s="20">
        <v>59</v>
      </c>
      <c r="B466" s="20" t="s">
        <v>44</v>
      </c>
      <c r="C466" s="20">
        <v>4</v>
      </c>
      <c r="D466" s="20" t="s">
        <v>195</v>
      </c>
      <c r="E466" s="33">
        <v>142</v>
      </c>
      <c r="F466" s="80" t="s">
        <v>240</v>
      </c>
      <c r="G466" s="89" t="s">
        <v>242</v>
      </c>
      <c r="H466" s="81">
        <v>16.920000000000002</v>
      </c>
      <c r="I466" s="77">
        <v>1</v>
      </c>
      <c r="J466" s="78">
        <v>1</v>
      </c>
      <c r="K466" s="80" t="s">
        <v>350</v>
      </c>
      <c r="L466" s="81" t="s">
        <v>242</v>
      </c>
      <c r="M466" s="81">
        <v>35.1</v>
      </c>
      <c r="N466" s="81">
        <v>35.1</v>
      </c>
      <c r="O466" s="225">
        <v>14.900999999999996</v>
      </c>
      <c r="P466" s="79">
        <v>1</v>
      </c>
      <c r="Q466" s="119">
        <v>1</v>
      </c>
      <c r="R466" s="120">
        <v>15.192249999999996</v>
      </c>
      <c r="S466" s="120">
        <v>0.39916905879589504</v>
      </c>
      <c r="T466" s="33">
        <v>142</v>
      </c>
    </row>
    <row r="467" spans="1:20" x14ac:dyDescent="0.25">
      <c r="A467" s="20">
        <v>59</v>
      </c>
      <c r="B467" s="20" t="s">
        <v>44</v>
      </c>
      <c r="C467" s="20">
        <v>4</v>
      </c>
      <c r="D467" s="20" t="s">
        <v>195</v>
      </c>
      <c r="F467" s="80" t="s">
        <v>240</v>
      </c>
      <c r="G467" s="89" t="s">
        <v>254</v>
      </c>
      <c r="H467" s="81">
        <v>16.760000000000002</v>
      </c>
      <c r="I467" s="77">
        <v>1</v>
      </c>
      <c r="J467" s="78"/>
      <c r="K467" s="80" t="s">
        <v>350</v>
      </c>
      <c r="L467" s="81" t="s">
        <v>254</v>
      </c>
      <c r="M467" s="81">
        <v>34.57</v>
      </c>
      <c r="N467" s="81">
        <v>34.57</v>
      </c>
      <c r="O467" s="225">
        <v>15.430999999999997</v>
      </c>
      <c r="P467" s="79">
        <v>1</v>
      </c>
      <c r="Q467" s="78"/>
      <c r="R467" s="117"/>
      <c r="S467" s="117"/>
      <c r="T467" s="33">
        <v>142</v>
      </c>
    </row>
    <row r="468" spans="1:20" x14ac:dyDescent="0.25">
      <c r="A468" s="20">
        <v>59</v>
      </c>
      <c r="B468" s="20" t="s">
        <v>44</v>
      </c>
      <c r="C468" s="20">
        <v>4</v>
      </c>
      <c r="D468" s="20" t="s">
        <v>195</v>
      </c>
      <c r="F468" s="80" t="s">
        <v>240</v>
      </c>
      <c r="G468" s="89" t="s">
        <v>266</v>
      </c>
      <c r="H468" s="81">
        <v>16.64</v>
      </c>
      <c r="I468" s="77">
        <v>1</v>
      </c>
      <c r="K468" s="80" t="s">
        <v>350</v>
      </c>
      <c r="L468" s="81" t="s">
        <v>266</v>
      </c>
      <c r="M468" s="81">
        <v>35.56</v>
      </c>
      <c r="N468" s="81">
        <v>35.56</v>
      </c>
      <c r="O468" s="225">
        <v>14.440999999999995</v>
      </c>
      <c r="P468" s="79">
        <v>1</v>
      </c>
      <c r="T468" s="33">
        <v>142</v>
      </c>
    </row>
    <row r="469" spans="1:20" x14ac:dyDescent="0.25">
      <c r="A469" s="20">
        <v>59</v>
      </c>
      <c r="B469" s="20" t="s">
        <v>44</v>
      </c>
      <c r="C469" s="20">
        <v>4</v>
      </c>
      <c r="D469" s="20" t="s">
        <v>195</v>
      </c>
      <c r="F469" s="80" t="s">
        <v>240</v>
      </c>
      <c r="G469" s="89" t="s">
        <v>277</v>
      </c>
      <c r="H469" s="81">
        <v>16.850000000000001</v>
      </c>
      <c r="I469" s="77">
        <v>1</v>
      </c>
      <c r="K469" s="80" t="s">
        <v>350</v>
      </c>
      <c r="L469" s="81" t="s">
        <v>277</v>
      </c>
      <c r="M469" s="81">
        <v>34.69</v>
      </c>
      <c r="N469" s="81">
        <v>34.69</v>
      </c>
      <c r="O469" s="225">
        <v>15.311</v>
      </c>
      <c r="P469" s="79">
        <v>1</v>
      </c>
      <c r="T469" s="33">
        <v>142</v>
      </c>
    </row>
    <row r="470" spans="1:20" x14ac:dyDescent="0.25">
      <c r="A470" s="20">
        <v>59</v>
      </c>
      <c r="B470" s="20" t="s">
        <v>44</v>
      </c>
      <c r="C470" s="20">
        <v>4</v>
      </c>
      <c r="D470" s="20" t="s">
        <v>195</v>
      </c>
      <c r="F470" s="89"/>
      <c r="G470" s="89"/>
      <c r="H470" s="89"/>
      <c r="K470" s="80" t="s">
        <v>350</v>
      </c>
      <c r="L470" s="81" t="s">
        <v>288</v>
      </c>
      <c r="M470" s="81">
        <v>34.51</v>
      </c>
      <c r="N470" s="81">
        <v>34.51</v>
      </c>
      <c r="O470" s="225">
        <v>15.491</v>
      </c>
      <c r="P470" s="79">
        <v>1</v>
      </c>
      <c r="T470" s="33">
        <v>142</v>
      </c>
    </row>
    <row r="471" spans="1:20" x14ac:dyDescent="0.25">
      <c r="A471" s="20">
        <v>59</v>
      </c>
      <c r="B471" s="20" t="s">
        <v>44</v>
      </c>
      <c r="C471" s="20">
        <v>4</v>
      </c>
      <c r="D471" s="20" t="s">
        <v>195</v>
      </c>
      <c r="F471" s="89"/>
      <c r="G471" s="89"/>
      <c r="H471" s="89"/>
      <c r="K471" s="80" t="s">
        <v>350</v>
      </c>
      <c r="L471" s="81" t="s">
        <v>299</v>
      </c>
      <c r="M471" s="81">
        <v>34.49</v>
      </c>
      <c r="N471" s="81">
        <v>34.49</v>
      </c>
      <c r="O471" s="225">
        <v>15.510999999999996</v>
      </c>
      <c r="P471" s="79">
        <v>1</v>
      </c>
      <c r="T471" s="33">
        <v>142</v>
      </c>
    </row>
    <row r="472" spans="1:20" x14ac:dyDescent="0.25">
      <c r="A472" s="20">
        <v>59</v>
      </c>
      <c r="B472" s="20" t="s">
        <v>44</v>
      </c>
      <c r="C472" s="20">
        <v>4</v>
      </c>
      <c r="D472" s="20" t="s">
        <v>195</v>
      </c>
      <c r="F472" s="89"/>
      <c r="G472" s="89"/>
      <c r="H472" s="89"/>
      <c r="K472" s="80" t="s">
        <v>350</v>
      </c>
      <c r="L472" s="81" t="s">
        <v>310</v>
      </c>
      <c r="M472" s="81">
        <v>35.200000000000003</v>
      </c>
      <c r="N472" s="81">
        <v>35.200000000000003</v>
      </c>
      <c r="O472" s="225">
        <v>14.800999999999995</v>
      </c>
      <c r="P472" s="79">
        <v>1</v>
      </c>
      <c r="T472" s="33">
        <v>142</v>
      </c>
    </row>
    <row r="473" spans="1:20" x14ac:dyDescent="0.25">
      <c r="A473" s="20">
        <v>59</v>
      </c>
      <c r="B473" s="20" t="s">
        <v>44</v>
      </c>
      <c r="C473" s="20">
        <v>4</v>
      </c>
      <c r="D473" s="20" t="s">
        <v>195</v>
      </c>
      <c r="F473" s="89"/>
      <c r="G473" s="89"/>
      <c r="H473" s="89"/>
      <c r="K473" s="80" t="s">
        <v>350</v>
      </c>
      <c r="L473" s="81" t="s">
        <v>321</v>
      </c>
      <c r="M473" s="81">
        <v>34.35</v>
      </c>
      <c r="N473" s="81">
        <v>34.35</v>
      </c>
      <c r="O473" s="225">
        <v>15.650999999999996</v>
      </c>
      <c r="P473" s="79">
        <v>1</v>
      </c>
      <c r="T473" s="33">
        <v>142</v>
      </c>
    </row>
    <row r="474" spans="1:20" x14ac:dyDescent="0.25">
      <c r="A474" s="20">
        <v>60</v>
      </c>
      <c r="B474" s="20" t="s">
        <v>44</v>
      </c>
      <c r="C474" s="20">
        <v>5</v>
      </c>
      <c r="D474" s="20" t="s">
        <v>181</v>
      </c>
      <c r="E474" s="33">
        <v>128</v>
      </c>
      <c r="F474" s="80" t="s">
        <v>239</v>
      </c>
      <c r="G474" s="89" t="s">
        <v>248</v>
      </c>
      <c r="H474" s="81">
        <v>17.36</v>
      </c>
      <c r="I474" s="77">
        <v>1</v>
      </c>
      <c r="J474" s="78">
        <v>1</v>
      </c>
      <c r="K474" s="80" t="s">
        <v>348</v>
      </c>
      <c r="L474" s="81" t="s">
        <v>248</v>
      </c>
      <c r="M474" s="81">
        <v>32.97</v>
      </c>
      <c r="N474" s="81">
        <v>32.97</v>
      </c>
      <c r="O474" s="225">
        <v>17.030999999999999</v>
      </c>
      <c r="P474" s="79">
        <v>1</v>
      </c>
      <c r="Q474" s="119">
        <v>1</v>
      </c>
      <c r="R474" s="120">
        <v>16.603499999999997</v>
      </c>
      <c r="S474" s="120">
        <v>0.33629414208397912</v>
      </c>
      <c r="T474" s="33">
        <v>128</v>
      </c>
    </row>
    <row r="475" spans="1:20" x14ac:dyDescent="0.25">
      <c r="A475" s="20">
        <v>60</v>
      </c>
      <c r="B475" s="20" t="s">
        <v>44</v>
      </c>
      <c r="C475" s="20">
        <v>5</v>
      </c>
      <c r="D475" s="20" t="s">
        <v>181</v>
      </c>
      <c r="F475" s="80" t="s">
        <v>239</v>
      </c>
      <c r="G475" s="89" t="s">
        <v>260</v>
      </c>
      <c r="H475" s="81">
        <v>17.18</v>
      </c>
      <c r="I475" s="77">
        <v>1</v>
      </c>
      <c r="J475" s="78"/>
      <c r="K475" s="80" t="s">
        <v>348</v>
      </c>
      <c r="L475" s="81" t="s">
        <v>260</v>
      </c>
      <c r="M475" s="81">
        <v>33.340000000000003</v>
      </c>
      <c r="N475" s="81">
        <v>33.340000000000003</v>
      </c>
      <c r="O475" s="225">
        <v>16.660999999999994</v>
      </c>
      <c r="P475" s="79">
        <v>1</v>
      </c>
      <c r="Q475" s="78"/>
      <c r="R475" s="117"/>
      <c r="S475" s="117"/>
      <c r="T475" s="33">
        <v>128</v>
      </c>
    </row>
    <row r="476" spans="1:20" x14ac:dyDescent="0.25">
      <c r="A476" s="20">
        <v>60</v>
      </c>
      <c r="B476" s="20" t="s">
        <v>44</v>
      </c>
      <c r="C476" s="20">
        <v>5</v>
      </c>
      <c r="D476" s="20" t="s">
        <v>181</v>
      </c>
      <c r="F476" s="80" t="s">
        <v>239</v>
      </c>
      <c r="G476" s="89" t="s">
        <v>272</v>
      </c>
      <c r="H476" s="81">
        <v>17.34</v>
      </c>
      <c r="I476" s="77">
        <v>1</v>
      </c>
      <c r="K476" s="80" t="s">
        <v>348</v>
      </c>
      <c r="L476" s="81" t="s">
        <v>272</v>
      </c>
      <c r="M476" s="81">
        <v>33.53</v>
      </c>
      <c r="N476" s="81">
        <v>33.53</v>
      </c>
      <c r="O476" s="225">
        <v>16.470999999999997</v>
      </c>
      <c r="P476" s="79">
        <v>1</v>
      </c>
      <c r="T476" s="33">
        <v>128</v>
      </c>
    </row>
    <row r="477" spans="1:20" x14ac:dyDescent="0.25">
      <c r="A477" s="20">
        <v>60</v>
      </c>
      <c r="B477" s="20" t="s">
        <v>44</v>
      </c>
      <c r="C477" s="20">
        <v>5</v>
      </c>
      <c r="D477" s="20" t="s">
        <v>181</v>
      </c>
      <c r="F477" s="80" t="s">
        <v>239</v>
      </c>
      <c r="G477" s="89" t="s">
        <v>283</v>
      </c>
      <c r="H477" s="81">
        <v>17.309999999999999</v>
      </c>
      <c r="I477" s="77">
        <v>1</v>
      </c>
      <c r="K477" s="80" t="s">
        <v>348</v>
      </c>
      <c r="L477" s="81" t="s">
        <v>283</v>
      </c>
      <c r="M477" s="81">
        <v>33</v>
      </c>
      <c r="N477" s="81">
        <v>33</v>
      </c>
      <c r="O477" s="225">
        <v>17.000999999999998</v>
      </c>
      <c r="P477" s="79">
        <v>1</v>
      </c>
      <c r="T477" s="33">
        <v>128</v>
      </c>
    </row>
    <row r="478" spans="1:20" x14ac:dyDescent="0.25">
      <c r="A478" s="20">
        <v>60</v>
      </c>
      <c r="B478" s="20" t="s">
        <v>44</v>
      </c>
      <c r="C478" s="20">
        <v>5</v>
      </c>
      <c r="D478" s="20" t="s">
        <v>181</v>
      </c>
      <c r="F478" s="91"/>
      <c r="G478" s="91"/>
      <c r="H478" s="91"/>
      <c r="K478" s="80" t="s">
        <v>348</v>
      </c>
      <c r="L478" s="81" t="s">
        <v>294</v>
      </c>
      <c r="M478" s="81">
        <v>33.17</v>
      </c>
      <c r="N478" s="81">
        <v>33.17</v>
      </c>
      <c r="O478" s="225">
        <v>16.830999999999996</v>
      </c>
      <c r="P478" s="79">
        <v>1</v>
      </c>
      <c r="T478" s="33">
        <v>128</v>
      </c>
    </row>
    <row r="479" spans="1:20" x14ac:dyDescent="0.25">
      <c r="A479" s="20">
        <v>60</v>
      </c>
      <c r="B479" s="20" t="s">
        <v>44</v>
      </c>
      <c r="C479" s="20">
        <v>5</v>
      </c>
      <c r="D479" s="20" t="s">
        <v>181</v>
      </c>
      <c r="F479" s="91"/>
      <c r="G479" s="91"/>
      <c r="H479" s="91"/>
      <c r="K479" s="80" t="s">
        <v>348</v>
      </c>
      <c r="L479" s="81" t="s">
        <v>305</v>
      </c>
      <c r="M479" s="81">
        <v>33.479999999999997</v>
      </c>
      <c r="N479" s="81">
        <v>33.479999999999997</v>
      </c>
      <c r="O479" s="225">
        <v>16.521000000000001</v>
      </c>
      <c r="P479" s="79">
        <v>1</v>
      </c>
      <c r="T479" s="33">
        <v>128</v>
      </c>
    </row>
    <row r="480" spans="1:20" x14ac:dyDescent="0.25">
      <c r="A480" s="20">
        <v>60</v>
      </c>
      <c r="B480" s="20" t="s">
        <v>44</v>
      </c>
      <c r="C480" s="20">
        <v>5</v>
      </c>
      <c r="D480" s="20" t="s">
        <v>181</v>
      </c>
      <c r="F480" s="91"/>
      <c r="G480" s="91"/>
      <c r="H480" s="91"/>
      <c r="K480" s="80" t="s">
        <v>348</v>
      </c>
      <c r="L480" s="81" t="s">
        <v>316</v>
      </c>
      <c r="M480" s="81">
        <v>33.64</v>
      </c>
      <c r="N480" s="81">
        <v>33.64</v>
      </c>
      <c r="O480" s="225">
        <v>16.360999999999997</v>
      </c>
      <c r="P480" s="79">
        <v>1</v>
      </c>
      <c r="T480" s="33">
        <v>128</v>
      </c>
    </row>
    <row r="481" spans="1:20" x14ac:dyDescent="0.25">
      <c r="A481" s="20">
        <v>60</v>
      </c>
      <c r="B481" s="20" t="s">
        <v>44</v>
      </c>
      <c r="C481" s="20">
        <v>5</v>
      </c>
      <c r="D481" s="20" t="s">
        <v>181</v>
      </c>
      <c r="F481" s="91"/>
      <c r="G481" s="91"/>
      <c r="H481" s="91"/>
      <c r="K481" s="80" t="s">
        <v>348</v>
      </c>
      <c r="L481" s="81" t="s">
        <v>327</v>
      </c>
      <c r="M481" s="81">
        <v>34.049999999999997</v>
      </c>
      <c r="N481" s="81">
        <v>34.049999999999997</v>
      </c>
      <c r="O481" s="225">
        <v>15.951000000000001</v>
      </c>
      <c r="P481" s="79">
        <v>1</v>
      </c>
      <c r="T481" s="33">
        <v>128</v>
      </c>
    </row>
    <row r="482" spans="1:20" x14ac:dyDescent="0.25">
      <c r="A482" s="20">
        <v>61</v>
      </c>
      <c r="B482" s="20" t="s">
        <v>46</v>
      </c>
      <c r="C482" s="20">
        <v>1</v>
      </c>
      <c r="D482" s="20" t="s">
        <v>112</v>
      </c>
      <c r="E482" s="33">
        <v>62</v>
      </c>
      <c r="F482" s="80" t="s">
        <v>236</v>
      </c>
      <c r="G482" s="89" t="s">
        <v>242</v>
      </c>
      <c r="H482" s="81">
        <v>17.21</v>
      </c>
      <c r="I482" s="77">
        <v>1</v>
      </c>
      <c r="J482" s="78">
        <v>1</v>
      </c>
      <c r="K482" s="80" t="s">
        <v>342</v>
      </c>
      <c r="L482" s="81" t="s">
        <v>242</v>
      </c>
      <c r="M482" s="81">
        <v>33.229999999999997</v>
      </c>
      <c r="N482" s="81">
        <v>33.229999999999997</v>
      </c>
      <c r="O482" s="225">
        <v>16.771000000000001</v>
      </c>
      <c r="P482" s="79">
        <v>1</v>
      </c>
      <c r="Q482" s="119">
        <v>1</v>
      </c>
      <c r="R482" s="120">
        <v>16.489749999999997</v>
      </c>
      <c r="S482" s="120">
        <v>0.34042023661938869</v>
      </c>
      <c r="T482" s="33">
        <v>62</v>
      </c>
    </row>
    <row r="483" spans="1:20" x14ac:dyDescent="0.25">
      <c r="A483" s="20">
        <v>61</v>
      </c>
      <c r="B483" s="20" t="s">
        <v>46</v>
      </c>
      <c r="C483" s="20">
        <v>1</v>
      </c>
      <c r="D483" s="20" t="s">
        <v>112</v>
      </c>
      <c r="F483" s="80" t="s">
        <v>236</v>
      </c>
      <c r="G483" s="89" t="s">
        <v>254</v>
      </c>
      <c r="H483" s="81">
        <v>17.34</v>
      </c>
      <c r="I483" s="77">
        <v>1</v>
      </c>
      <c r="J483" s="78"/>
      <c r="K483" s="80" t="s">
        <v>342</v>
      </c>
      <c r="L483" s="81" t="s">
        <v>254</v>
      </c>
      <c r="M483" s="81">
        <v>33.9</v>
      </c>
      <c r="N483" s="81">
        <v>33.9</v>
      </c>
      <c r="O483" s="225">
        <v>16.100999999999999</v>
      </c>
      <c r="P483" s="79">
        <v>1</v>
      </c>
      <c r="Q483" s="78"/>
      <c r="R483" s="117"/>
      <c r="S483" s="117"/>
      <c r="T483" s="33">
        <v>62</v>
      </c>
    </row>
    <row r="484" spans="1:20" x14ac:dyDescent="0.25">
      <c r="A484" s="20">
        <v>61</v>
      </c>
      <c r="B484" s="20" t="s">
        <v>46</v>
      </c>
      <c r="C484" s="20">
        <v>1</v>
      </c>
      <c r="D484" s="20" t="s">
        <v>112</v>
      </c>
      <c r="F484" s="80" t="s">
        <v>236</v>
      </c>
      <c r="G484" s="89" t="s">
        <v>266</v>
      </c>
      <c r="H484" s="81">
        <v>17.2</v>
      </c>
      <c r="I484" s="77">
        <v>1</v>
      </c>
      <c r="K484" s="80" t="s">
        <v>342</v>
      </c>
      <c r="L484" s="81" t="s">
        <v>266</v>
      </c>
      <c r="M484" s="81">
        <v>33.31</v>
      </c>
      <c r="N484" s="81">
        <v>33.31</v>
      </c>
      <c r="O484" s="225">
        <v>16.690999999999995</v>
      </c>
      <c r="P484" s="79">
        <v>1</v>
      </c>
      <c r="T484" s="33">
        <v>62</v>
      </c>
    </row>
    <row r="485" spans="1:20" x14ac:dyDescent="0.25">
      <c r="A485" s="20">
        <v>61</v>
      </c>
      <c r="B485" s="20" t="s">
        <v>46</v>
      </c>
      <c r="C485" s="20">
        <v>1</v>
      </c>
      <c r="D485" s="20" t="s">
        <v>112</v>
      </c>
      <c r="F485" s="80" t="s">
        <v>236</v>
      </c>
      <c r="G485" s="89" t="s">
        <v>277</v>
      </c>
      <c r="H485" s="81">
        <v>17.22</v>
      </c>
      <c r="I485" s="77">
        <v>1</v>
      </c>
      <c r="K485" s="80" t="s">
        <v>342</v>
      </c>
      <c r="L485" s="81" t="s">
        <v>277</v>
      </c>
      <c r="M485" s="81">
        <v>33.409999999999997</v>
      </c>
      <c r="N485" s="81">
        <v>33.409999999999997</v>
      </c>
      <c r="O485" s="225">
        <v>16.591000000000001</v>
      </c>
      <c r="P485" s="79">
        <v>1</v>
      </c>
      <c r="T485" s="33">
        <v>62</v>
      </c>
    </row>
    <row r="486" spans="1:20" x14ac:dyDescent="0.25">
      <c r="A486" s="20">
        <v>61</v>
      </c>
      <c r="B486" s="20" t="s">
        <v>46</v>
      </c>
      <c r="C486" s="20">
        <v>1</v>
      </c>
      <c r="D486" s="20" t="s">
        <v>112</v>
      </c>
      <c r="F486" s="88"/>
      <c r="G486" s="89"/>
      <c r="H486" s="89"/>
      <c r="K486" s="80" t="s">
        <v>342</v>
      </c>
      <c r="L486" s="81" t="s">
        <v>288</v>
      </c>
      <c r="M486" s="81">
        <v>34.03</v>
      </c>
      <c r="N486" s="81">
        <v>34.03</v>
      </c>
      <c r="O486" s="225">
        <v>15.970999999999997</v>
      </c>
      <c r="P486" s="79">
        <v>1</v>
      </c>
      <c r="T486" s="33">
        <v>62</v>
      </c>
    </row>
    <row r="487" spans="1:20" x14ac:dyDescent="0.25">
      <c r="A487" s="20">
        <v>61</v>
      </c>
      <c r="B487" s="20" t="s">
        <v>46</v>
      </c>
      <c r="C487" s="20">
        <v>1</v>
      </c>
      <c r="D487" s="20" t="s">
        <v>112</v>
      </c>
      <c r="F487" s="88"/>
      <c r="G487" s="89"/>
      <c r="H487" s="89"/>
      <c r="K487" s="80" t="s">
        <v>342</v>
      </c>
      <c r="L487" s="81" t="s">
        <v>299</v>
      </c>
      <c r="M487" s="81">
        <v>33.14</v>
      </c>
      <c r="N487" s="81">
        <v>33.14</v>
      </c>
      <c r="O487" s="225">
        <v>16.860999999999997</v>
      </c>
      <c r="P487" s="79">
        <v>1</v>
      </c>
      <c r="T487" s="33">
        <v>62</v>
      </c>
    </row>
    <row r="488" spans="1:20" x14ac:dyDescent="0.25">
      <c r="A488" s="20">
        <v>61</v>
      </c>
      <c r="B488" s="20" t="s">
        <v>46</v>
      </c>
      <c r="C488" s="20">
        <v>1</v>
      </c>
      <c r="D488" s="20" t="s">
        <v>112</v>
      </c>
      <c r="F488" s="88"/>
      <c r="G488" s="89"/>
      <c r="H488" s="89"/>
      <c r="K488" s="80" t="s">
        <v>342</v>
      </c>
      <c r="L488" s="81" t="s">
        <v>310</v>
      </c>
      <c r="M488" s="81">
        <v>33.880000000000003</v>
      </c>
      <c r="N488" s="81">
        <v>33.880000000000003</v>
      </c>
      <c r="O488" s="225">
        <v>16.120999999999995</v>
      </c>
      <c r="P488" s="79">
        <v>1</v>
      </c>
      <c r="T488" s="33">
        <v>62</v>
      </c>
    </row>
    <row r="489" spans="1:20" x14ac:dyDescent="0.25">
      <c r="A489" s="20">
        <v>61</v>
      </c>
      <c r="B489" s="20" t="s">
        <v>46</v>
      </c>
      <c r="C489" s="20">
        <v>1</v>
      </c>
      <c r="D489" s="20" t="s">
        <v>112</v>
      </c>
      <c r="F489" s="88"/>
      <c r="G489" s="89"/>
      <c r="H489" s="89"/>
      <c r="K489" s="80" t="s">
        <v>342</v>
      </c>
      <c r="L489" s="81" t="s">
        <v>321</v>
      </c>
      <c r="M489" s="81">
        <v>33.19</v>
      </c>
      <c r="N489" s="81">
        <v>33.19</v>
      </c>
      <c r="O489" s="225">
        <v>16.811</v>
      </c>
      <c r="P489" s="79">
        <v>1</v>
      </c>
      <c r="T489" s="33">
        <v>62</v>
      </c>
    </row>
    <row r="490" spans="1:20" x14ac:dyDescent="0.25">
      <c r="A490" s="77">
        <v>62</v>
      </c>
      <c r="B490" s="77" t="s">
        <v>46</v>
      </c>
      <c r="C490" s="77">
        <v>2</v>
      </c>
      <c r="D490" s="77" t="s">
        <v>66</v>
      </c>
      <c r="E490" s="98">
        <v>26</v>
      </c>
      <c r="F490" s="80" t="s">
        <v>234</v>
      </c>
      <c r="G490" s="89" t="s">
        <v>246</v>
      </c>
      <c r="H490" s="81">
        <v>16.489999999999998</v>
      </c>
      <c r="I490" s="77">
        <v>1</v>
      </c>
      <c r="J490" s="78">
        <v>1</v>
      </c>
      <c r="K490" s="80" t="s">
        <v>338</v>
      </c>
      <c r="L490" s="81" t="s">
        <v>246</v>
      </c>
      <c r="M490" s="81">
        <v>29.47</v>
      </c>
      <c r="N490" s="81">
        <v>29.47</v>
      </c>
      <c r="O490" s="225">
        <v>20.530999999999999</v>
      </c>
      <c r="P490" s="79">
        <v>1</v>
      </c>
      <c r="Q490" s="119">
        <v>1</v>
      </c>
      <c r="R490" s="120">
        <v>20.505999999999997</v>
      </c>
      <c r="S490" s="120">
        <v>0.19222382786741088</v>
      </c>
      <c r="T490" s="98">
        <v>26</v>
      </c>
    </row>
    <row r="491" spans="1:20" x14ac:dyDescent="0.25">
      <c r="A491" s="20">
        <v>62</v>
      </c>
      <c r="B491" s="20" t="s">
        <v>46</v>
      </c>
      <c r="C491" s="20">
        <v>2</v>
      </c>
      <c r="D491" s="20" t="s">
        <v>66</v>
      </c>
      <c r="F491" s="80" t="s">
        <v>234</v>
      </c>
      <c r="G491" s="89" t="s">
        <v>258</v>
      </c>
      <c r="H491" s="81">
        <v>16.239999999999998</v>
      </c>
      <c r="I491" s="77">
        <v>1</v>
      </c>
      <c r="J491" s="78"/>
      <c r="K491" s="80" t="s">
        <v>338</v>
      </c>
      <c r="L491" s="81" t="s">
        <v>258</v>
      </c>
      <c r="M491" s="81">
        <v>29.87</v>
      </c>
      <c r="N491" s="81">
        <v>29.87</v>
      </c>
      <c r="O491" s="225">
        <v>20.130999999999997</v>
      </c>
      <c r="P491" s="79">
        <v>1</v>
      </c>
      <c r="Q491" s="78"/>
      <c r="R491" s="117"/>
      <c r="S491" s="117"/>
      <c r="T491" s="98">
        <v>26</v>
      </c>
    </row>
    <row r="492" spans="1:20" x14ac:dyDescent="0.25">
      <c r="A492" s="20">
        <v>62</v>
      </c>
      <c r="B492" s="20" t="s">
        <v>46</v>
      </c>
      <c r="C492" s="20">
        <v>2</v>
      </c>
      <c r="D492" s="20" t="s">
        <v>66</v>
      </c>
      <c r="F492" s="80" t="s">
        <v>234</v>
      </c>
      <c r="G492" s="89" t="s">
        <v>270</v>
      </c>
      <c r="H492" s="81">
        <v>16.11</v>
      </c>
      <c r="I492" s="77">
        <v>1</v>
      </c>
      <c r="K492" s="80" t="s">
        <v>338</v>
      </c>
      <c r="L492" s="81" t="s">
        <v>270</v>
      </c>
      <c r="M492" s="81">
        <v>29.32</v>
      </c>
      <c r="N492" s="81">
        <v>29.32</v>
      </c>
      <c r="O492" s="225">
        <v>20.680999999999997</v>
      </c>
      <c r="P492" s="79">
        <v>1</v>
      </c>
      <c r="T492" s="98">
        <v>26</v>
      </c>
    </row>
    <row r="493" spans="1:20" x14ac:dyDescent="0.25">
      <c r="A493" s="20">
        <v>62</v>
      </c>
      <c r="B493" s="20" t="s">
        <v>46</v>
      </c>
      <c r="C493" s="20">
        <v>2</v>
      </c>
      <c r="D493" s="20" t="s">
        <v>66</v>
      </c>
      <c r="F493" s="80" t="s">
        <v>234</v>
      </c>
      <c r="G493" s="89" t="s">
        <v>281</v>
      </c>
      <c r="H493" s="81">
        <v>16.22</v>
      </c>
      <c r="I493" s="77">
        <v>1</v>
      </c>
      <c r="K493" s="80" t="s">
        <v>338</v>
      </c>
      <c r="L493" s="81" t="s">
        <v>281</v>
      </c>
      <c r="M493" s="81">
        <v>29.26</v>
      </c>
      <c r="N493" s="81">
        <v>29.26</v>
      </c>
      <c r="O493" s="225">
        <v>20.740999999999996</v>
      </c>
      <c r="P493" s="79">
        <v>1</v>
      </c>
      <c r="T493" s="98">
        <v>26</v>
      </c>
    </row>
    <row r="494" spans="1:20" x14ac:dyDescent="0.25">
      <c r="A494" s="20">
        <v>62</v>
      </c>
      <c r="B494" s="20" t="s">
        <v>46</v>
      </c>
      <c r="C494" s="20">
        <v>2</v>
      </c>
      <c r="D494" s="20" t="s">
        <v>66</v>
      </c>
      <c r="F494" s="80"/>
      <c r="G494" s="89"/>
      <c r="H494" s="89"/>
      <c r="K494" s="80" t="s">
        <v>338</v>
      </c>
      <c r="L494" s="81" t="s">
        <v>292</v>
      </c>
      <c r="M494" s="81">
        <v>29.56</v>
      </c>
      <c r="N494" s="81">
        <v>29.56</v>
      </c>
      <c r="O494" s="225">
        <v>20.440999999999999</v>
      </c>
      <c r="P494" s="79">
        <v>1</v>
      </c>
      <c r="T494" s="98">
        <v>26</v>
      </c>
    </row>
    <row r="495" spans="1:20" x14ac:dyDescent="0.25">
      <c r="A495" s="20">
        <v>62</v>
      </c>
      <c r="B495" s="20" t="s">
        <v>46</v>
      </c>
      <c r="C495" s="20">
        <v>2</v>
      </c>
      <c r="D495" s="20" t="s">
        <v>66</v>
      </c>
      <c r="F495" s="80"/>
      <c r="G495" s="89"/>
      <c r="H495" s="89"/>
      <c r="K495" s="80" t="s">
        <v>338</v>
      </c>
      <c r="L495" s="81" t="s">
        <v>303</v>
      </c>
      <c r="M495" s="81">
        <v>29.38</v>
      </c>
      <c r="N495" s="81">
        <v>29.38</v>
      </c>
      <c r="O495" s="225">
        <v>20.620999999999999</v>
      </c>
      <c r="P495" s="79">
        <v>1</v>
      </c>
      <c r="T495" s="98">
        <v>26</v>
      </c>
    </row>
    <row r="496" spans="1:20" x14ac:dyDescent="0.25">
      <c r="A496" s="20">
        <v>62</v>
      </c>
      <c r="B496" s="20" t="s">
        <v>46</v>
      </c>
      <c r="C496" s="20">
        <v>2</v>
      </c>
      <c r="D496" s="20" t="s">
        <v>66</v>
      </c>
      <c r="F496" s="80"/>
      <c r="G496" s="89"/>
      <c r="H496" s="89"/>
      <c r="K496" s="80" t="s">
        <v>338</v>
      </c>
      <c r="L496" s="81" t="s">
        <v>314</v>
      </c>
      <c r="M496" s="81">
        <v>29.4</v>
      </c>
      <c r="N496" s="81">
        <v>29.4</v>
      </c>
      <c r="O496" s="225">
        <v>20.600999999999999</v>
      </c>
      <c r="P496" s="79">
        <v>1</v>
      </c>
      <c r="T496" s="98">
        <v>26</v>
      </c>
    </row>
    <row r="497" spans="1:20" x14ac:dyDescent="0.25">
      <c r="A497" s="20">
        <v>62</v>
      </c>
      <c r="B497" s="20" t="s">
        <v>46</v>
      </c>
      <c r="C497" s="20">
        <v>2</v>
      </c>
      <c r="D497" s="20" t="s">
        <v>66</v>
      </c>
      <c r="F497" s="80"/>
      <c r="G497" s="89"/>
      <c r="H497" s="89"/>
      <c r="K497" s="80" t="s">
        <v>338</v>
      </c>
      <c r="L497" s="81" t="s">
        <v>325</v>
      </c>
      <c r="M497" s="81">
        <v>29.7</v>
      </c>
      <c r="N497" s="81">
        <v>29.7</v>
      </c>
      <c r="O497" s="225">
        <v>20.300999999999998</v>
      </c>
      <c r="P497" s="79">
        <v>1</v>
      </c>
      <c r="T497" s="98">
        <v>26</v>
      </c>
    </row>
    <row r="498" spans="1:20" x14ac:dyDescent="0.25">
      <c r="A498" s="94">
        <v>63</v>
      </c>
      <c r="B498" s="94" t="s">
        <v>46</v>
      </c>
      <c r="C498" s="94">
        <v>3</v>
      </c>
      <c r="D498" s="94" t="s">
        <v>67</v>
      </c>
      <c r="E498" s="95">
        <v>27</v>
      </c>
      <c r="F498" s="80" t="s">
        <v>234</v>
      </c>
      <c r="G498" s="89" t="s">
        <v>247</v>
      </c>
      <c r="H498" s="81">
        <v>17.03</v>
      </c>
      <c r="I498" s="77">
        <v>1</v>
      </c>
      <c r="J498" s="78">
        <v>1</v>
      </c>
      <c r="K498" s="80" t="s">
        <v>338</v>
      </c>
      <c r="L498" s="81" t="s">
        <v>247</v>
      </c>
      <c r="M498" s="81">
        <v>31.16</v>
      </c>
      <c r="N498" s="81">
        <v>31.16</v>
      </c>
      <c r="O498" s="225">
        <v>18.840999999999998</v>
      </c>
      <c r="P498" s="79">
        <v>1</v>
      </c>
      <c r="Q498" s="119">
        <v>1</v>
      </c>
      <c r="R498" s="120">
        <v>18.873499999999996</v>
      </c>
      <c r="S498" s="120">
        <v>0.13055171389146927</v>
      </c>
      <c r="T498" s="95">
        <v>27</v>
      </c>
    </row>
    <row r="499" spans="1:20" x14ac:dyDescent="0.25">
      <c r="A499" s="20">
        <v>63</v>
      </c>
      <c r="B499" s="20" t="s">
        <v>46</v>
      </c>
      <c r="C499" s="20">
        <v>3</v>
      </c>
      <c r="D499" s="20" t="s">
        <v>67</v>
      </c>
      <c r="F499" s="80" t="s">
        <v>234</v>
      </c>
      <c r="G499" s="89" t="s">
        <v>259</v>
      </c>
      <c r="H499" s="81">
        <v>17.079999999999998</v>
      </c>
      <c r="I499" s="77">
        <v>1</v>
      </c>
      <c r="J499" s="78"/>
      <c r="K499" s="80" t="s">
        <v>338</v>
      </c>
      <c r="L499" s="81" t="s">
        <v>259</v>
      </c>
      <c r="M499" s="81">
        <v>31.07</v>
      </c>
      <c r="N499" s="81">
        <v>31.07</v>
      </c>
      <c r="O499" s="225">
        <v>18.930999999999997</v>
      </c>
      <c r="P499" s="79">
        <v>1</v>
      </c>
      <c r="Q499" s="78"/>
      <c r="R499" s="117"/>
      <c r="S499" s="117"/>
      <c r="T499" s="95">
        <v>27</v>
      </c>
    </row>
    <row r="500" spans="1:20" x14ac:dyDescent="0.25">
      <c r="A500" s="20">
        <v>63</v>
      </c>
      <c r="B500" s="20" t="s">
        <v>46</v>
      </c>
      <c r="C500" s="20">
        <v>3</v>
      </c>
      <c r="D500" s="20" t="s">
        <v>67</v>
      </c>
      <c r="F500" s="80" t="s">
        <v>234</v>
      </c>
      <c r="G500" s="89" t="s">
        <v>271</v>
      </c>
      <c r="H500" s="81">
        <v>17.02</v>
      </c>
      <c r="I500" s="77">
        <v>1</v>
      </c>
      <c r="K500" s="80" t="s">
        <v>338</v>
      </c>
      <c r="L500" s="81" t="s">
        <v>271</v>
      </c>
      <c r="M500" s="81">
        <v>31.26</v>
      </c>
      <c r="N500" s="81">
        <v>31.26</v>
      </c>
      <c r="O500" s="225">
        <v>18.740999999999996</v>
      </c>
      <c r="P500" s="79">
        <v>1</v>
      </c>
      <c r="T500" s="95">
        <v>27</v>
      </c>
    </row>
    <row r="501" spans="1:20" x14ac:dyDescent="0.25">
      <c r="A501" s="20">
        <v>63</v>
      </c>
      <c r="B501" s="20" t="s">
        <v>46</v>
      </c>
      <c r="C501" s="20">
        <v>3</v>
      </c>
      <c r="D501" s="20" t="s">
        <v>67</v>
      </c>
      <c r="F501" s="80" t="s">
        <v>234</v>
      </c>
      <c r="G501" s="89" t="s">
        <v>282</v>
      </c>
      <c r="H501" s="81">
        <v>17.02</v>
      </c>
      <c r="I501" s="77">
        <v>1</v>
      </c>
      <c r="K501" s="80" t="s">
        <v>338</v>
      </c>
      <c r="L501" s="81" t="s">
        <v>282</v>
      </c>
      <c r="M501" s="81">
        <v>31.19</v>
      </c>
      <c r="N501" s="81">
        <v>31.19</v>
      </c>
      <c r="O501" s="225">
        <v>18.810999999999996</v>
      </c>
      <c r="P501" s="79">
        <v>1</v>
      </c>
      <c r="T501" s="95">
        <v>27</v>
      </c>
    </row>
    <row r="502" spans="1:20" x14ac:dyDescent="0.25">
      <c r="A502" s="20">
        <v>63</v>
      </c>
      <c r="B502" s="20" t="s">
        <v>46</v>
      </c>
      <c r="C502" s="20">
        <v>3</v>
      </c>
      <c r="D502" s="20" t="s">
        <v>67</v>
      </c>
      <c r="F502" s="80"/>
      <c r="G502" s="89"/>
      <c r="H502" s="89"/>
      <c r="K502" s="80" t="s">
        <v>338</v>
      </c>
      <c r="L502" s="81" t="s">
        <v>293</v>
      </c>
      <c r="M502" s="81">
        <v>31.08</v>
      </c>
      <c r="N502" s="81">
        <v>31.08</v>
      </c>
      <c r="O502" s="225">
        <v>18.920999999999999</v>
      </c>
      <c r="P502" s="79">
        <v>1</v>
      </c>
      <c r="T502" s="95">
        <v>27</v>
      </c>
    </row>
    <row r="503" spans="1:20" x14ac:dyDescent="0.25">
      <c r="A503" s="20">
        <v>63</v>
      </c>
      <c r="B503" s="20" t="s">
        <v>46</v>
      </c>
      <c r="C503" s="20">
        <v>3</v>
      </c>
      <c r="D503" s="20" t="s">
        <v>67</v>
      </c>
      <c r="F503" s="80"/>
      <c r="G503" s="89"/>
      <c r="H503" s="89"/>
      <c r="K503" s="80" t="s">
        <v>338</v>
      </c>
      <c r="L503" s="81" t="s">
        <v>304</v>
      </c>
      <c r="M503" s="81">
        <v>31.33</v>
      </c>
      <c r="N503" s="81">
        <v>31.33</v>
      </c>
      <c r="O503" s="225">
        <v>18.670999999999999</v>
      </c>
      <c r="P503" s="79">
        <v>1</v>
      </c>
      <c r="T503" s="95">
        <v>27</v>
      </c>
    </row>
    <row r="504" spans="1:20" x14ac:dyDescent="0.25">
      <c r="A504" s="20">
        <v>63</v>
      </c>
      <c r="B504" s="20" t="s">
        <v>46</v>
      </c>
      <c r="C504" s="20">
        <v>3</v>
      </c>
      <c r="D504" s="20" t="s">
        <v>67</v>
      </c>
      <c r="F504" s="80"/>
      <c r="G504" s="89"/>
      <c r="H504" s="89"/>
      <c r="K504" s="80" t="s">
        <v>338</v>
      </c>
      <c r="L504" s="81" t="s">
        <v>315</v>
      </c>
      <c r="M504" s="81">
        <v>30.88</v>
      </c>
      <c r="N504" s="81">
        <v>30.88</v>
      </c>
      <c r="O504" s="225">
        <v>19.120999999999999</v>
      </c>
      <c r="P504" s="79">
        <v>1</v>
      </c>
      <c r="T504" s="95">
        <v>27</v>
      </c>
    </row>
    <row r="505" spans="1:20" x14ac:dyDescent="0.25">
      <c r="A505" s="20">
        <v>63</v>
      </c>
      <c r="B505" s="20" t="s">
        <v>46</v>
      </c>
      <c r="C505" s="20">
        <v>3</v>
      </c>
      <c r="D505" s="20" t="s">
        <v>67</v>
      </c>
      <c r="F505" s="88"/>
      <c r="G505" s="91"/>
      <c r="H505" s="91"/>
      <c r="K505" s="80" t="s">
        <v>338</v>
      </c>
      <c r="L505" s="81" t="s">
        <v>326</v>
      </c>
      <c r="M505" s="81">
        <v>31.05</v>
      </c>
      <c r="N505" s="81">
        <v>31.05</v>
      </c>
      <c r="O505" s="225">
        <v>18.950999999999997</v>
      </c>
      <c r="P505" s="79">
        <v>1</v>
      </c>
      <c r="T505" s="95">
        <v>27</v>
      </c>
    </row>
    <row r="506" spans="1:20" x14ac:dyDescent="0.25">
      <c r="A506" s="94">
        <v>64</v>
      </c>
      <c r="B506" s="94" t="s">
        <v>46</v>
      </c>
      <c r="C506" s="94">
        <v>4</v>
      </c>
      <c r="D506" s="94" t="s">
        <v>47</v>
      </c>
      <c r="E506" s="95">
        <v>13</v>
      </c>
      <c r="F506" s="80" t="s">
        <v>233</v>
      </c>
      <c r="G506" s="89" t="s">
        <v>289</v>
      </c>
      <c r="H506" s="81">
        <v>16.16</v>
      </c>
      <c r="I506" s="77">
        <v>1</v>
      </c>
      <c r="J506" s="78">
        <v>1</v>
      </c>
      <c r="K506" s="80" t="s">
        <v>337</v>
      </c>
      <c r="L506" s="81" t="s">
        <v>243</v>
      </c>
      <c r="M506" s="81">
        <v>33.97</v>
      </c>
      <c r="N506" s="81">
        <v>33.97</v>
      </c>
      <c r="O506" s="225">
        <v>16.030999999999999</v>
      </c>
      <c r="P506" s="79">
        <v>1</v>
      </c>
      <c r="Q506" s="119">
        <v>1</v>
      </c>
      <c r="R506" s="120">
        <v>16.614749999999997</v>
      </c>
      <c r="S506" s="120">
        <v>0.4027076327809046</v>
      </c>
      <c r="T506" s="95">
        <v>13</v>
      </c>
    </row>
    <row r="507" spans="1:20" x14ac:dyDescent="0.25">
      <c r="A507" s="20">
        <v>64</v>
      </c>
      <c r="B507" s="20" t="s">
        <v>46</v>
      </c>
      <c r="C507" s="20">
        <v>4</v>
      </c>
      <c r="D507" s="20" t="s">
        <v>47</v>
      </c>
      <c r="F507" s="80" t="s">
        <v>233</v>
      </c>
      <c r="G507" s="89" t="s">
        <v>300</v>
      </c>
      <c r="H507" s="81">
        <v>15.96</v>
      </c>
      <c r="I507" s="77">
        <v>1</v>
      </c>
      <c r="J507" s="78"/>
      <c r="K507" s="80" t="s">
        <v>337</v>
      </c>
      <c r="L507" s="81" t="s">
        <v>255</v>
      </c>
      <c r="M507" s="81">
        <v>33.53</v>
      </c>
      <c r="N507" s="81">
        <v>33.53</v>
      </c>
      <c r="O507" s="225">
        <v>16.470999999999997</v>
      </c>
      <c r="P507" s="79">
        <v>1</v>
      </c>
      <c r="Q507" s="78"/>
      <c r="R507" s="117"/>
      <c r="S507" s="117"/>
      <c r="T507" s="95">
        <v>13</v>
      </c>
    </row>
    <row r="508" spans="1:20" x14ac:dyDescent="0.25">
      <c r="A508" s="20">
        <v>64</v>
      </c>
      <c r="B508" s="20" t="s">
        <v>46</v>
      </c>
      <c r="C508" s="20">
        <v>4</v>
      </c>
      <c r="D508" s="20" t="s">
        <v>47</v>
      </c>
      <c r="F508" s="80" t="s">
        <v>233</v>
      </c>
      <c r="G508" s="89" t="s">
        <v>311</v>
      </c>
      <c r="H508" s="81">
        <v>16.23</v>
      </c>
      <c r="I508" s="77">
        <v>1</v>
      </c>
      <c r="K508" s="80" t="s">
        <v>337</v>
      </c>
      <c r="L508" s="81" t="s">
        <v>267</v>
      </c>
      <c r="M508" s="81">
        <v>33.33</v>
      </c>
      <c r="N508" s="81">
        <v>33.33</v>
      </c>
      <c r="O508" s="225">
        <v>16.670999999999999</v>
      </c>
      <c r="P508" s="79">
        <v>1</v>
      </c>
      <c r="T508" s="95">
        <v>13</v>
      </c>
    </row>
    <row r="509" spans="1:20" x14ac:dyDescent="0.25">
      <c r="A509" s="20">
        <v>64</v>
      </c>
      <c r="B509" s="20" t="s">
        <v>46</v>
      </c>
      <c r="C509" s="20">
        <v>4</v>
      </c>
      <c r="D509" s="20" t="s">
        <v>47</v>
      </c>
      <c r="F509" s="80" t="s">
        <v>233</v>
      </c>
      <c r="G509" s="89" t="s">
        <v>322</v>
      </c>
      <c r="H509" s="81">
        <v>16.399999999999999</v>
      </c>
      <c r="I509" s="77">
        <v>1</v>
      </c>
      <c r="K509" s="80" t="s">
        <v>337</v>
      </c>
      <c r="L509" s="81" t="s">
        <v>278</v>
      </c>
      <c r="M509" s="81">
        <v>33.020000000000003</v>
      </c>
      <c r="N509" s="81">
        <v>33.020000000000003</v>
      </c>
      <c r="O509" s="225">
        <v>16.980999999999995</v>
      </c>
      <c r="P509" s="79">
        <v>1</v>
      </c>
      <c r="T509" s="95">
        <v>13</v>
      </c>
    </row>
    <row r="510" spans="1:20" x14ac:dyDescent="0.25">
      <c r="A510" s="20">
        <v>64</v>
      </c>
      <c r="B510" s="20" t="s">
        <v>46</v>
      </c>
      <c r="C510" s="20">
        <v>4</v>
      </c>
      <c r="D510" s="20" t="s">
        <v>47</v>
      </c>
      <c r="F510" s="88"/>
      <c r="G510" s="91"/>
      <c r="H510" s="91"/>
      <c r="K510" s="80" t="s">
        <v>337</v>
      </c>
      <c r="L510" s="81" t="s">
        <v>289</v>
      </c>
      <c r="M510" s="81">
        <v>32.61</v>
      </c>
      <c r="N510" s="81">
        <v>32.61</v>
      </c>
      <c r="O510" s="225">
        <v>17.390999999999998</v>
      </c>
      <c r="P510" s="79">
        <v>1</v>
      </c>
      <c r="T510" s="95">
        <v>13</v>
      </c>
    </row>
    <row r="511" spans="1:20" x14ac:dyDescent="0.25">
      <c r="A511" s="20">
        <v>64</v>
      </c>
      <c r="B511" s="20" t="s">
        <v>46</v>
      </c>
      <c r="C511" s="20">
        <v>4</v>
      </c>
      <c r="D511" s="20" t="s">
        <v>47</v>
      </c>
      <c r="F511" s="88"/>
      <c r="G511" s="91"/>
      <c r="H511" s="91"/>
      <c r="K511" s="80" t="s">
        <v>337</v>
      </c>
      <c r="L511" s="81" t="s">
        <v>300</v>
      </c>
      <c r="M511" s="81">
        <v>33.28</v>
      </c>
      <c r="N511" s="81">
        <v>33.28</v>
      </c>
      <c r="O511" s="225">
        <v>16.720999999999997</v>
      </c>
      <c r="P511" s="79">
        <v>1</v>
      </c>
      <c r="T511" s="95">
        <v>13</v>
      </c>
    </row>
    <row r="512" spans="1:20" x14ac:dyDescent="0.25">
      <c r="A512" s="20">
        <v>64</v>
      </c>
      <c r="B512" s="20" t="s">
        <v>46</v>
      </c>
      <c r="C512" s="20">
        <v>4</v>
      </c>
      <c r="D512" s="20" t="s">
        <v>47</v>
      </c>
      <c r="F512" s="88"/>
      <c r="G512" s="91"/>
      <c r="H512" s="91"/>
      <c r="K512" s="80" t="s">
        <v>337</v>
      </c>
      <c r="L512" s="81" t="s">
        <v>311</v>
      </c>
      <c r="M512" s="81">
        <v>33.58</v>
      </c>
      <c r="N512" s="81">
        <v>33.58</v>
      </c>
      <c r="O512" s="225">
        <v>16.420999999999999</v>
      </c>
      <c r="P512" s="79">
        <v>1</v>
      </c>
      <c r="T512" s="95">
        <v>13</v>
      </c>
    </row>
    <row r="513" spans="1:20" x14ac:dyDescent="0.25">
      <c r="A513" s="20">
        <v>64</v>
      </c>
      <c r="B513" s="20" t="s">
        <v>46</v>
      </c>
      <c r="C513" s="20">
        <v>4</v>
      </c>
      <c r="D513" s="20" t="s">
        <v>47</v>
      </c>
      <c r="F513" s="88"/>
      <c r="G513" s="91"/>
      <c r="H513" s="91"/>
      <c r="K513" s="80" t="s">
        <v>337</v>
      </c>
      <c r="L513" s="81" t="s">
        <v>322</v>
      </c>
      <c r="M513" s="81">
        <v>33.770000000000003</v>
      </c>
      <c r="N513" s="81">
        <v>33.770000000000003</v>
      </c>
      <c r="O513" s="225">
        <v>16.230999999999995</v>
      </c>
      <c r="P513" s="79">
        <v>1</v>
      </c>
      <c r="T513" s="95">
        <v>13</v>
      </c>
    </row>
    <row r="514" spans="1:20" x14ac:dyDescent="0.25">
      <c r="A514" s="72">
        <v>65</v>
      </c>
      <c r="B514" s="74" t="s">
        <v>46</v>
      </c>
      <c r="C514" s="74">
        <v>5</v>
      </c>
      <c r="D514" s="74" t="s">
        <v>53</v>
      </c>
      <c r="E514" s="75">
        <v>17</v>
      </c>
      <c r="F514" s="80" t="s">
        <v>233</v>
      </c>
      <c r="G514" s="89" t="s">
        <v>293</v>
      </c>
      <c r="H514" s="81">
        <v>16.350000000000001</v>
      </c>
      <c r="I514" s="77">
        <v>1</v>
      </c>
      <c r="J514" s="78">
        <v>1</v>
      </c>
      <c r="K514" s="80" t="s">
        <v>337</v>
      </c>
      <c r="L514" s="81" t="s">
        <v>247</v>
      </c>
      <c r="M514" s="81">
        <v>33.08</v>
      </c>
      <c r="N514" s="81">
        <v>33.08</v>
      </c>
      <c r="O514" s="225">
        <v>16.920999999999999</v>
      </c>
      <c r="P514" s="79">
        <v>1</v>
      </c>
      <c r="Q514" s="119">
        <v>1</v>
      </c>
      <c r="R514" s="120">
        <v>16.563499999999998</v>
      </c>
      <c r="S514" s="120">
        <v>0.42159666744413471</v>
      </c>
      <c r="T514" s="75">
        <v>17</v>
      </c>
    </row>
    <row r="515" spans="1:20" x14ac:dyDescent="0.25">
      <c r="A515" s="20">
        <v>65</v>
      </c>
      <c r="B515" s="20" t="s">
        <v>46</v>
      </c>
      <c r="C515" s="20">
        <v>5</v>
      </c>
      <c r="D515" s="20" t="s">
        <v>53</v>
      </c>
      <c r="F515" s="80" t="s">
        <v>233</v>
      </c>
      <c r="G515" s="89" t="s">
        <v>304</v>
      </c>
      <c r="H515" s="81">
        <v>16.11</v>
      </c>
      <c r="I515" s="77">
        <v>1</v>
      </c>
      <c r="J515" s="78"/>
      <c r="K515" s="80" t="s">
        <v>337</v>
      </c>
      <c r="L515" s="81" t="s">
        <v>259</v>
      </c>
      <c r="M515" s="81">
        <v>33.409999999999997</v>
      </c>
      <c r="N515" s="81">
        <v>33.409999999999997</v>
      </c>
      <c r="O515" s="225">
        <v>16.591000000000001</v>
      </c>
      <c r="P515" s="79">
        <v>1</v>
      </c>
      <c r="Q515" s="78"/>
      <c r="R515" s="117"/>
      <c r="S515" s="117"/>
      <c r="T515" s="75">
        <v>17</v>
      </c>
    </row>
    <row r="516" spans="1:20" x14ac:dyDescent="0.25">
      <c r="A516" s="20">
        <v>65</v>
      </c>
      <c r="B516" s="20" t="s">
        <v>46</v>
      </c>
      <c r="C516" s="20">
        <v>5</v>
      </c>
      <c r="D516" s="20" t="s">
        <v>53</v>
      </c>
      <c r="F516" s="80" t="s">
        <v>233</v>
      </c>
      <c r="G516" s="89" t="s">
        <v>315</v>
      </c>
      <c r="H516" s="81">
        <v>16.670000000000002</v>
      </c>
      <c r="I516" s="77">
        <v>1</v>
      </c>
      <c r="K516" s="80" t="s">
        <v>337</v>
      </c>
      <c r="L516" s="81" t="s">
        <v>271</v>
      </c>
      <c r="M516" s="81">
        <v>33.11</v>
      </c>
      <c r="N516" s="81">
        <v>33.11</v>
      </c>
      <c r="O516" s="225">
        <v>16.890999999999998</v>
      </c>
      <c r="P516" s="79">
        <v>1</v>
      </c>
      <c r="T516" s="75">
        <v>17</v>
      </c>
    </row>
    <row r="517" spans="1:20" x14ac:dyDescent="0.25">
      <c r="A517" s="20">
        <v>65</v>
      </c>
      <c r="B517" s="20" t="s">
        <v>46</v>
      </c>
      <c r="C517" s="20">
        <v>5</v>
      </c>
      <c r="D517" s="20" t="s">
        <v>53</v>
      </c>
      <c r="F517" s="80" t="s">
        <v>233</v>
      </c>
      <c r="G517" s="89" t="s">
        <v>326</v>
      </c>
      <c r="H517" s="81">
        <v>16.8</v>
      </c>
      <c r="I517" s="77">
        <v>1</v>
      </c>
      <c r="K517" s="80" t="s">
        <v>337</v>
      </c>
      <c r="L517" s="81" t="s">
        <v>282</v>
      </c>
      <c r="M517" s="81">
        <v>32.979999999999997</v>
      </c>
      <c r="N517" s="81">
        <v>32.979999999999997</v>
      </c>
      <c r="O517" s="225">
        <v>17.021000000000001</v>
      </c>
      <c r="P517" s="79">
        <v>1</v>
      </c>
      <c r="T517" s="75">
        <v>17</v>
      </c>
    </row>
    <row r="518" spans="1:20" x14ac:dyDescent="0.25">
      <c r="A518" s="20">
        <v>65</v>
      </c>
      <c r="B518" s="20" t="s">
        <v>46</v>
      </c>
      <c r="C518" s="20">
        <v>5</v>
      </c>
      <c r="D518" s="20" t="s">
        <v>53</v>
      </c>
      <c r="F518" s="88"/>
      <c r="G518" s="92"/>
      <c r="H518" s="92"/>
      <c r="K518" s="80" t="s">
        <v>337</v>
      </c>
      <c r="L518" s="81" t="s">
        <v>293</v>
      </c>
      <c r="M518" s="81">
        <v>33.35</v>
      </c>
      <c r="N518" s="81">
        <v>33.35</v>
      </c>
      <c r="O518" s="225">
        <v>16.650999999999996</v>
      </c>
      <c r="P518" s="79">
        <v>1</v>
      </c>
      <c r="T518" s="75">
        <v>17</v>
      </c>
    </row>
    <row r="519" spans="1:20" x14ac:dyDescent="0.25">
      <c r="A519" s="20">
        <v>65</v>
      </c>
      <c r="B519" s="20" t="s">
        <v>46</v>
      </c>
      <c r="C519" s="20">
        <v>5</v>
      </c>
      <c r="D519" s="20" t="s">
        <v>53</v>
      </c>
      <c r="F519" s="88"/>
      <c r="G519" s="92"/>
      <c r="H519" s="92"/>
      <c r="K519" s="80" t="s">
        <v>337</v>
      </c>
      <c r="L519" s="81" t="s">
        <v>304</v>
      </c>
      <c r="M519" s="81">
        <v>34.32</v>
      </c>
      <c r="N519" s="81">
        <v>34.32</v>
      </c>
      <c r="O519" s="225">
        <v>15.680999999999997</v>
      </c>
      <c r="P519" s="79">
        <v>1</v>
      </c>
      <c r="T519" s="75">
        <v>17</v>
      </c>
    </row>
    <row r="520" spans="1:20" x14ac:dyDescent="0.25">
      <c r="A520" s="20">
        <v>65</v>
      </c>
      <c r="B520" s="20" t="s">
        <v>46</v>
      </c>
      <c r="C520" s="20">
        <v>5</v>
      </c>
      <c r="D520" s="20" t="s">
        <v>53</v>
      </c>
      <c r="F520" s="88"/>
      <c r="G520" s="92"/>
      <c r="H520" s="92"/>
      <c r="K520" s="80" t="s">
        <v>337</v>
      </c>
      <c r="L520" s="81" t="s">
        <v>315</v>
      </c>
      <c r="M520" s="81">
        <v>33.380000000000003</v>
      </c>
      <c r="N520" s="81">
        <v>33.380000000000003</v>
      </c>
      <c r="O520" s="225">
        <v>16.620999999999995</v>
      </c>
      <c r="P520" s="79">
        <v>1</v>
      </c>
      <c r="T520" s="75">
        <v>17</v>
      </c>
    </row>
    <row r="521" spans="1:20" x14ac:dyDescent="0.25">
      <c r="A521" s="20">
        <v>65</v>
      </c>
      <c r="B521" s="20" t="s">
        <v>46</v>
      </c>
      <c r="C521" s="20">
        <v>5</v>
      </c>
      <c r="D521" s="20" t="s">
        <v>53</v>
      </c>
      <c r="F521" s="88"/>
      <c r="G521" s="92"/>
      <c r="H521" s="92"/>
      <c r="K521" s="80" t="s">
        <v>337</v>
      </c>
      <c r="L521" s="81" t="s">
        <v>326</v>
      </c>
      <c r="M521" s="81">
        <v>33.869999999999997</v>
      </c>
      <c r="N521" s="81">
        <v>33.869999999999997</v>
      </c>
      <c r="O521" s="225">
        <v>16.131</v>
      </c>
      <c r="P521" s="79">
        <v>1</v>
      </c>
      <c r="T521" s="75">
        <v>17</v>
      </c>
    </row>
    <row r="522" spans="1:20" x14ac:dyDescent="0.25">
      <c r="A522" s="72">
        <v>66</v>
      </c>
      <c r="B522" s="74" t="s">
        <v>26</v>
      </c>
      <c r="C522" s="74">
        <v>1</v>
      </c>
      <c r="D522" s="74" t="s">
        <v>40</v>
      </c>
      <c r="E522" s="75">
        <v>9</v>
      </c>
      <c r="F522" s="80" t="s">
        <v>233</v>
      </c>
      <c r="G522" s="89" t="s">
        <v>249</v>
      </c>
      <c r="H522" s="81">
        <v>17.05</v>
      </c>
      <c r="I522" s="77">
        <v>1</v>
      </c>
      <c r="J522" s="78">
        <v>1</v>
      </c>
      <c r="K522" s="80" t="s">
        <v>336</v>
      </c>
      <c r="L522" s="81" t="s">
        <v>249</v>
      </c>
      <c r="M522" s="81">
        <v>31.26</v>
      </c>
      <c r="N522" s="81">
        <v>31.26</v>
      </c>
      <c r="O522" s="225">
        <v>18.740999999999996</v>
      </c>
      <c r="P522" s="79">
        <v>1</v>
      </c>
      <c r="Q522" s="119">
        <v>1</v>
      </c>
      <c r="R522" s="120">
        <v>18.609749999999998</v>
      </c>
      <c r="S522" s="120">
        <v>0.25857481992645753</v>
      </c>
      <c r="T522" s="75">
        <v>9</v>
      </c>
    </row>
    <row r="523" spans="1:20" x14ac:dyDescent="0.25">
      <c r="A523" s="20">
        <v>66</v>
      </c>
      <c r="B523" s="20" t="s">
        <v>26</v>
      </c>
      <c r="C523" s="20">
        <v>1</v>
      </c>
      <c r="D523" s="20" t="s">
        <v>40</v>
      </c>
      <c r="F523" s="80" t="s">
        <v>233</v>
      </c>
      <c r="G523" s="89" t="s">
        <v>261</v>
      </c>
      <c r="H523" s="81">
        <v>16.84</v>
      </c>
      <c r="I523" s="77">
        <v>1</v>
      </c>
      <c r="J523" s="78"/>
      <c r="K523" s="80" t="s">
        <v>336</v>
      </c>
      <c r="L523" s="81" t="s">
        <v>261</v>
      </c>
      <c r="M523" s="81">
        <v>31.4</v>
      </c>
      <c r="N523" s="81">
        <v>31.4</v>
      </c>
      <c r="O523" s="225">
        <v>18.600999999999999</v>
      </c>
      <c r="P523" s="79">
        <v>1</v>
      </c>
      <c r="Q523" s="78"/>
      <c r="R523" s="117"/>
      <c r="S523" s="117"/>
      <c r="T523" s="75">
        <v>9</v>
      </c>
    </row>
    <row r="524" spans="1:20" x14ac:dyDescent="0.25">
      <c r="A524" s="20">
        <v>66</v>
      </c>
      <c r="B524" s="20" t="s">
        <v>26</v>
      </c>
      <c r="C524" s="20">
        <v>1</v>
      </c>
      <c r="D524" s="20" t="s">
        <v>40</v>
      </c>
      <c r="F524" s="80" t="s">
        <v>233</v>
      </c>
      <c r="G524" s="89" t="s">
        <v>273</v>
      </c>
      <c r="H524" s="81">
        <v>17.09</v>
      </c>
      <c r="I524" s="77">
        <v>1</v>
      </c>
      <c r="K524" s="80" t="s">
        <v>336</v>
      </c>
      <c r="L524" s="81" t="s">
        <v>273</v>
      </c>
      <c r="M524" s="81">
        <v>31.56</v>
      </c>
      <c r="N524" s="81">
        <v>31.56</v>
      </c>
      <c r="O524" s="225">
        <v>18.440999999999999</v>
      </c>
      <c r="P524" s="79">
        <v>1</v>
      </c>
      <c r="T524" s="75">
        <v>9</v>
      </c>
    </row>
    <row r="525" spans="1:20" x14ac:dyDescent="0.25">
      <c r="A525" s="20">
        <v>66</v>
      </c>
      <c r="B525" s="20" t="s">
        <v>26</v>
      </c>
      <c r="C525" s="20">
        <v>1</v>
      </c>
      <c r="D525" s="20" t="s">
        <v>40</v>
      </c>
      <c r="F525" s="80" t="s">
        <v>233</v>
      </c>
      <c r="G525" s="89" t="s">
        <v>284</v>
      </c>
      <c r="H525" s="81">
        <v>16.82</v>
      </c>
      <c r="I525" s="77">
        <v>1</v>
      </c>
      <c r="K525" s="80" t="s">
        <v>336</v>
      </c>
      <c r="L525" s="81" t="s">
        <v>284</v>
      </c>
      <c r="M525" s="81">
        <v>31.03</v>
      </c>
      <c r="N525" s="81">
        <v>31.03</v>
      </c>
      <c r="O525" s="225">
        <v>18.970999999999997</v>
      </c>
      <c r="P525" s="79">
        <v>1</v>
      </c>
      <c r="T525" s="75">
        <v>9</v>
      </c>
    </row>
    <row r="526" spans="1:20" x14ac:dyDescent="0.25">
      <c r="A526" s="20">
        <v>66</v>
      </c>
      <c r="B526" s="20" t="s">
        <v>26</v>
      </c>
      <c r="C526" s="20">
        <v>1</v>
      </c>
      <c r="D526" s="20" t="s">
        <v>40</v>
      </c>
      <c r="F526" s="88"/>
      <c r="G526" s="91"/>
      <c r="H526" s="91"/>
      <c r="K526" s="80" t="s">
        <v>336</v>
      </c>
      <c r="L526" s="81" t="s">
        <v>295</v>
      </c>
      <c r="M526" s="81">
        <v>31.19</v>
      </c>
      <c r="N526" s="81">
        <v>31.19</v>
      </c>
      <c r="O526" s="225">
        <v>18.810999999999996</v>
      </c>
      <c r="P526" s="79">
        <v>1</v>
      </c>
      <c r="T526" s="75">
        <v>9</v>
      </c>
    </row>
    <row r="527" spans="1:20" x14ac:dyDescent="0.25">
      <c r="A527" s="20">
        <v>66</v>
      </c>
      <c r="B527" s="20" t="s">
        <v>26</v>
      </c>
      <c r="C527" s="20">
        <v>1</v>
      </c>
      <c r="D527" s="20" t="s">
        <v>40</v>
      </c>
      <c r="F527" s="88"/>
      <c r="G527" s="91"/>
      <c r="H527" s="91"/>
      <c r="K527" s="80" t="s">
        <v>336</v>
      </c>
      <c r="L527" s="81" t="s">
        <v>306</v>
      </c>
      <c r="M527" s="81">
        <v>31.2</v>
      </c>
      <c r="N527" s="81">
        <v>31.2</v>
      </c>
      <c r="O527" s="225">
        <v>18.800999999999998</v>
      </c>
      <c r="P527" s="79">
        <v>1</v>
      </c>
      <c r="T527" s="75">
        <v>9</v>
      </c>
    </row>
    <row r="528" spans="1:20" x14ac:dyDescent="0.25">
      <c r="A528" s="20">
        <v>66</v>
      </c>
      <c r="B528" s="20" t="s">
        <v>26</v>
      </c>
      <c r="C528" s="20">
        <v>1</v>
      </c>
      <c r="D528" s="20" t="s">
        <v>40</v>
      </c>
      <c r="F528" s="88"/>
      <c r="G528" s="91"/>
      <c r="H528" s="91"/>
      <c r="K528" s="80" t="s">
        <v>336</v>
      </c>
      <c r="L528" s="81" t="s">
        <v>317</v>
      </c>
      <c r="M528" s="81">
        <v>31.62</v>
      </c>
      <c r="N528" s="81">
        <v>31.62</v>
      </c>
      <c r="O528" s="225">
        <v>18.380999999999997</v>
      </c>
      <c r="P528" s="79">
        <v>1</v>
      </c>
      <c r="T528" s="75">
        <v>9</v>
      </c>
    </row>
    <row r="529" spans="1:20" x14ac:dyDescent="0.25">
      <c r="A529" s="20">
        <v>66</v>
      </c>
      <c r="B529" s="20" t="s">
        <v>26</v>
      </c>
      <c r="C529" s="20">
        <v>1</v>
      </c>
      <c r="D529" s="20" t="s">
        <v>40</v>
      </c>
      <c r="F529" s="88"/>
      <c r="G529" s="91"/>
      <c r="H529" s="91"/>
      <c r="K529" s="80" t="s">
        <v>336</v>
      </c>
      <c r="L529" s="81" t="s">
        <v>328</v>
      </c>
      <c r="M529" s="81">
        <v>31.87</v>
      </c>
      <c r="N529" s="81">
        <v>31.87</v>
      </c>
      <c r="O529" s="225">
        <v>18.130999999999997</v>
      </c>
      <c r="P529" s="79">
        <v>1</v>
      </c>
      <c r="T529" s="75">
        <v>9</v>
      </c>
    </row>
    <row r="530" spans="1:20" x14ac:dyDescent="0.25">
      <c r="A530" s="72">
        <v>67</v>
      </c>
      <c r="B530" s="72" t="s">
        <v>26</v>
      </c>
      <c r="C530" s="72">
        <v>2</v>
      </c>
      <c r="D530" s="72" t="s">
        <v>27</v>
      </c>
      <c r="E530" s="75">
        <v>2</v>
      </c>
      <c r="F530" s="80" t="s">
        <v>233</v>
      </c>
      <c r="G530" s="89" t="s">
        <v>242</v>
      </c>
      <c r="H530" s="81">
        <v>16.53</v>
      </c>
      <c r="I530" s="77">
        <v>1</v>
      </c>
      <c r="J530" s="78">
        <v>1</v>
      </c>
      <c r="K530" s="80" t="s">
        <v>336</v>
      </c>
      <c r="L530" s="81" t="s">
        <v>242</v>
      </c>
      <c r="M530" s="81">
        <v>32.299999999999997</v>
      </c>
      <c r="N530" s="81">
        <v>32.299999999999997</v>
      </c>
      <c r="O530" s="225">
        <v>17.701000000000001</v>
      </c>
      <c r="P530" s="79">
        <v>1</v>
      </c>
      <c r="Q530" s="119">
        <v>1</v>
      </c>
      <c r="R530" s="120">
        <v>18.038499999999999</v>
      </c>
      <c r="S530" s="120">
        <v>0.18779976038323276</v>
      </c>
      <c r="T530" s="75">
        <v>2</v>
      </c>
    </row>
    <row r="531" spans="1:20" x14ac:dyDescent="0.25">
      <c r="A531" s="20">
        <v>67</v>
      </c>
      <c r="B531" s="20" t="s">
        <v>26</v>
      </c>
      <c r="C531" s="20">
        <v>2</v>
      </c>
      <c r="D531" s="20" t="s">
        <v>27</v>
      </c>
      <c r="F531" s="80" t="s">
        <v>233</v>
      </c>
      <c r="G531" s="89" t="s">
        <v>254</v>
      </c>
      <c r="H531" s="81">
        <v>16.850000000000001</v>
      </c>
      <c r="I531" s="77">
        <v>1</v>
      </c>
      <c r="J531" s="78"/>
      <c r="K531" s="80" t="s">
        <v>336</v>
      </c>
      <c r="L531" s="81" t="s">
        <v>254</v>
      </c>
      <c r="M531" s="81">
        <v>32.06</v>
      </c>
      <c r="N531" s="81">
        <v>32.06</v>
      </c>
      <c r="O531" s="225">
        <v>17.940999999999995</v>
      </c>
      <c r="P531" s="79">
        <v>1</v>
      </c>
      <c r="Q531" s="78"/>
      <c r="R531" s="117"/>
      <c r="S531" s="117"/>
      <c r="T531" s="75">
        <v>2</v>
      </c>
    </row>
    <row r="532" spans="1:20" x14ac:dyDescent="0.25">
      <c r="A532" s="20">
        <v>67</v>
      </c>
      <c r="B532" s="20" t="s">
        <v>26</v>
      </c>
      <c r="C532" s="20">
        <v>2</v>
      </c>
      <c r="D532" s="20" t="s">
        <v>27</v>
      </c>
      <c r="F532" s="80" t="s">
        <v>233</v>
      </c>
      <c r="G532" s="89" t="s">
        <v>266</v>
      </c>
      <c r="H532" s="81">
        <v>16.510000000000002</v>
      </c>
      <c r="I532" s="77">
        <v>1</v>
      </c>
      <c r="K532" s="80" t="s">
        <v>336</v>
      </c>
      <c r="L532" s="81" t="s">
        <v>266</v>
      </c>
      <c r="M532" s="81">
        <v>31.6</v>
      </c>
      <c r="N532" s="81">
        <v>31.6</v>
      </c>
      <c r="O532" s="225">
        <v>18.400999999999996</v>
      </c>
      <c r="P532" s="79">
        <v>1</v>
      </c>
      <c r="T532" s="75">
        <v>2</v>
      </c>
    </row>
    <row r="533" spans="1:20" x14ac:dyDescent="0.25">
      <c r="A533" s="20">
        <v>67</v>
      </c>
      <c r="B533" s="20" t="s">
        <v>26</v>
      </c>
      <c r="C533" s="20">
        <v>2</v>
      </c>
      <c r="D533" s="20" t="s">
        <v>27</v>
      </c>
      <c r="F533" s="80" t="s">
        <v>233</v>
      </c>
      <c r="G533" s="89" t="s">
        <v>277</v>
      </c>
      <c r="H533" s="81">
        <v>16.63</v>
      </c>
      <c r="I533" s="77">
        <v>1</v>
      </c>
      <c r="K533" s="80" t="s">
        <v>336</v>
      </c>
      <c r="L533" s="81" t="s">
        <v>277</v>
      </c>
      <c r="M533" s="81">
        <v>31.9</v>
      </c>
      <c r="N533" s="81">
        <v>31.9</v>
      </c>
      <c r="O533" s="225">
        <v>18.100999999999999</v>
      </c>
      <c r="P533" s="79">
        <v>1</v>
      </c>
      <c r="T533" s="75">
        <v>2</v>
      </c>
    </row>
    <row r="534" spans="1:20" x14ac:dyDescent="0.25">
      <c r="A534" s="20">
        <v>67</v>
      </c>
      <c r="B534" s="20" t="s">
        <v>26</v>
      </c>
      <c r="C534" s="20">
        <v>2</v>
      </c>
      <c r="D534" s="20" t="s">
        <v>27</v>
      </c>
      <c r="F534" s="88"/>
      <c r="G534" s="89"/>
      <c r="H534" s="89"/>
      <c r="K534" s="80" t="s">
        <v>336</v>
      </c>
      <c r="L534" s="81" t="s">
        <v>288</v>
      </c>
      <c r="M534" s="81">
        <v>31.99</v>
      </c>
      <c r="N534" s="81">
        <v>31.99</v>
      </c>
      <c r="O534" s="225">
        <v>18.010999999999999</v>
      </c>
      <c r="P534" s="79">
        <v>1</v>
      </c>
      <c r="T534" s="75">
        <v>2</v>
      </c>
    </row>
    <row r="535" spans="1:20" x14ac:dyDescent="0.25">
      <c r="A535" s="20">
        <v>67</v>
      </c>
      <c r="B535" s="20" t="s">
        <v>26</v>
      </c>
      <c r="C535" s="20">
        <v>2</v>
      </c>
      <c r="D535" s="20" t="s">
        <v>27</v>
      </c>
      <c r="F535" s="88"/>
      <c r="G535" s="89"/>
      <c r="H535" s="89"/>
      <c r="K535" s="80" t="s">
        <v>336</v>
      </c>
      <c r="L535" s="81" t="s">
        <v>299</v>
      </c>
      <c r="M535" s="81">
        <v>31.96</v>
      </c>
      <c r="N535" s="81">
        <v>31.96</v>
      </c>
      <c r="O535" s="225">
        <v>18.040999999999997</v>
      </c>
      <c r="P535" s="79">
        <v>1</v>
      </c>
      <c r="T535" s="75">
        <v>2</v>
      </c>
    </row>
    <row r="536" spans="1:20" x14ac:dyDescent="0.25">
      <c r="A536" s="20">
        <v>67</v>
      </c>
      <c r="B536" s="20" t="s">
        <v>26</v>
      </c>
      <c r="C536" s="20">
        <v>2</v>
      </c>
      <c r="D536" s="20" t="s">
        <v>27</v>
      </c>
      <c r="F536" s="88"/>
      <c r="G536" s="89"/>
      <c r="H536" s="89"/>
      <c r="K536" s="80" t="s">
        <v>336</v>
      </c>
      <c r="L536" s="81" t="s">
        <v>310</v>
      </c>
      <c r="M536" s="81">
        <v>32.049999999999997</v>
      </c>
      <c r="N536" s="81">
        <v>32.049999999999997</v>
      </c>
      <c r="O536" s="225">
        <v>17.951000000000001</v>
      </c>
      <c r="P536" s="79">
        <v>1</v>
      </c>
      <c r="T536" s="75">
        <v>2</v>
      </c>
    </row>
    <row r="537" spans="1:20" x14ac:dyDescent="0.25">
      <c r="A537" s="20">
        <v>67</v>
      </c>
      <c r="B537" s="20" t="s">
        <v>26</v>
      </c>
      <c r="C537" s="20">
        <v>2</v>
      </c>
      <c r="D537" s="20" t="s">
        <v>27</v>
      </c>
      <c r="F537" s="88"/>
      <c r="G537" s="89"/>
      <c r="H537" s="89"/>
      <c r="K537" s="80" t="s">
        <v>336</v>
      </c>
      <c r="L537" s="81" t="s">
        <v>321</v>
      </c>
      <c r="M537" s="81">
        <v>31.84</v>
      </c>
      <c r="N537" s="81">
        <v>31.84</v>
      </c>
      <c r="O537" s="225">
        <v>18.160999999999998</v>
      </c>
      <c r="P537" s="79">
        <v>1</v>
      </c>
      <c r="T537" s="75">
        <v>2</v>
      </c>
    </row>
    <row r="538" spans="1:20" x14ac:dyDescent="0.25">
      <c r="A538" s="20">
        <v>68</v>
      </c>
      <c r="B538" s="20" t="s">
        <v>26</v>
      </c>
      <c r="C538" s="20">
        <v>3</v>
      </c>
      <c r="D538" s="20" t="s">
        <v>134</v>
      </c>
      <c r="E538" s="33">
        <v>82</v>
      </c>
      <c r="F538" s="80" t="s">
        <v>237</v>
      </c>
      <c r="G538" s="89" t="s">
        <v>242</v>
      </c>
      <c r="H538" s="81">
        <v>17.25</v>
      </c>
      <c r="I538" s="77">
        <v>1</v>
      </c>
      <c r="J538" s="78">
        <v>1</v>
      </c>
      <c r="K538" s="80" t="s">
        <v>344</v>
      </c>
      <c r="L538" s="81" t="s">
        <v>242</v>
      </c>
      <c r="M538" s="81">
        <v>34.39</v>
      </c>
      <c r="N538" s="81">
        <v>34.39</v>
      </c>
      <c r="O538" s="225">
        <v>15.610999999999997</v>
      </c>
      <c r="P538" s="79">
        <v>1</v>
      </c>
      <c r="Q538" s="119">
        <v>1</v>
      </c>
      <c r="R538" s="120">
        <v>15.194749999999999</v>
      </c>
      <c r="S538" s="120">
        <v>0.54306853849214942</v>
      </c>
      <c r="T538" s="33">
        <v>82</v>
      </c>
    </row>
    <row r="539" spans="1:20" x14ac:dyDescent="0.25">
      <c r="A539" s="20">
        <v>68</v>
      </c>
      <c r="B539" s="20" t="s">
        <v>26</v>
      </c>
      <c r="C539" s="20">
        <v>3</v>
      </c>
      <c r="D539" s="20" t="s">
        <v>134</v>
      </c>
      <c r="F539" s="80" t="s">
        <v>237</v>
      </c>
      <c r="G539" s="89" t="s">
        <v>254</v>
      </c>
      <c r="H539" s="81">
        <v>17.14</v>
      </c>
      <c r="I539" s="77">
        <v>1</v>
      </c>
      <c r="J539" s="78"/>
      <c r="K539" s="80" t="s">
        <v>344</v>
      </c>
      <c r="L539" s="81" t="s">
        <v>254</v>
      </c>
      <c r="M539" s="81">
        <v>35.119999999999997</v>
      </c>
      <c r="N539" s="81">
        <v>35.119999999999997</v>
      </c>
      <c r="O539" s="225">
        <v>14.881</v>
      </c>
      <c r="P539" s="79">
        <v>1</v>
      </c>
      <c r="Q539" s="78"/>
      <c r="R539" s="117"/>
      <c r="S539" s="117"/>
      <c r="T539" s="33">
        <v>82</v>
      </c>
    </row>
    <row r="540" spans="1:20" x14ac:dyDescent="0.25">
      <c r="A540" s="20">
        <v>68</v>
      </c>
      <c r="B540" s="20" t="s">
        <v>26</v>
      </c>
      <c r="C540" s="20">
        <v>3</v>
      </c>
      <c r="D540" s="20" t="s">
        <v>134</v>
      </c>
      <c r="F540" s="80" t="s">
        <v>237</v>
      </c>
      <c r="G540" s="89" t="s">
        <v>266</v>
      </c>
      <c r="H540" s="81">
        <v>17.010000000000002</v>
      </c>
      <c r="I540" s="77">
        <v>1</v>
      </c>
      <c r="K540" s="80" t="s">
        <v>344</v>
      </c>
      <c r="L540" s="81" t="s">
        <v>266</v>
      </c>
      <c r="M540" s="81">
        <v>34.36</v>
      </c>
      <c r="N540" s="81">
        <v>34.36</v>
      </c>
      <c r="O540" s="225">
        <v>15.640999999999998</v>
      </c>
      <c r="P540" s="79">
        <v>1</v>
      </c>
      <c r="T540" s="33">
        <v>82</v>
      </c>
    </row>
    <row r="541" spans="1:20" x14ac:dyDescent="0.25">
      <c r="A541" s="20">
        <v>68</v>
      </c>
      <c r="B541" s="20" t="s">
        <v>26</v>
      </c>
      <c r="C541" s="20">
        <v>3</v>
      </c>
      <c r="D541" s="20" t="s">
        <v>134</v>
      </c>
      <c r="F541" s="80" t="s">
        <v>237</v>
      </c>
      <c r="G541" s="89" t="s">
        <v>277</v>
      </c>
      <c r="H541" s="81">
        <v>17.149999999999999</v>
      </c>
      <c r="I541" s="77">
        <v>1</v>
      </c>
      <c r="K541" s="80" t="s">
        <v>344</v>
      </c>
      <c r="L541" s="81" t="s">
        <v>277</v>
      </c>
      <c r="M541" s="81">
        <v>35.83</v>
      </c>
      <c r="N541" s="81">
        <v>35.83</v>
      </c>
      <c r="O541" s="225">
        <v>14.170999999999999</v>
      </c>
      <c r="P541" s="79">
        <v>1</v>
      </c>
      <c r="T541" s="33">
        <v>82</v>
      </c>
    </row>
    <row r="542" spans="1:20" x14ac:dyDescent="0.25">
      <c r="A542" s="20">
        <v>68</v>
      </c>
      <c r="B542" s="20" t="s">
        <v>26</v>
      </c>
      <c r="C542" s="20">
        <v>3</v>
      </c>
      <c r="D542" s="20" t="s">
        <v>134</v>
      </c>
      <c r="F542" s="80"/>
      <c r="G542" s="89"/>
      <c r="H542" s="89"/>
      <c r="K542" s="80" t="s">
        <v>344</v>
      </c>
      <c r="L542" s="81" t="s">
        <v>288</v>
      </c>
      <c r="M542" s="81">
        <v>34.39</v>
      </c>
      <c r="N542" s="81">
        <v>34.39</v>
      </c>
      <c r="O542" s="225">
        <v>15.610999999999997</v>
      </c>
      <c r="P542" s="79">
        <v>1</v>
      </c>
      <c r="T542" s="33">
        <v>82</v>
      </c>
    </row>
    <row r="543" spans="1:20" x14ac:dyDescent="0.25">
      <c r="A543" s="20">
        <v>68</v>
      </c>
      <c r="B543" s="20" t="s">
        <v>26</v>
      </c>
      <c r="C543" s="20">
        <v>3</v>
      </c>
      <c r="D543" s="20" t="s">
        <v>134</v>
      </c>
      <c r="F543" s="80"/>
      <c r="G543" s="89"/>
      <c r="H543" s="89"/>
      <c r="K543" s="80" t="s">
        <v>344</v>
      </c>
      <c r="L543" s="81" t="s">
        <v>299</v>
      </c>
      <c r="M543" s="81">
        <v>34.729999999999997</v>
      </c>
      <c r="N543" s="81">
        <v>34.729999999999997</v>
      </c>
      <c r="O543" s="225">
        <v>15.271000000000001</v>
      </c>
      <c r="P543" s="79">
        <v>1</v>
      </c>
      <c r="T543" s="33">
        <v>82</v>
      </c>
    </row>
    <row r="544" spans="1:20" x14ac:dyDescent="0.25">
      <c r="A544" s="20">
        <v>68</v>
      </c>
      <c r="B544" s="20" t="s">
        <v>26</v>
      </c>
      <c r="C544" s="20">
        <v>3</v>
      </c>
      <c r="D544" s="20" t="s">
        <v>134</v>
      </c>
      <c r="F544" s="80"/>
      <c r="G544" s="89"/>
      <c r="H544" s="89"/>
      <c r="K544" s="80" t="s">
        <v>344</v>
      </c>
      <c r="L544" s="81" t="s">
        <v>310</v>
      </c>
      <c r="M544" s="81">
        <v>34.24</v>
      </c>
      <c r="N544" s="81">
        <v>34.24</v>
      </c>
      <c r="O544" s="225">
        <v>15.760999999999996</v>
      </c>
      <c r="P544" s="79">
        <v>1</v>
      </c>
      <c r="T544" s="33">
        <v>82</v>
      </c>
    </row>
    <row r="545" spans="1:20" x14ac:dyDescent="0.25">
      <c r="A545" s="20">
        <v>68</v>
      </c>
      <c r="B545" s="20" t="s">
        <v>26</v>
      </c>
      <c r="C545" s="20">
        <v>3</v>
      </c>
      <c r="D545" s="20" t="s">
        <v>134</v>
      </c>
      <c r="F545" s="80"/>
      <c r="G545" s="89"/>
      <c r="H545" s="89"/>
      <c r="K545" s="80" t="s">
        <v>344</v>
      </c>
      <c r="L545" s="81" t="s">
        <v>321</v>
      </c>
      <c r="M545" s="81">
        <v>35.39</v>
      </c>
      <c r="N545" s="81">
        <v>35.39</v>
      </c>
      <c r="O545" s="225">
        <v>14.610999999999997</v>
      </c>
      <c r="P545" s="79">
        <v>1</v>
      </c>
      <c r="T545" s="33">
        <v>82</v>
      </c>
    </row>
    <row r="546" spans="1:20" x14ac:dyDescent="0.25">
      <c r="A546" s="20">
        <v>69</v>
      </c>
      <c r="B546" s="20" t="s">
        <v>26</v>
      </c>
      <c r="C546" s="20">
        <v>4</v>
      </c>
      <c r="D546" s="20" t="s">
        <v>160</v>
      </c>
      <c r="E546" s="33">
        <v>107</v>
      </c>
      <c r="F546" s="80" t="s">
        <v>238</v>
      </c>
      <c r="G546" s="92" t="s">
        <v>247</v>
      </c>
      <c r="H546" s="92">
        <v>16.48</v>
      </c>
      <c r="I546" s="77">
        <v>1</v>
      </c>
      <c r="J546" s="78">
        <v>1</v>
      </c>
      <c r="K546" s="80" t="s">
        <v>346</v>
      </c>
      <c r="L546" s="81" t="s">
        <v>247</v>
      </c>
      <c r="M546" s="81">
        <v>32.380000000000003</v>
      </c>
      <c r="N546" s="81">
        <v>32.380000000000003</v>
      </c>
      <c r="O546" s="225">
        <v>17.620999999999995</v>
      </c>
      <c r="P546" s="79">
        <v>1</v>
      </c>
      <c r="Q546" s="119">
        <v>1</v>
      </c>
      <c r="R546" s="120">
        <v>17.436</v>
      </c>
      <c r="S546" s="120">
        <v>0.36738943915142708</v>
      </c>
      <c r="T546" s="33">
        <v>107</v>
      </c>
    </row>
    <row r="547" spans="1:20" x14ac:dyDescent="0.25">
      <c r="A547" s="20">
        <v>69</v>
      </c>
      <c r="B547" s="20" t="s">
        <v>26</v>
      </c>
      <c r="C547" s="20">
        <v>4</v>
      </c>
      <c r="D547" s="20" t="s">
        <v>160</v>
      </c>
      <c r="F547" s="80" t="s">
        <v>238</v>
      </c>
      <c r="G547" s="92" t="s">
        <v>259</v>
      </c>
      <c r="H547" s="92">
        <v>16.760000000000002</v>
      </c>
      <c r="I547" s="77">
        <v>1</v>
      </c>
      <c r="J547" s="78"/>
      <c r="K547" s="80" t="s">
        <v>346</v>
      </c>
      <c r="L547" s="81" t="s">
        <v>259</v>
      </c>
      <c r="M547" s="81">
        <v>32.590000000000003</v>
      </c>
      <c r="N547" s="81">
        <v>32.590000000000003</v>
      </c>
      <c r="O547" s="225">
        <v>17.410999999999994</v>
      </c>
      <c r="P547" s="79">
        <v>1</v>
      </c>
      <c r="Q547" s="78"/>
      <c r="R547" s="117"/>
      <c r="S547" s="117"/>
      <c r="T547" s="33">
        <v>107</v>
      </c>
    </row>
    <row r="548" spans="1:20" x14ac:dyDescent="0.25">
      <c r="A548" s="20">
        <v>69</v>
      </c>
      <c r="B548" s="20" t="s">
        <v>26</v>
      </c>
      <c r="C548" s="20">
        <v>4</v>
      </c>
      <c r="D548" s="20" t="s">
        <v>160</v>
      </c>
      <c r="F548" s="80" t="s">
        <v>238</v>
      </c>
      <c r="G548" s="92" t="s">
        <v>271</v>
      </c>
      <c r="H548" s="92">
        <v>16.420000000000002</v>
      </c>
      <c r="I548" s="77">
        <v>1</v>
      </c>
      <c r="K548" s="80" t="s">
        <v>346</v>
      </c>
      <c r="L548" s="81" t="s">
        <v>271</v>
      </c>
      <c r="M548" s="81">
        <v>32.340000000000003</v>
      </c>
      <c r="N548" s="81">
        <v>32.340000000000003</v>
      </c>
      <c r="O548" s="225">
        <v>17.660999999999994</v>
      </c>
      <c r="P548" s="79">
        <v>1</v>
      </c>
      <c r="T548" s="33">
        <v>107</v>
      </c>
    </row>
    <row r="549" spans="1:20" x14ac:dyDescent="0.25">
      <c r="A549" s="20">
        <v>69</v>
      </c>
      <c r="B549" s="20" t="s">
        <v>26</v>
      </c>
      <c r="C549" s="20">
        <v>4</v>
      </c>
      <c r="D549" s="20" t="s">
        <v>160</v>
      </c>
      <c r="F549" s="80" t="s">
        <v>238</v>
      </c>
      <c r="G549" s="92" t="s">
        <v>282</v>
      </c>
      <c r="H549" s="92">
        <v>16.5</v>
      </c>
      <c r="I549" s="77">
        <v>1</v>
      </c>
      <c r="K549" s="80" t="s">
        <v>346</v>
      </c>
      <c r="L549" s="81" t="s">
        <v>282</v>
      </c>
      <c r="M549" s="81">
        <v>32.53</v>
      </c>
      <c r="N549" s="81">
        <v>32.53</v>
      </c>
      <c r="O549" s="225">
        <v>17.470999999999997</v>
      </c>
      <c r="P549" s="79">
        <v>1</v>
      </c>
      <c r="T549" s="33">
        <v>107</v>
      </c>
    </row>
    <row r="550" spans="1:20" x14ac:dyDescent="0.25">
      <c r="A550" s="20">
        <v>69</v>
      </c>
      <c r="B550" s="20" t="s">
        <v>26</v>
      </c>
      <c r="C550" s="20">
        <v>4</v>
      </c>
      <c r="D550" s="20" t="s">
        <v>160</v>
      </c>
      <c r="F550" s="88"/>
      <c r="G550" s="91"/>
      <c r="H550" s="91"/>
      <c r="K550" s="80" t="s">
        <v>346</v>
      </c>
      <c r="L550" s="81" t="s">
        <v>293</v>
      </c>
      <c r="M550" s="81">
        <v>32.21</v>
      </c>
      <c r="N550" s="81">
        <v>32.21</v>
      </c>
      <c r="O550" s="225">
        <v>17.790999999999997</v>
      </c>
      <c r="P550" s="79">
        <v>1</v>
      </c>
      <c r="T550" s="33">
        <v>107</v>
      </c>
    </row>
    <row r="551" spans="1:20" x14ac:dyDescent="0.25">
      <c r="A551" s="20">
        <v>69</v>
      </c>
      <c r="B551" s="20" t="s">
        <v>26</v>
      </c>
      <c r="C551" s="20">
        <v>4</v>
      </c>
      <c r="D551" s="20" t="s">
        <v>160</v>
      </c>
      <c r="F551" s="88"/>
      <c r="G551" s="91"/>
      <c r="H551" s="91"/>
      <c r="K551" s="80" t="s">
        <v>346</v>
      </c>
      <c r="L551" s="81" t="s">
        <v>304</v>
      </c>
      <c r="M551" s="81">
        <v>32.5</v>
      </c>
      <c r="N551" s="81">
        <v>32.5</v>
      </c>
      <c r="O551" s="225">
        <v>17.500999999999998</v>
      </c>
      <c r="P551" s="79">
        <v>1</v>
      </c>
      <c r="T551" s="33">
        <v>107</v>
      </c>
    </row>
    <row r="552" spans="1:20" x14ac:dyDescent="0.25">
      <c r="A552" s="20">
        <v>69</v>
      </c>
      <c r="B552" s="20" t="s">
        <v>26</v>
      </c>
      <c r="C552" s="20">
        <v>4</v>
      </c>
      <c r="D552" s="20" t="s">
        <v>160</v>
      </c>
      <c r="F552" s="88"/>
      <c r="G552" s="91"/>
      <c r="H552" s="91"/>
      <c r="K552" s="80" t="s">
        <v>346</v>
      </c>
      <c r="L552" s="81" t="s">
        <v>315</v>
      </c>
      <c r="M552" s="81">
        <v>32.479999999999997</v>
      </c>
      <c r="N552" s="81">
        <v>32.479999999999997</v>
      </c>
      <c r="O552" s="225">
        <v>17.521000000000001</v>
      </c>
      <c r="P552" s="79">
        <v>1</v>
      </c>
      <c r="T552" s="33">
        <v>107</v>
      </c>
    </row>
    <row r="553" spans="1:20" x14ac:dyDescent="0.25">
      <c r="A553" s="20">
        <v>69</v>
      </c>
      <c r="B553" s="20" t="s">
        <v>26</v>
      </c>
      <c r="C553" s="20">
        <v>4</v>
      </c>
      <c r="D553" s="20" t="s">
        <v>160</v>
      </c>
      <c r="F553" s="88"/>
      <c r="G553" s="91"/>
      <c r="H553" s="91"/>
      <c r="K553" s="80" t="s">
        <v>346</v>
      </c>
      <c r="L553" s="81" t="s">
        <v>326</v>
      </c>
      <c r="M553" s="81">
        <v>33.49</v>
      </c>
      <c r="N553" s="81">
        <v>33.49</v>
      </c>
      <c r="O553" s="225">
        <v>16.510999999999996</v>
      </c>
      <c r="P553" s="79">
        <v>1</v>
      </c>
      <c r="T553" s="33">
        <v>107</v>
      </c>
    </row>
    <row r="554" spans="1:20" x14ac:dyDescent="0.25">
      <c r="A554" s="20">
        <v>70</v>
      </c>
      <c r="B554" s="20" t="s">
        <v>26</v>
      </c>
      <c r="C554" s="20">
        <v>5</v>
      </c>
      <c r="D554" s="20" t="s">
        <v>169</v>
      </c>
      <c r="E554" s="33">
        <v>116</v>
      </c>
      <c r="F554" s="80" t="s">
        <v>238</v>
      </c>
      <c r="G554" s="92" t="s">
        <v>292</v>
      </c>
      <c r="H554" s="92">
        <v>17.18</v>
      </c>
      <c r="I554" s="77">
        <v>1</v>
      </c>
      <c r="J554" s="78">
        <v>1</v>
      </c>
      <c r="K554" s="80" t="s">
        <v>347</v>
      </c>
      <c r="L554" s="81" t="s">
        <v>246</v>
      </c>
      <c r="M554" s="81">
        <v>32.19</v>
      </c>
      <c r="N554" s="81">
        <v>32.19</v>
      </c>
      <c r="O554" s="225">
        <v>17.811</v>
      </c>
      <c r="P554" s="79">
        <v>1</v>
      </c>
      <c r="Q554" s="119">
        <v>1</v>
      </c>
      <c r="R554" s="120">
        <v>17.774750000000001</v>
      </c>
      <c r="S554" s="120">
        <v>0.37121211927952935</v>
      </c>
      <c r="T554" s="33">
        <v>116</v>
      </c>
    </row>
    <row r="555" spans="1:20" x14ac:dyDescent="0.25">
      <c r="A555" s="20">
        <v>70</v>
      </c>
      <c r="B555" s="20" t="s">
        <v>26</v>
      </c>
      <c r="C555" s="20">
        <v>5</v>
      </c>
      <c r="D555" s="20" t="s">
        <v>169</v>
      </c>
      <c r="F555" s="80" t="s">
        <v>238</v>
      </c>
      <c r="G555" s="92" t="s">
        <v>303</v>
      </c>
      <c r="H555" s="92">
        <v>17.25</v>
      </c>
      <c r="I555" s="77">
        <v>1</v>
      </c>
      <c r="J555" s="78"/>
      <c r="K555" s="80" t="s">
        <v>347</v>
      </c>
      <c r="L555" s="81" t="s">
        <v>258</v>
      </c>
      <c r="M555" s="81">
        <v>32.26</v>
      </c>
      <c r="N555" s="81">
        <v>32.26</v>
      </c>
      <c r="O555" s="225">
        <v>17.741</v>
      </c>
      <c r="P555" s="79">
        <v>1</v>
      </c>
      <c r="Q555" s="78"/>
      <c r="R555" s="117"/>
      <c r="S555" s="117"/>
      <c r="T555" s="33">
        <v>116</v>
      </c>
    </row>
    <row r="556" spans="1:20" x14ac:dyDescent="0.25">
      <c r="A556" s="20">
        <v>70</v>
      </c>
      <c r="B556" s="20" t="s">
        <v>26</v>
      </c>
      <c r="C556" s="20">
        <v>5</v>
      </c>
      <c r="D556" s="20" t="s">
        <v>169</v>
      </c>
      <c r="F556" s="80" t="s">
        <v>238</v>
      </c>
      <c r="G556" s="92" t="s">
        <v>314</v>
      </c>
      <c r="H556" s="92">
        <v>17.32</v>
      </c>
      <c r="I556" s="77">
        <v>1</v>
      </c>
      <c r="K556" s="80" t="s">
        <v>347</v>
      </c>
      <c r="L556" s="81" t="s">
        <v>270</v>
      </c>
      <c r="M556" s="81">
        <v>32.159999999999997</v>
      </c>
      <c r="N556" s="81">
        <v>32.159999999999997</v>
      </c>
      <c r="O556" s="225">
        <v>17.841000000000001</v>
      </c>
      <c r="P556" s="79">
        <v>1</v>
      </c>
      <c r="T556" s="33">
        <v>116</v>
      </c>
    </row>
    <row r="557" spans="1:20" x14ac:dyDescent="0.25">
      <c r="A557" s="20">
        <v>70</v>
      </c>
      <c r="B557" s="20" t="s">
        <v>26</v>
      </c>
      <c r="C557" s="20">
        <v>5</v>
      </c>
      <c r="D557" s="20" t="s">
        <v>169</v>
      </c>
      <c r="F557" s="80" t="s">
        <v>238</v>
      </c>
      <c r="G557" s="92" t="s">
        <v>325</v>
      </c>
      <c r="H557" s="92">
        <v>17.63</v>
      </c>
      <c r="I557" s="77">
        <v>1</v>
      </c>
      <c r="K557" s="80" t="s">
        <v>347</v>
      </c>
      <c r="L557" s="81" t="s">
        <v>281</v>
      </c>
      <c r="M557" s="81">
        <v>32.08</v>
      </c>
      <c r="N557" s="81">
        <v>32.08</v>
      </c>
      <c r="O557" s="225">
        <v>17.920999999999999</v>
      </c>
      <c r="P557" s="79">
        <v>1</v>
      </c>
      <c r="T557" s="33">
        <v>116</v>
      </c>
    </row>
    <row r="558" spans="1:20" x14ac:dyDescent="0.25">
      <c r="A558" s="20">
        <v>70</v>
      </c>
      <c r="B558" s="20" t="s">
        <v>26</v>
      </c>
      <c r="C558" s="20">
        <v>5</v>
      </c>
      <c r="D558" s="20" t="s">
        <v>169</v>
      </c>
      <c r="F558" s="88"/>
      <c r="G558" s="91"/>
      <c r="H558" s="91"/>
      <c r="K558" s="80" t="s">
        <v>347</v>
      </c>
      <c r="L558" s="81" t="s">
        <v>292</v>
      </c>
      <c r="M558" s="81">
        <v>31.54</v>
      </c>
      <c r="N558" s="81">
        <v>31.54</v>
      </c>
      <c r="O558" s="225">
        <v>18.460999999999999</v>
      </c>
      <c r="P558" s="79">
        <v>1</v>
      </c>
      <c r="T558" s="33">
        <v>116</v>
      </c>
    </row>
    <row r="559" spans="1:20" x14ac:dyDescent="0.25">
      <c r="A559" s="20">
        <v>70</v>
      </c>
      <c r="B559" s="20" t="s">
        <v>26</v>
      </c>
      <c r="C559" s="20">
        <v>5</v>
      </c>
      <c r="D559" s="20" t="s">
        <v>169</v>
      </c>
      <c r="F559" s="88"/>
      <c r="G559" s="91"/>
      <c r="H559" s="91"/>
      <c r="K559" s="80" t="s">
        <v>347</v>
      </c>
      <c r="L559" s="81" t="s">
        <v>303</v>
      </c>
      <c r="M559" s="81">
        <v>32.979999999999997</v>
      </c>
      <c r="N559" s="81">
        <v>32.979999999999997</v>
      </c>
      <c r="O559" s="225">
        <v>17.021000000000001</v>
      </c>
      <c r="P559" s="79">
        <v>1</v>
      </c>
      <c r="T559" s="33">
        <v>116</v>
      </c>
    </row>
    <row r="560" spans="1:20" x14ac:dyDescent="0.25">
      <c r="A560" s="20">
        <v>70</v>
      </c>
      <c r="B560" s="20" t="s">
        <v>26</v>
      </c>
      <c r="C560" s="20">
        <v>5</v>
      </c>
      <c r="D560" s="20" t="s">
        <v>169</v>
      </c>
      <c r="F560" s="88"/>
      <c r="G560" s="92"/>
      <c r="H560" s="92"/>
      <c r="K560" s="80" t="s">
        <v>347</v>
      </c>
      <c r="L560" s="81" t="s">
        <v>314</v>
      </c>
      <c r="M560" s="81">
        <v>32.409999999999997</v>
      </c>
      <c r="N560" s="81">
        <v>32.409999999999997</v>
      </c>
      <c r="O560" s="225">
        <v>17.591000000000001</v>
      </c>
      <c r="P560" s="79">
        <v>1</v>
      </c>
      <c r="T560" s="33">
        <v>116</v>
      </c>
    </row>
    <row r="561" spans="1:20" x14ac:dyDescent="0.25">
      <c r="A561" s="20">
        <v>70</v>
      </c>
      <c r="B561" s="20" t="s">
        <v>26</v>
      </c>
      <c r="C561" s="20">
        <v>5</v>
      </c>
      <c r="D561" s="20" t="s">
        <v>169</v>
      </c>
      <c r="F561" s="88"/>
      <c r="G561" s="92"/>
      <c r="H561" s="92"/>
      <c r="K561" s="80" t="s">
        <v>347</v>
      </c>
      <c r="L561" s="81" t="s">
        <v>325</v>
      </c>
      <c r="M561" s="81">
        <v>32.19</v>
      </c>
      <c r="N561" s="81">
        <v>32.19</v>
      </c>
      <c r="O561" s="225">
        <v>17.811</v>
      </c>
      <c r="P561" s="79">
        <v>1</v>
      </c>
      <c r="T561" s="33">
        <v>116</v>
      </c>
    </row>
    <row r="562" spans="1:20" x14ac:dyDescent="0.25">
      <c r="A562" s="20">
        <v>71</v>
      </c>
      <c r="B562" s="20" t="s">
        <v>114</v>
      </c>
      <c r="C562" s="20">
        <v>1</v>
      </c>
      <c r="D562" s="20" t="s">
        <v>120</v>
      </c>
      <c r="E562" s="33">
        <v>69</v>
      </c>
      <c r="F562" s="80" t="s">
        <v>236</v>
      </c>
      <c r="G562" s="89" t="s">
        <v>249</v>
      </c>
      <c r="H562" s="81">
        <v>16.329999999999998</v>
      </c>
      <c r="I562" s="77">
        <v>1</v>
      </c>
      <c r="J562" s="78">
        <v>1</v>
      </c>
      <c r="K562" s="80" t="s">
        <v>342</v>
      </c>
      <c r="L562" s="81" t="s">
        <v>249</v>
      </c>
      <c r="M562" s="81">
        <v>33.770000000000003</v>
      </c>
      <c r="N562" s="81">
        <v>33.770000000000003</v>
      </c>
      <c r="O562" s="225">
        <v>16.230999999999995</v>
      </c>
      <c r="P562" s="79">
        <v>1</v>
      </c>
      <c r="Q562" s="119">
        <v>1</v>
      </c>
      <c r="R562" s="120">
        <v>16.135999999999996</v>
      </c>
      <c r="S562" s="120">
        <v>0.25024987512484409</v>
      </c>
      <c r="T562" s="33">
        <v>69</v>
      </c>
    </row>
    <row r="563" spans="1:20" x14ac:dyDescent="0.25">
      <c r="A563" s="20">
        <v>71</v>
      </c>
      <c r="B563" s="20" t="s">
        <v>114</v>
      </c>
      <c r="C563" s="20">
        <v>1</v>
      </c>
      <c r="D563" s="20" t="s">
        <v>120</v>
      </c>
      <c r="F563" s="80" t="s">
        <v>236</v>
      </c>
      <c r="G563" s="89" t="s">
        <v>261</v>
      </c>
      <c r="H563" s="81">
        <v>16.170000000000002</v>
      </c>
      <c r="I563" s="77">
        <v>1</v>
      </c>
      <c r="J563" s="78"/>
      <c r="K563" s="80" t="s">
        <v>342</v>
      </c>
      <c r="L563" s="81" t="s">
        <v>261</v>
      </c>
      <c r="M563" s="81">
        <v>34.22</v>
      </c>
      <c r="N563" s="81">
        <v>34.22</v>
      </c>
      <c r="O563" s="225">
        <v>15.780999999999999</v>
      </c>
      <c r="P563" s="79">
        <v>1</v>
      </c>
      <c r="Q563" s="78"/>
      <c r="R563" s="117"/>
      <c r="S563" s="117"/>
      <c r="T563" s="33">
        <v>69</v>
      </c>
    </row>
    <row r="564" spans="1:20" x14ac:dyDescent="0.25">
      <c r="A564" s="20">
        <v>71</v>
      </c>
      <c r="B564" s="20" t="s">
        <v>114</v>
      </c>
      <c r="C564" s="20">
        <v>1</v>
      </c>
      <c r="D564" s="20" t="s">
        <v>120</v>
      </c>
      <c r="F564" s="80" t="s">
        <v>236</v>
      </c>
      <c r="G564" s="89" t="s">
        <v>273</v>
      </c>
      <c r="H564" s="81">
        <v>16.05</v>
      </c>
      <c r="I564" s="77">
        <v>1</v>
      </c>
      <c r="K564" s="80" t="s">
        <v>342</v>
      </c>
      <c r="L564" s="81" t="s">
        <v>273</v>
      </c>
      <c r="M564" s="81">
        <v>33.86</v>
      </c>
      <c r="N564" s="81">
        <v>33.86</v>
      </c>
      <c r="O564" s="225">
        <v>16.140999999999998</v>
      </c>
      <c r="P564" s="79">
        <v>1</v>
      </c>
      <c r="T564" s="33">
        <v>69</v>
      </c>
    </row>
    <row r="565" spans="1:20" x14ac:dyDescent="0.25">
      <c r="A565" s="20">
        <v>71</v>
      </c>
      <c r="B565" s="20" t="s">
        <v>114</v>
      </c>
      <c r="C565" s="20">
        <v>1</v>
      </c>
      <c r="D565" s="20" t="s">
        <v>120</v>
      </c>
      <c r="F565" s="80" t="s">
        <v>236</v>
      </c>
      <c r="G565" s="89" t="s">
        <v>284</v>
      </c>
      <c r="H565" s="81">
        <v>16.14</v>
      </c>
      <c r="I565" s="77">
        <v>1</v>
      </c>
      <c r="K565" s="80" t="s">
        <v>342</v>
      </c>
      <c r="L565" s="81" t="s">
        <v>284</v>
      </c>
      <c r="M565" s="81">
        <v>33.58</v>
      </c>
      <c r="N565" s="81">
        <v>33.58</v>
      </c>
      <c r="O565" s="225">
        <v>16.420999999999999</v>
      </c>
      <c r="P565" s="79">
        <v>1</v>
      </c>
      <c r="T565" s="33">
        <v>69</v>
      </c>
    </row>
    <row r="566" spans="1:20" x14ac:dyDescent="0.25">
      <c r="A566" s="20">
        <v>71</v>
      </c>
      <c r="B566" s="20" t="s">
        <v>114</v>
      </c>
      <c r="C566" s="20">
        <v>1</v>
      </c>
      <c r="D566" s="20" t="s">
        <v>120</v>
      </c>
      <c r="F566" s="88"/>
      <c r="G566" s="91"/>
      <c r="H566" s="91"/>
      <c r="K566" s="80" t="s">
        <v>342</v>
      </c>
      <c r="L566" s="81" t="s">
        <v>295</v>
      </c>
      <c r="M566" s="81">
        <v>33.43</v>
      </c>
      <c r="N566" s="81">
        <v>33.43</v>
      </c>
      <c r="O566" s="225">
        <v>16.570999999999998</v>
      </c>
      <c r="P566" s="79">
        <v>1</v>
      </c>
      <c r="T566" s="33">
        <v>69</v>
      </c>
    </row>
    <row r="567" spans="1:20" x14ac:dyDescent="0.25">
      <c r="A567" s="20">
        <v>71</v>
      </c>
      <c r="B567" s="20" t="s">
        <v>114</v>
      </c>
      <c r="C567" s="20">
        <v>1</v>
      </c>
      <c r="D567" s="20" t="s">
        <v>120</v>
      </c>
      <c r="F567" s="88"/>
      <c r="G567" s="91"/>
      <c r="H567" s="91"/>
      <c r="K567" s="80" t="s">
        <v>342</v>
      </c>
      <c r="L567" s="81" t="s">
        <v>306</v>
      </c>
      <c r="M567" s="81">
        <v>33.99</v>
      </c>
      <c r="N567" s="81">
        <v>33.99</v>
      </c>
      <c r="O567" s="225">
        <v>16.010999999999996</v>
      </c>
      <c r="P567" s="79">
        <v>1</v>
      </c>
      <c r="T567" s="33">
        <v>69</v>
      </c>
    </row>
    <row r="568" spans="1:20" x14ac:dyDescent="0.25">
      <c r="A568" s="20">
        <v>71</v>
      </c>
      <c r="B568" s="20" t="s">
        <v>114</v>
      </c>
      <c r="C568" s="20">
        <v>1</v>
      </c>
      <c r="D568" s="20" t="s">
        <v>120</v>
      </c>
      <c r="F568" s="88"/>
      <c r="G568" s="91"/>
      <c r="H568" s="91"/>
      <c r="K568" s="80" t="s">
        <v>342</v>
      </c>
      <c r="L568" s="81" t="s">
        <v>317</v>
      </c>
      <c r="M568" s="81">
        <v>33.93</v>
      </c>
      <c r="N568" s="81">
        <v>33.93</v>
      </c>
      <c r="O568" s="225">
        <v>16.070999999999998</v>
      </c>
      <c r="P568" s="79">
        <v>1</v>
      </c>
      <c r="T568" s="33">
        <v>69</v>
      </c>
    </row>
    <row r="569" spans="1:20" x14ac:dyDescent="0.25">
      <c r="A569" s="20">
        <v>71</v>
      </c>
      <c r="B569" s="20" t="s">
        <v>114</v>
      </c>
      <c r="C569" s="20">
        <v>1</v>
      </c>
      <c r="D569" s="20" t="s">
        <v>120</v>
      </c>
      <c r="F569" s="88"/>
      <c r="G569" s="91"/>
      <c r="H569" s="91"/>
      <c r="K569" s="80" t="s">
        <v>342</v>
      </c>
      <c r="L569" s="81" t="s">
        <v>328</v>
      </c>
      <c r="M569" s="81">
        <v>34.14</v>
      </c>
      <c r="N569" s="81">
        <v>34.14</v>
      </c>
      <c r="O569" s="225">
        <v>15.860999999999997</v>
      </c>
      <c r="P569" s="79">
        <v>1</v>
      </c>
      <c r="T569" s="33">
        <v>69</v>
      </c>
    </row>
    <row r="570" spans="1:20" x14ac:dyDescent="0.25">
      <c r="A570" s="24">
        <v>72</v>
      </c>
      <c r="B570" s="99" t="s">
        <v>114</v>
      </c>
      <c r="C570" s="100">
        <v>2</v>
      </c>
      <c r="D570" s="99" t="s">
        <v>158</v>
      </c>
      <c r="E570" s="101">
        <v>105</v>
      </c>
      <c r="F570" s="80" t="s">
        <v>238</v>
      </c>
      <c r="G570" s="92" t="s">
        <v>245</v>
      </c>
      <c r="H570" s="92">
        <v>16.11</v>
      </c>
      <c r="I570" s="77">
        <v>1</v>
      </c>
      <c r="J570" s="78">
        <v>1</v>
      </c>
      <c r="K570" s="80" t="s">
        <v>346</v>
      </c>
      <c r="L570" s="81" t="s">
        <v>245</v>
      </c>
      <c r="M570" s="81">
        <v>33.549999999999997</v>
      </c>
      <c r="N570" s="81">
        <v>33.549999999999997</v>
      </c>
      <c r="O570" s="225">
        <v>16.451000000000001</v>
      </c>
      <c r="P570" s="79">
        <v>1</v>
      </c>
      <c r="Q570" s="119">
        <v>1</v>
      </c>
      <c r="R570" s="120">
        <v>16.339749999999999</v>
      </c>
      <c r="S570" s="120">
        <v>0.54873576291326265</v>
      </c>
      <c r="T570" s="101">
        <v>105</v>
      </c>
    </row>
    <row r="571" spans="1:20" x14ac:dyDescent="0.25">
      <c r="A571" s="20">
        <v>72</v>
      </c>
      <c r="B571" s="20" t="s">
        <v>114</v>
      </c>
      <c r="C571" s="20">
        <v>2</v>
      </c>
      <c r="D571" s="20" t="s">
        <v>158</v>
      </c>
      <c r="F571" s="80" t="s">
        <v>238</v>
      </c>
      <c r="G571" s="92" t="s">
        <v>257</v>
      </c>
      <c r="H571" s="92">
        <v>16.100000000000001</v>
      </c>
      <c r="I571" s="77">
        <v>1</v>
      </c>
      <c r="J571" s="78"/>
      <c r="K571" s="80" t="s">
        <v>346</v>
      </c>
      <c r="L571" s="81" t="s">
        <v>257</v>
      </c>
      <c r="M571" s="81">
        <v>34.07</v>
      </c>
      <c r="N571" s="81">
        <v>34.07</v>
      </c>
      <c r="O571" s="225">
        <v>15.930999999999997</v>
      </c>
      <c r="P571" s="79">
        <v>1</v>
      </c>
      <c r="Q571" s="78"/>
      <c r="R571" s="117"/>
      <c r="S571" s="117"/>
      <c r="T571" s="101">
        <v>105</v>
      </c>
    </row>
    <row r="572" spans="1:20" x14ac:dyDescent="0.25">
      <c r="A572" s="20">
        <v>72</v>
      </c>
      <c r="B572" s="20" t="s">
        <v>114</v>
      </c>
      <c r="C572" s="20">
        <v>2</v>
      </c>
      <c r="D572" s="20" t="s">
        <v>158</v>
      </c>
      <c r="F572" s="80" t="s">
        <v>238</v>
      </c>
      <c r="G572" s="92" t="s">
        <v>269</v>
      </c>
      <c r="H572" s="92">
        <v>16</v>
      </c>
      <c r="I572" s="77">
        <v>1</v>
      </c>
      <c r="K572" s="80" t="s">
        <v>346</v>
      </c>
      <c r="L572" s="81" t="s">
        <v>269</v>
      </c>
      <c r="M572" s="81">
        <v>34.06</v>
      </c>
      <c r="N572" s="81">
        <v>34.06</v>
      </c>
      <c r="O572" s="225">
        <v>15.940999999999995</v>
      </c>
      <c r="P572" s="79">
        <v>1</v>
      </c>
      <c r="T572" s="101">
        <v>105</v>
      </c>
    </row>
    <row r="573" spans="1:20" x14ac:dyDescent="0.25">
      <c r="A573" s="20">
        <v>72</v>
      </c>
      <c r="B573" s="20" t="s">
        <v>114</v>
      </c>
      <c r="C573" s="20">
        <v>2</v>
      </c>
      <c r="D573" s="20" t="s">
        <v>158</v>
      </c>
      <c r="F573" s="80" t="s">
        <v>238</v>
      </c>
      <c r="G573" s="92" t="s">
        <v>280</v>
      </c>
      <c r="H573" s="92">
        <v>16.13</v>
      </c>
      <c r="I573" s="77">
        <v>1</v>
      </c>
      <c r="K573" s="80" t="s">
        <v>346</v>
      </c>
      <c r="L573" s="81" t="s">
        <v>280</v>
      </c>
      <c r="M573" s="81">
        <v>34.17</v>
      </c>
      <c r="N573" s="81">
        <v>34.17</v>
      </c>
      <c r="O573" s="225">
        <v>15.830999999999996</v>
      </c>
      <c r="P573" s="79">
        <v>1</v>
      </c>
      <c r="T573" s="101">
        <v>105</v>
      </c>
    </row>
    <row r="574" spans="1:20" x14ac:dyDescent="0.25">
      <c r="A574" s="20">
        <v>72</v>
      </c>
      <c r="B574" s="20" t="s">
        <v>114</v>
      </c>
      <c r="C574" s="20">
        <v>2</v>
      </c>
      <c r="D574" s="20" t="s">
        <v>158</v>
      </c>
      <c r="F574" s="88"/>
      <c r="G574" s="91"/>
      <c r="H574" s="91"/>
      <c r="K574" s="80" t="s">
        <v>346</v>
      </c>
      <c r="L574" s="81" t="s">
        <v>291</v>
      </c>
      <c r="M574" s="81">
        <v>32.75</v>
      </c>
      <c r="N574" s="81">
        <v>32.75</v>
      </c>
      <c r="O574" s="225">
        <v>17.250999999999998</v>
      </c>
      <c r="P574" s="79">
        <v>1</v>
      </c>
      <c r="T574" s="101">
        <v>105</v>
      </c>
    </row>
    <row r="575" spans="1:20" x14ac:dyDescent="0.25">
      <c r="A575" s="20">
        <v>72</v>
      </c>
      <c r="B575" s="20" t="s">
        <v>114</v>
      </c>
      <c r="C575" s="20">
        <v>2</v>
      </c>
      <c r="D575" s="20" t="s">
        <v>158</v>
      </c>
      <c r="F575" s="88"/>
      <c r="G575" s="91"/>
      <c r="H575" s="91"/>
      <c r="K575" s="80" t="s">
        <v>346</v>
      </c>
      <c r="L575" s="81" t="s">
        <v>302</v>
      </c>
      <c r="M575" s="81">
        <v>33.06</v>
      </c>
      <c r="N575" s="81">
        <v>33.06</v>
      </c>
      <c r="O575" s="225">
        <v>16.940999999999995</v>
      </c>
      <c r="P575" s="79">
        <v>1</v>
      </c>
      <c r="T575" s="101">
        <v>105</v>
      </c>
    </row>
    <row r="576" spans="1:20" x14ac:dyDescent="0.25">
      <c r="A576" s="20">
        <v>72</v>
      </c>
      <c r="B576" s="20" t="s">
        <v>114</v>
      </c>
      <c r="C576" s="20">
        <v>2</v>
      </c>
      <c r="D576" s="20" t="s">
        <v>158</v>
      </c>
      <c r="F576" s="91"/>
      <c r="G576" s="91"/>
      <c r="H576" s="91"/>
      <c r="K576" s="80" t="s">
        <v>346</v>
      </c>
      <c r="L576" s="81" t="s">
        <v>313</v>
      </c>
      <c r="M576" s="81">
        <v>34.35</v>
      </c>
      <c r="N576" s="81">
        <v>34.35</v>
      </c>
      <c r="O576" s="225">
        <v>15.650999999999996</v>
      </c>
      <c r="P576" s="79">
        <v>1</v>
      </c>
      <c r="T576" s="101">
        <v>105</v>
      </c>
    </row>
    <row r="577" spans="1:20" x14ac:dyDescent="0.25">
      <c r="A577" s="20">
        <v>72</v>
      </c>
      <c r="B577" s="20" t="s">
        <v>114</v>
      </c>
      <c r="C577" s="20">
        <v>2</v>
      </c>
      <c r="D577" s="20" t="s">
        <v>158</v>
      </c>
      <c r="F577" s="91"/>
      <c r="G577" s="91"/>
      <c r="H577" s="91"/>
      <c r="K577" s="80" t="s">
        <v>346</v>
      </c>
      <c r="L577" s="81" t="s">
        <v>324</v>
      </c>
      <c r="M577" s="81">
        <v>33.28</v>
      </c>
      <c r="N577" s="81">
        <v>33.28</v>
      </c>
      <c r="O577" s="225">
        <v>16.720999999999997</v>
      </c>
      <c r="P577" s="79">
        <v>1</v>
      </c>
      <c r="T577" s="101">
        <v>105</v>
      </c>
    </row>
    <row r="578" spans="1:20" x14ac:dyDescent="0.25">
      <c r="A578" s="20">
        <v>73</v>
      </c>
      <c r="B578" s="20" t="s">
        <v>114</v>
      </c>
      <c r="C578" s="20">
        <v>3</v>
      </c>
      <c r="D578" s="20" t="s">
        <v>115</v>
      </c>
      <c r="E578" s="33">
        <v>64</v>
      </c>
      <c r="F578" s="89" t="s">
        <v>236</v>
      </c>
      <c r="G578" s="89" t="s">
        <v>244</v>
      </c>
      <c r="H578" s="81">
        <v>16.04</v>
      </c>
      <c r="I578" s="77">
        <v>1</v>
      </c>
      <c r="J578" s="78">
        <v>1</v>
      </c>
      <c r="K578" s="80" t="s">
        <v>342</v>
      </c>
      <c r="L578" s="81" t="s">
        <v>244</v>
      </c>
      <c r="M578" s="81">
        <v>33.03</v>
      </c>
      <c r="N578" s="81">
        <v>33.03</v>
      </c>
      <c r="O578" s="225">
        <v>16.970999999999997</v>
      </c>
      <c r="P578" s="79">
        <v>1</v>
      </c>
      <c r="Q578" s="119">
        <v>1</v>
      </c>
      <c r="R578" s="120">
        <v>17.029749999999996</v>
      </c>
      <c r="S578" s="120">
        <v>0.26676007478631503</v>
      </c>
      <c r="T578" s="33">
        <v>64</v>
      </c>
    </row>
    <row r="579" spans="1:20" x14ac:dyDescent="0.25">
      <c r="A579" s="24">
        <v>73</v>
      </c>
      <c r="B579" s="100" t="s">
        <v>114</v>
      </c>
      <c r="C579" s="100">
        <v>3</v>
      </c>
      <c r="D579" s="100" t="s">
        <v>115</v>
      </c>
      <c r="E579" s="101"/>
      <c r="F579" s="89" t="s">
        <v>236</v>
      </c>
      <c r="G579" s="89" t="s">
        <v>256</v>
      </c>
      <c r="H579" s="81">
        <v>16.059999999999999</v>
      </c>
      <c r="I579" s="77">
        <v>1</v>
      </c>
      <c r="J579" s="78"/>
      <c r="K579" s="80" t="s">
        <v>342</v>
      </c>
      <c r="L579" s="81" t="s">
        <v>256</v>
      </c>
      <c r="M579" s="81">
        <v>32.76</v>
      </c>
      <c r="N579" s="81">
        <v>32.76</v>
      </c>
      <c r="O579" s="225">
        <v>17.241</v>
      </c>
      <c r="P579" s="79">
        <v>1</v>
      </c>
      <c r="Q579" s="78"/>
      <c r="R579" s="117"/>
      <c r="S579" s="117"/>
      <c r="T579" s="33">
        <v>64</v>
      </c>
    </row>
    <row r="580" spans="1:20" x14ac:dyDescent="0.25">
      <c r="A580" s="20">
        <v>73</v>
      </c>
      <c r="B580" s="20" t="s">
        <v>114</v>
      </c>
      <c r="C580" s="20">
        <v>3</v>
      </c>
      <c r="D580" s="20" t="s">
        <v>115</v>
      </c>
      <c r="F580" s="89" t="s">
        <v>236</v>
      </c>
      <c r="G580" s="89" t="s">
        <v>268</v>
      </c>
      <c r="H580" s="81">
        <v>15.88</v>
      </c>
      <c r="I580" s="77">
        <v>1</v>
      </c>
      <c r="K580" s="80" t="s">
        <v>342</v>
      </c>
      <c r="L580" s="81" t="s">
        <v>268</v>
      </c>
      <c r="M580" s="81">
        <v>32.69</v>
      </c>
      <c r="N580" s="81">
        <v>32.69</v>
      </c>
      <c r="O580" s="225">
        <v>17.311</v>
      </c>
      <c r="P580" s="79">
        <v>1</v>
      </c>
      <c r="T580" s="33">
        <v>64</v>
      </c>
    </row>
    <row r="581" spans="1:20" x14ac:dyDescent="0.25">
      <c r="A581" s="20">
        <v>73</v>
      </c>
      <c r="B581" s="20" t="s">
        <v>114</v>
      </c>
      <c r="C581" s="20">
        <v>3</v>
      </c>
      <c r="D581" s="20" t="s">
        <v>115</v>
      </c>
      <c r="F581" s="89" t="s">
        <v>236</v>
      </c>
      <c r="G581" s="89" t="s">
        <v>279</v>
      </c>
      <c r="H581" s="81">
        <v>16.05</v>
      </c>
      <c r="I581" s="77">
        <v>1</v>
      </c>
      <c r="K581" s="80" t="s">
        <v>342</v>
      </c>
      <c r="L581" s="81" t="s">
        <v>279</v>
      </c>
      <c r="M581" s="81">
        <v>32.71</v>
      </c>
      <c r="N581" s="81">
        <v>32.71</v>
      </c>
      <c r="O581" s="225">
        <v>17.290999999999997</v>
      </c>
      <c r="P581" s="79">
        <v>1</v>
      </c>
      <c r="T581" s="33">
        <v>64</v>
      </c>
    </row>
    <row r="582" spans="1:20" x14ac:dyDescent="0.25">
      <c r="A582" s="20">
        <v>73</v>
      </c>
      <c r="B582" s="20" t="s">
        <v>114</v>
      </c>
      <c r="C582" s="20">
        <v>3</v>
      </c>
      <c r="D582" s="20" t="s">
        <v>115</v>
      </c>
      <c r="F582" s="89"/>
      <c r="G582" s="89"/>
      <c r="H582" s="89"/>
      <c r="K582" s="80" t="s">
        <v>342</v>
      </c>
      <c r="L582" s="81" t="s">
        <v>290</v>
      </c>
      <c r="M582" s="81">
        <v>32.83</v>
      </c>
      <c r="N582" s="81">
        <v>32.83</v>
      </c>
      <c r="O582" s="225">
        <v>17.170999999999999</v>
      </c>
      <c r="P582" s="79">
        <v>1</v>
      </c>
      <c r="T582" s="33">
        <v>64</v>
      </c>
    </row>
    <row r="583" spans="1:20" x14ac:dyDescent="0.25">
      <c r="A583" s="20">
        <v>73</v>
      </c>
      <c r="B583" s="20" t="s">
        <v>114</v>
      </c>
      <c r="C583" s="20">
        <v>3</v>
      </c>
      <c r="D583" s="20" t="s">
        <v>115</v>
      </c>
      <c r="F583" s="80"/>
      <c r="G583" s="89"/>
      <c r="H583" s="89"/>
      <c r="K583" s="80" t="s">
        <v>342</v>
      </c>
      <c r="L583" s="81" t="s">
        <v>301</v>
      </c>
      <c r="M583" s="81">
        <v>33.15</v>
      </c>
      <c r="N583" s="81">
        <v>33.15</v>
      </c>
      <c r="O583" s="225">
        <v>16.850999999999999</v>
      </c>
      <c r="P583" s="79">
        <v>1</v>
      </c>
      <c r="T583" s="33">
        <v>64</v>
      </c>
    </row>
    <row r="584" spans="1:20" x14ac:dyDescent="0.25">
      <c r="A584" s="20">
        <v>73</v>
      </c>
      <c r="B584" s="20" t="s">
        <v>114</v>
      </c>
      <c r="C584" s="20">
        <v>3</v>
      </c>
      <c r="D584" s="20" t="s">
        <v>115</v>
      </c>
      <c r="F584" s="80"/>
      <c r="G584" s="89"/>
      <c r="H584" s="89"/>
      <c r="K584" s="80" t="s">
        <v>342</v>
      </c>
      <c r="L584" s="81" t="s">
        <v>312</v>
      </c>
      <c r="M584" s="81">
        <v>33.07</v>
      </c>
      <c r="N584" s="81">
        <v>33.07</v>
      </c>
      <c r="O584" s="225">
        <v>16.930999999999997</v>
      </c>
      <c r="P584" s="79">
        <v>1</v>
      </c>
      <c r="T584" s="33">
        <v>64</v>
      </c>
    </row>
    <row r="585" spans="1:20" x14ac:dyDescent="0.25">
      <c r="A585" s="20">
        <v>73</v>
      </c>
      <c r="B585" s="20" t="s">
        <v>114</v>
      </c>
      <c r="C585" s="20">
        <v>3</v>
      </c>
      <c r="D585" s="20" t="s">
        <v>115</v>
      </c>
      <c r="F585" s="80"/>
      <c r="G585" s="89"/>
      <c r="H585" s="89"/>
      <c r="K585" s="80" t="s">
        <v>342</v>
      </c>
      <c r="L585" s="81" t="s">
        <v>323</v>
      </c>
      <c r="M585" s="81">
        <v>33.53</v>
      </c>
      <c r="N585" s="81">
        <v>33.53</v>
      </c>
      <c r="O585" s="225">
        <v>16.470999999999997</v>
      </c>
      <c r="P585" s="79">
        <v>1</v>
      </c>
      <c r="T585" s="33">
        <v>64</v>
      </c>
    </row>
    <row r="586" spans="1:20" x14ac:dyDescent="0.25">
      <c r="A586" s="20">
        <v>74</v>
      </c>
      <c r="B586" s="20" t="s">
        <v>114</v>
      </c>
      <c r="C586" s="20">
        <v>4</v>
      </c>
      <c r="D586" s="20" t="s">
        <v>125</v>
      </c>
      <c r="E586" s="33">
        <v>74</v>
      </c>
      <c r="F586" s="80" t="s">
        <v>236</v>
      </c>
      <c r="G586" s="89" t="s">
        <v>290</v>
      </c>
      <c r="H586" s="81">
        <v>16.04</v>
      </c>
      <c r="I586" s="77">
        <v>1</v>
      </c>
      <c r="J586" s="78">
        <v>1</v>
      </c>
      <c r="K586" s="80" t="s">
        <v>343</v>
      </c>
      <c r="L586" s="114" t="s">
        <v>244</v>
      </c>
      <c r="M586" s="113">
        <v>34.21</v>
      </c>
      <c r="N586" s="81">
        <v>34.21</v>
      </c>
      <c r="O586" s="225">
        <v>15.790999999999997</v>
      </c>
      <c r="P586" s="79">
        <v>1</v>
      </c>
      <c r="Q586" s="119">
        <v>1</v>
      </c>
      <c r="R586" s="120">
        <v>15.584749999999998</v>
      </c>
      <c r="S586" s="120">
        <v>0.57214372101771738</v>
      </c>
      <c r="T586" s="33">
        <v>74</v>
      </c>
    </row>
    <row r="587" spans="1:20" x14ac:dyDescent="0.25">
      <c r="A587" s="20">
        <v>74</v>
      </c>
      <c r="B587" s="20" t="s">
        <v>114</v>
      </c>
      <c r="C587" s="20">
        <v>4</v>
      </c>
      <c r="D587" s="20" t="s">
        <v>125</v>
      </c>
      <c r="F587" s="80" t="s">
        <v>236</v>
      </c>
      <c r="G587" s="89" t="s">
        <v>301</v>
      </c>
      <c r="H587" s="81">
        <v>16.22</v>
      </c>
      <c r="I587" s="77">
        <v>1</v>
      </c>
      <c r="J587" s="78"/>
      <c r="K587" s="80" t="s">
        <v>343</v>
      </c>
      <c r="L587" s="114" t="s">
        <v>256</v>
      </c>
      <c r="M587" s="113">
        <v>33.25</v>
      </c>
      <c r="N587" s="81">
        <v>33.25</v>
      </c>
      <c r="O587" s="225">
        <v>16.750999999999998</v>
      </c>
      <c r="P587" s="79">
        <v>1</v>
      </c>
      <c r="Q587" s="78"/>
      <c r="R587" s="117"/>
      <c r="S587" s="117"/>
      <c r="T587" s="33">
        <v>74</v>
      </c>
    </row>
    <row r="588" spans="1:20" x14ac:dyDescent="0.25">
      <c r="A588" s="20">
        <v>74</v>
      </c>
      <c r="B588" s="20" t="s">
        <v>114</v>
      </c>
      <c r="C588" s="20">
        <v>4</v>
      </c>
      <c r="D588" s="20" t="s">
        <v>125</v>
      </c>
      <c r="F588" s="80" t="s">
        <v>236</v>
      </c>
      <c r="G588" s="89" t="s">
        <v>312</v>
      </c>
      <c r="H588" s="81">
        <v>16.37</v>
      </c>
      <c r="I588" s="77">
        <v>1</v>
      </c>
      <c r="K588" s="80" t="s">
        <v>343</v>
      </c>
      <c r="L588" s="114" t="s">
        <v>268</v>
      </c>
      <c r="M588" s="113">
        <v>34.14</v>
      </c>
      <c r="N588" s="81">
        <v>34.14</v>
      </c>
      <c r="O588" s="225">
        <v>15.860999999999997</v>
      </c>
      <c r="P588" s="79">
        <v>1</v>
      </c>
      <c r="T588" s="33">
        <v>74</v>
      </c>
    </row>
    <row r="589" spans="1:20" x14ac:dyDescent="0.25">
      <c r="A589" s="20">
        <v>74</v>
      </c>
      <c r="B589" s="20" t="s">
        <v>114</v>
      </c>
      <c r="C589" s="20">
        <v>4</v>
      </c>
      <c r="D589" s="20" t="s">
        <v>125</v>
      </c>
      <c r="F589" s="80" t="s">
        <v>236</v>
      </c>
      <c r="G589" s="89" t="s">
        <v>323</v>
      </c>
      <c r="H589" s="81">
        <v>16.53</v>
      </c>
      <c r="I589" s="77">
        <v>1</v>
      </c>
      <c r="K589" s="80" t="s">
        <v>343</v>
      </c>
      <c r="L589" s="114" t="s">
        <v>279</v>
      </c>
      <c r="M589" s="113">
        <v>35.21</v>
      </c>
      <c r="N589" s="81">
        <v>35.21</v>
      </c>
      <c r="O589" s="225">
        <v>14.790999999999997</v>
      </c>
      <c r="P589" s="79">
        <v>1</v>
      </c>
      <c r="T589" s="33">
        <v>74</v>
      </c>
    </row>
    <row r="590" spans="1:20" x14ac:dyDescent="0.25">
      <c r="A590" s="20">
        <v>74</v>
      </c>
      <c r="B590" s="20" t="s">
        <v>114</v>
      </c>
      <c r="C590" s="20">
        <v>4</v>
      </c>
      <c r="D590" s="20" t="s">
        <v>125</v>
      </c>
      <c r="F590" s="88"/>
      <c r="G590" s="91"/>
      <c r="H590" s="91"/>
      <c r="K590" s="80" t="s">
        <v>343</v>
      </c>
      <c r="L590" s="114" t="s">
        <v>290</v>
      </c>
      <c r="M590" s="113">
        <v>34.51</v>
      </c>
      <c r="N590" s="81">
        <v>34.51</v>
      </c>
      <c r="O590" s="225">
        <v>15.491</v>
      </c>
      <c r="P590" s="79">
        <v>1</v>
      </c>
      <c r="T590" s="33">
        <v>74</v>
      </c>
    </row>
    <row r="591" spans="1:20" x14ac:dyDescent="0.25">
      <c r="A591" s="20">
        <v>74</v>
      </c>
      <c r="B591" s="20" t="s">
        <v>114</v>
      </c>
      <c r="C591" s="20">
        <v>4</v>
      </c>
      <c r="D591" s="20" t="s">
        <v>125</v>
      </c>
      <c r="F591" s="88"/>
      <c r="G591" s="91"/>
      <c r="H591" s="91"/>
      <c r="K591" s="80" t="s">
        <v>343</v>
      </c>
      <c r="L591" s="114" t="s">
        <v>301</v>
      </c>
      <c r="M591" s="113">
        <v>34.49</v>
      </c>
      <c r="N591" s="81">
        <v>34.49</v>
      </c>
      <c r="O591" s="225">
        <v>15.510999999999996</v>
      </c>
      <c r="P591" s="79">
        <v>1</v>
      </c>
      <c r="T591" s="33">
        <v>74</v>
      </c>
    </row>
    <row r="592" spans="1:20" x14ac:dyDescent="0.25">
      <c r="A592" s="20">
        <v>74</v>
      </c>
      <c r="B592" s="20" t="s">
        <v>114</v>
      </c>
      <c r="C592" s="20">
        <v>4</v>
      </c>
      <c r="D592" s="20" t="s">
        <v>125</v>
      </c>
      <c r="F592" s="88"/>
      <c r="G592" s="91"/>
      <c r="H592" s="91"/>
      <c r="K592" s="80" t="s">
        <v>343</v>
      </c>
      <c r="L592" s="114" t="s">
        <v>312</v>
      </c>
      <c r="M592" s="113">
        <v>34.4</v>
      </c>
      <c r="N592" s="81">
        <v>34.4</v>
      </c>
      <c r="O592" s="225">
        <v>15.600999999999999</v>
      </c>
      <c r="P592" s="79">
        <v>1</v>
      </c>
      <c r="T592" s="33">
        <v>74</v>
      </c>
    </row>
    <row r="593" spans="1:20" x14ac:dyDescent="0.25">
      <c r="A593" s="20">
        <v>74</v>
      </c>
      <c r="B593" s="20" t="s">
        <v>114</v>
      </c>
      <c r="C593" s="20">
        <v>4</v>
      </c>
      <c r="D593" s="20" t="s">
        <v>125</v>
      </c>
      <c r="F593" s="88"/>
      <c r="G593" s="91"/>
      <c r="H593" s="91"/>
      <c r="K593" s="80" t="s">
        <v>343</v>
      </c>
      <c r="L593" s="114" t="s">
        <v>323</v>
      </c>
      <c r="M593" s="113">
        <v>35.119999999999997</v>
      </c>
      <c r="N593" s="81">
        <v>35.119999999999997</v>
      </c>
      <c r="O593" s="225">
        <v>14.881</v>
      </c>
      <c r="P593" s="79">
        <v>1</v>
      </c>
      <c r="T593" s="33">
        <v>74</v>
      </c>
    </row>
    <row r="594" spans="1:20" x14ac:dyDescent="0.25">
      <c r="A594" s="20">
        <v>75</v>
      </c>
      <c r="B594" s="20" t="s">
        <v>114</v>
      </c>
      <c r="C594" s="20">
        <v>5</v>
      </c>
      <c r="D594" s="20" t="s">
        <v>155</v>
      </c>
      <c r="E594" s="33">
        <v>102</v>
      </c>
      <c r="F594" s="80" t="s">
        <v>238</v>
      </c>
      <c r="G594" s="92" t="s">
        <v>242</v>
      </c>
      <c r="H594" s="92">
        <v>17.05</v>
      </c>
      <c r="I594" s="77">
        <v>1</v>
      </c>
      <c r="J594" s="78">
        <v>1</v>
      </c>
      <c r="K594" s="80" t="s">
        <v>346</v>
      </c>
      <c r="L594" s="81" t="s">
        <v>242</v>
      </c>
      <c r="M594" s="81">
        <v>34.549999999999997</v>
      </c>
      <c r="N594" s="81">
        <v>34.549999999999997</v>
      </c>
      <c r="O594" s="225">
        <v>15.451000000000001</v>
      </c>
      <c r="P594" s="79">
        <v>1</v>
      </c>
      <c r="Q594" s="119">
        <v>1</v>
      </c>
      <c r="R594" s="120">
        <v>15.547249999999998</v>
      </c>
      <c r="S594" s="120">
        <v>0.29038498153313702</v>
      </c>
      <c r="T594" s="33">
        <v>102</v>
      </c>
    </row>
    <row r="595" spans="1:20" x14ac:dyDescent="0.25">
      <c r="A595" s="20">
        <v>75</v>
      </c>
      <c r="B595" s="20" t="s">
        <v>114</v>
      </c>
      <c r="C595" s="20">
        <v>5</v>
      </c>
      <c r="D595" s="20" t="s">
        <v>155</v>
      </c>
      <c r="F595" s="80" t="s">
        <v>238</v>
      </c>
      <c r="G595" s="92" t="s">
        <v>254</v>
      </c>
      <c r="H595" s="92">
        <v>17.23</v>
      </c>
      <c r="I595" s="77">
        <v>1</v>
      </c>
      <c r="J595" s="78"/>
      <c r="K595" s="80" t="s">
        <v>346</v>
      </c>
      <c r="L595" s="81" t="s">
        <v>254</v>
      </c>
      <c r="M595" s="81">
        <v>34.520000000000003</v>
      </c>
      <c r="N595" s="81">
        <v>34.520000000000003</v>
      </c>
      <c r="O595" s="225">
        <v>15.480999999999995</v>
      </c>
      <c r="P595" s="79">
        <v>1</v>
      </c>
      <c r="Q595" s="78"/>
      <c r="R595" s="117"/>
      <c r="S595" s="117"/>
      <c r="T595" s="33">
        <v>102</v>
      </c>
    </row>
    <row r="596" spans="1:20" x14ac:dyDescent="0.25">
      <c r="A596" s="20">
        <v>75</v>
      </c>
      <c r="B596" s="20" t="s">
        <v>114</v>
      </c>
      <c r="C596" s="20">
        <v>5</v>
      </c>
      <c r="D596" s="20" t="s">
        <v>155</v>
      </c>
      <c r="F596" s="80" t="s">
        <v>238</v>
      </c>
      <c r="G596" s="92" t="s">
        <v>266</v>
      </c>
      <c r="H596" s="92">
        <v>16.72</v>
      </c>
      <c r="I596" s="77">
        <v>1</v>
      </c>
      <c r="K596" s="80" t="s">
        <v>346</v>
      </c>
      <c r="L596" s="81" t="s">
        <v>266</v>
      </c>
      <c r="M596" s="81">
        <v>34.17</v>
      </c>
      <c r="N596" s="81">
        <v>34.17</v>
      </c>
      <c r="O596" s="225">
        <v>15.830999999999996</v>
      </c>
      <c r="P596" s="79">
        <v>1</v>
      </c>
      <c r="T596" s="33">
        <v>102</v>
      </c>
    </row>
    <row r="597" spans="1:20" x14ac:dyDescent="0.25">
      <c r="A597" s="20">
        <v>75</v>
      </c>
      <c r="B597" s="20" t="s">
        <v>114</v>
      </c>
      <c r="C597" s="20">
        <v>5</v>
      </c>
      <c r="D597" s="20" t="s">
        <v>155</v>
      </c>
      <c r="F597" s="80" t="s">
        <v>238</v>
      </c>
      <c r="G597" s="92" t="s">
        <v>277</v>
      </c>
      <c r="H597" s="92">
        <v>17.16</v>
      </c>
      <c r="I597" s="77">
        <v>1</v>
      </c>
      <c r="K597" s="80" t="s">
        <v>346</v>
      </c>
      <c r="L597" s="81" t="s">
        <v>277</v>
      </c>
      <c r="M597" s="81">
        <v>34.43</v>
      </c>
      <c r="N597" s="81">
        <v>34.43</v>
      </c>
      <c r="O597" s="225">
        <v>15.570999999999998</v>
      </c>
      <c r="P597" s="79">
        <v>1</v>
      </c>
      <c r="T597" s="33">
        <v>102</v>
      </c>
    </row>
    <row r="598" spans="1:20" x14ac:dyDescent="0.25">
      <c r="A598" s="20">
        <v>75</v>
      </c>
      <c r="B598" s="20" t="s">
        <v>114</v>
      </c>
      <c r="C598" s="20">
        <v>5</v>
      </c>
      <c r="D598" s="20" t="s">
        <v>155</v>
      </c>
      <c r="F598" s="88"/>
      <c r="G598" s="89"/>
      <c r="H598" s="89"/>
      <c r="K598" s="80" t="s">
        <v>346</v>
      </c>
      <c r="L598" s="81" t="s">
        <v>288</v>
      </c>
      <c r="M598" s="81">
        <v>34.229999999999997</v>
      </c>
      <c r="N598" s="81">
        <v>34.229999999999997</v>
      </c>
      <c r="O598" s="225">
        <v>15.771000000000001</v>
      </c>
      <c r="P598" s="79">
        <v>1</v>
      </c>
      <c r="T598" s="33">
        <v>102</v>
      </c>
    </row>
    <row r="599" spans="1:20" x14ac:dyDescent="0.25">
      <c r="A599" s="20">
        <v>75</v>
      </c>
      <c r="B599" s="20" t="s">
        <v>114</v>
      </c>
      <c r="C599" s="20">
        <v>5</v>
      </c>
      <c r="D599" s="20" t="s">
        <v>155</v>
      </c>
      <c r="F599" s="88"/>
      <c r="G599" s="89"/>
      <c r="H599" s="89"/>
      <c r="K599" s="80" t="s">
        <v>346</v>
      </c>
      <c r="L599" s="81" t="s">
        <v>299</v>
      </c>
      <c r="M599" s="81">
        <v>34.229999999999997</v>
      </c>
      <c r="N599" s="81">
        <v>34.229999999999997</v>
      </c>
      <c r="O599" s="225">
        <v>15.771000000000001</v>
      </c>
      <c r="P599" s="79">
        <v>1</v>
      </c>
      <c r="T599" s="33">
        <v>102</v>
      </c>
    </row>
    <row r="600" spans="1:20" x14ac:dyDescent="0.25">
      <c r="A600" s="20">
        <v>75</v>
      </c>
      <c r="B600" s="20" t="s">
        <v>114</v>
      </c>
      <c r="C600" s="20">
        <v>5</v>
      </c>
      <c r="D600" s="20" t="s">
        <v>155</v>
      </c>
      <c r="F600" s="88"/>
      <c r="G600" s="89"/>
      <c r="H600" s="89"/>
      <c r="K600" s="80" t="s">
        <v>346</v>
      </c>
      <c r="L600" s="81" t="s">
        <v>310</v>
      </c>
      <c r="M600" s="81">
        <v>34.36</v>
      </c>
      <c r="N600" s="81">
        <v>34.36</v>
      </c>
      <c r="O600" s="225">
        <v>15.640999999999998</v>
      </c>
      <c r="P600" s="79">
        <v>1</v>
      </c>
      <c r="T600" s="33">
        <v>102</v>
      </c>
    </row>
    <row r="601" spans="1:20" x14ac:dyDescent="0.25">
      <c r="A601" s="20">
        <v>75</v>
      </c>
      <c r="B601" s="20" t="s">
        <v>114</v>
      </c>
      <c r="C601" s="20">
        <v>5</v>
      </c>
      <c r="D601" s="20" t="s">
        <v>155</v>
      </c>
      <c r="F601" s="88"/>
      <c r="G601" s="89"/>
      <c r="H601" s="89"/>
      <c r="K601" s="80" t="s">
        <v>346</v>
      </c>
      <c r="L601" s="81" t="s">
        <v>321</v>
      </c>
      <c r="M601" s="81">
        <v>35.14</v>
      </c>
      <c r="N601" s="81">
        <v>35.14</v>
      </c>
      <c r="O601" s="225">
        <v>14.860999999999997</v>
      </c>
      <c r="P601" s="79">
        <v>1</v>
      </c>
      <c r="T601" s="33">
        <v>102</v>
      </c>
    </row>
    <row r="602" spans="1:20" x14ac:dyDescent="0.25">
      <c r="A602" s="20">
        <v>76</v>
      </c>
      <c r="B602" s="20" t="s">
        <v>105</v>
      </c>
      <c r="C602" s="20">
        <v>1</v>
      </c>
      <c r="D602" s="20" t="s">
        <v>202</v>
      </c>
      <c r="E602" s="33">
        <v>149</v>
      </c>
      <c r="F602" s="80" t="s">
        <v>240</v>
      </c>
      <c r="G602" s="89" t="s">
        <v>249</v>
      </c>
      <c r="H602" s="81">
        <v>16.47</v>
      </c>
      <c r="I602" s="77">
        <v>1</v>
      </c>
      <c r="J602" s="78">
        <v>1</v>
      </c>
      <c r="K602" s="80" t="s">
        <v>350</v>
      </c>
      <c r="L602" s="81" t="s">
        <v>249</v>
      </c>
      <c r="M602" s="81">
        <v>32.78</v>
      </c>
      <c r="N602" s="81">
        <v>32.78</v>
      </c>
      <c r="O602" s="225">
        <v>17.220999999999997</v>
      </c>
      <c r="P602" s="79">
        <v>1</v>
      </c>
      <c r="Q602" s="119">
        <v>1</v>
      </c>
      <c r="R602" s="120">
        <v>17.479749999999996</v>
      </c>
      <c r="S602" s="120">
        <v>0.29910021313934188</v>
      </c>
      <c r="T602" s="33">
        <v>149</v>
      </c>
    </row>
    <row r="603" spans="1:20" x14ac:dyDescent="0.25">
      <c r="A603" s="20">
        <v>76</v>
      </c>
      <c r="B603" s="20" t="s">
        <v>105</v>
      </c>
      <c r="C603" s="20">
        <v>1</v>
      </c>
      <c r="D603" s="20" t="s">
        <v>202</v>
      </c>
      <c r="F603" s="80" t="s">
        <v>240</v>
      </c>
      <c r="G603" s="89" t="s">
        <v>261</v>
      </c>
      <c r="H603" s="81">
        <v>15.97</v>
      </c>
      <c r="I603" s="77">
        <v>1</v>
      </c>
      <c r="J603" s="78"/>
      <c r="K603" s="80" t="s">
        <v>350</v>
      </c>
      <c r="L603" s="81" t="s">
        <v>261</v>
      </c>
      <c r="M603" s="81">
        <v>32.799999999999997</v>
      </c>
      <c r="N603" s="81">
        <v>32.799999999999997</v>
      </c>
      <c r="O603" s="225">
        <v>17.201000000000001</v>
      </c>
      <c r="P603" s="79">
        <v>1</v>
      </c>
      <c r="Q603" s="78"/>
      <c r="R603" s="117"/>
      <c r="S603" s="117"/>
      <c r="T603" s="33">
        <v>149</v>
      </c>
    </row>
    <row r="604" spans="1:20" x14ac:dyDescent="0.25">
      <c r="A604" s="20">
        <v>76</v>
      </c>
      <c r="B604" s="20" t="s">
        <v>105</v>
      </c>
      <c r="C604" s="20">
        <v>1</v>
      </c>
      <c r="D604" s="20" t="s">
        <v>202</v>
      </c>
      <c r="F604" s="80" t="s">
        <v>240</v>
      </c>
      <c r="G604" s="89" t="s">
        <v>273</v>
      </c>
      <c r="H604" s="81">
        <v>15.76</v>
      </c>
      <c r="I604" s="77">
        <v>1</v>
      </c>
      <c r="K604" s="80" t="s">
        <v>350</v>
      </c>
      <c r="L604" s="81" t="s">
        <v>273</v>
      </c>
      <c r="M604" s="81">
        <v>32.090000000000003</v>
      </c>
      <c r="N604" s="81">
        <v>32.090000000000003</v>
      </c>
      <c r="O604" s="225">
        <v>17.910999999999994</v>
      </c>
      <c r="P604" s="79">
        <v>1</v>
      </c>
      <c r="T604" s="33">
        <v>149</v>
      </c>
    </row>
    <row r="605" spans="1:20" x14ac:dyDescent="0.25">
      <c r="A605" s="20">
        <v>76</v>
      </c>
      <c r="B605" s="20" t="s">
        <v>105</v>
      </c>
      <c r="C605" s="20">
        <v>1</v>
      </c>
      <c r="D605" s="20" t="s">
        <v>202</v>
      </c>
      <c r="F605" s="80" t="s">
        <v>240</v>
      </c>
      <c r="G605" s="89" t="s">
        <v>284</v>
      </c>
      <c r="H605" s="81">
        <v>16.03</v>
      </c>
      <c r="I605" s="77">
        <v>1</v>
      </c>
      <c r="K605" s="80" t="s">
        <v>350</v>
      </c>
      <c r="L605" s="81" t="s">
        <v>284</v>
      </c>
      <c r="M605" s="81">
        <v>32.770000000000003</v>
      </c>
      <c r="N605" s="81">
        <v>32.770000000000003</v>
      </c>
      <c r="O605" s="225">
        <v>17.230999999999995</v>
      </c>
      <c r="P605" s="79">
        <v>1</v>
      </c>
      <c r="T605" s="33">
        <v>149</v>
      </c>
    </row>
    <row r="606" spans="1:20" x14ac:dyDescent="0.25">
      <c r="A606" s="20">
        <v>76</v>
      </c>
      <c r="B606" s="20" t="s">
        <v>105</v>
      </c>
      <c r="C606" s="20">
        <v>1</v>
      </c>
      <c r="D606" s="20" t="s">
        <v>202</v>
      </c>
      <c r="F606" s="88"/>
      <c r="G606" s="91"/>
      <c r="H606" s="91"/>
      <c r="K606" s="80" t="s">
        <v>350</v>
      </c>
      <c r="L606" s="81" t="s">
        <v>295</v>
      </c>
      <c r="M606" s="81">
        <v>32.22</v>
      </c>
      <c r="N606" s="81">
        <v>32.22</v>
      </c>
      <c r="O606" s="225">
        <v>17.780999999999999</v>
      </c>
      <c r="P606" s="79">
        <v>1</v>
      </c>
      <c r="T606" s="33">
        <v>149</v>
      </c>
    </row>
    <row r="607" spans="1:20" x14ac:dyDescent="0.25">
      <c r="A607" s="20">
        <v>76</v>
      </c>
      <c r="B607" s="20" t="s">
        <v>105</v>
      </c>
      <c r="C607" s="20">
        <v>1</v>
      </c>
      <c r="D607" s="20" t="s">
        <v>202</v>
      </c>
      <c r="F607" s="91"/>
      <c r="G607" s="91"/>
      <c r="H607" s="91"/>
      <c r="K607" s="80" t="s">
        <v>350</v>
      </c>
      <c r="L607" s="81" t="s">
        <v>306</v>
      </c>
      <c r="M607" s="81">
        <v>32.49</v>
      </c>
      <c r="N607" s="81">
        <v>32.49</v>
      </c>
      <c r="O607" s="225">
        <v>17.510999999999996</v>
      </c>
      <c r="P607" s="79">
        <v>1</v>
      </c>
      <c r="T607" s="33">
        <v>149</v>
      </c>
    </row>
    <row r="608" spans="1:20" x14ac:dyDescent="0.25">
      <c r="A608" s="20">
        <v>76</v>
      </c>
      <c r="B608" s="20" t="s">
        <v>105</v>
      </c>
      <c r="C608" s="20">
        <v>1</v>
      </c>
      <c r="D608" s="20" t="s">
        <v>202</v>
      </c>
      <c r="F608" s="91"/>
      <c r="G608" s="91"/>
      <c r="H608" s="91"/>
      <c r="K608" s="80" t="s">
        <v>350</v>
      </c>
      <c r="L608" s="81" t="s">
        <v>317</v>
      </c>
      <c r="M608" s="81">
        <v>32.17</v>
      </c>
      <c r="N608" s="81">
        <v>32.17</v>
      </c>
      <c r="O608" s="225">
        <v>17.830999999999996</v>
      </c>
      <c r="P608" s="79">
        <v>1</v>
      </c>
      <c r="T608" s="33">
        <v>149</v>
      </c>
    </row>
    <row r="609" spans="1:20" x14ac:dyDescent="0.25">
      <c r="A609" s="20">
        <v>76</v>
      </c>
      <c r="B609" s="20" t="s">
        <v>105</v>
      </c>
      <c r="C609" s="20">
        <v>1</v>
      </c>
      <c r="D609" s="20" t="s">
        <v>202</v>
      </c>
      <c r="F609" s="91"/>
      <c r="G609" s="91"/>
      <c r="H609" s="91"/>
      <c r="K609" s="80" t="s">
        <v>350</v>
      </c>
      <c r="L609" s="81" t="s">
        <v>328</v>
      </c>
      <c r="M609" s="81">
        <v>32.85</v>
      </c>
      <c r="N609" s="81">
        <v>32.85</v>
      </c>
      <c r="O609" s="225">
        <v>17.150999999999996</v>
      </c>
      <c r="P609" s="79">
        <v>1</v>
      </c>
      <c r="T609" s="33">
        <v>149</v>
      </c>
    </row>
    <row r="610" spans="1:20" x14ac:dyDescent="0.25">
      <c r="A610" s="24">
        <v>77</v>
      </c>
      <c r="B610" s="99" t="s">
        <v>105</v>
      </c>
      <c r="C610" s="100">
        <v>2</v>
      </c>
      <c r="D610" s="99" t="s">
        <v>190</v>
      </c>
      <c r="E610" s="101">
        <v>137</v>
      </c>
      <c r="F610" s="89" t="s">
        <v>239</v>
      </c>
      <c r="G610" s="89" t="s">
        <v>293</v>
      </c>
      <c r="H610" s="81">
        <v>15.79</v>
      </c>
      <c r="I610" s="77">
        <v>1</v>
      </c>
      <c r="J610" s="78">
        <v>1</v>
      </c>
      <c r="K610" s="80" t="s">
        <v>349</v>
      </c>
      <c r="L610" s="113" t="s">
        <v>247</v>
      </c>
      <c r="M610" s="113">
        <v>30.68</v>
      </c>
      <c r="N610" s="81">
        <v>30.68</v>
      </c>
      <c r="O610" s="225">
        <v>19.320999999999998</v>
      </c>
      <c r="P610" s="79">
        <v>1</v>
      </c>
      <c r="Q610" s="119">
        <v>1</v>
      </c>
      <c r="R610" s="120">
        <v>19.168499999999998</v>
      </c>
      <c r="S610" s="120">
        <v>0.28212364310706051</v>
      </c>
      <c r="T610" s="101">
        <v>137</v>
      </c>
    </row>
    <row r="611" spans="1:20" x14ac:dyDescent="0.25">
      <c r="A611" s="20">
        <v>77</v>
      </c>
      <c r="B611" s="20" t="s">
        <v>105</v>
      </c>
      <c r="C611" s="20">
        <v>2</v>
      </c>
      <c r="D611" s="20" t="s">
        <v>190</v>
      </c>
      <c r="F611" s="89" t="s">
        <v>239</v>
      </c>
      <c r="G611" s="89" t="s">
        <v>304</v>
      </c>
      <c r="H611" s="81">
        <v>15.73</v>
      </c>
      <c r="I611" s="77">
        <v>1</v>
      </c>
      <c r="J611" s="78"/>
      <c r="K611" s="80" t="s">
        <v>349</v>
      </c>
      <c r="L611" s="113" t="s">
        <v>259</v>
      </c>
      <c r="M611" s="113">
        <v>30.63</v>
      </c>
      <c r="N611" s="81">
        <v>30.63</v>
      </c>
      <c r="O611" s="225">
        <v>19.370999999999999</v>
      </c>
      <c r="P611" s="79">
        <v>1</v>
      </c>
      <c r="Q611" s="78"/>
      <c r="R611" s="117"/>
      <c r="S611" s="117"/>
      <c r="T611" s="101">
        <v>137</v>
      </c>
    </row>
    <row r="612" spans="1:20" x14ac:dyDescent="0.25">
      <c r="A612" s="20">
        <v>77</v>
      </c>
      <c r="B612" s="20" t="s">
        <v>105</v>
      </c>
      <c r="C612" s="20">
        <v>2</v>
      </c>
      <c r="D612" s="20" t="s">
        <v>190</v>
      </c>
      <c r="F612" s="89" t="s">
        <v>239</v>
      </c>
      <c r="G612" s="89" t="s">
        <v>315</v>
      </c>
      <c r="H612" s="81">
        <v>16.239999999999998</v>
      </c>
      <c r="I612" s="77">
        <v>1</v>
      </c>
      <c r="K612" s="80" t="s">
        <v>349</v>
      </c>
      <c r="L612" s="113" t="s">
        <v>271</v>
      </c>
      <c r="M612" s="113">
        <v>30.48</v>
      </c>
      <c r="N612" s="81">
        <v>30.48</v>
      </c>
      <c r="O612" s="225">
        <v>19.520999999999997</v>
      </c>
      <c r="P612" s="79">
        <v>1</v>
      </c>
      <c r="T612" s="101">
        <v>137</v>
      </c>
    </row>
    <row r="613" spans="1:20" x14ac:dyDescent="0.25">
      <c r="A613" s="20">
        <v>77</v>
      </c>
      <c r="B613" s="20" t="s">
        <v>105</v>
      </c>
      <c r="C613" s="20">
        <v>2</v>
      </c>
      <c r="D613" s="20" t="s">
        <v>190</v>
      </c>
      <c r="F613" s="89" t="s">
        <v>239</v>
      </c>
      <c r="G613" s="89" t="s">
        <v>326</v>
      </c>
      <c r="H613" s="81">
        <v>16.11</v>
      </c>
      <c r="I613" s="77">
        <v>1</v>
      </c>
      <c r="K613" s="80" t="s">
        <v>349</v>
      </c>
      <c r="L613" s="113" t="s">
        <v>282</v>
      </c>
      <c r="M613" s="113">
        <v>30.69</v>
      </c>
      <c r="N613" s="81">
        <v>30.69</v>
      </c>
      <c r="O613" s="225">
        <v>19.310999999999996</v>
      </c>
      <c r="P613" s="79">
        <v>1</v>
      </c>
      <c r="T613" s="101">
        <v>137</v>
      </c>
    </row>
    <row r="614" spans="1:20" x14ac:dyDescent="0.25">
      <c r="A614" s="20">
        <v>77</v>
      </c>
      <c r="B614" s="20" t="s">
        <v>105</v>
      </c>
      <c r="C614" s="20">
        <v>2</v>
      </c>
      <c r="D614" s="20" t="s">
        <v>190</v>
      </c>
      <c r="F614" s="91"/>
      <c r="G614" s="92"/>
      <c r="H614" s="92"/>
      <c r="K614" s="80" t="s">
        <v>349</v>
      </c>
      <c r="L614" s="113" t="s">
        <v>293</v>
      </c>
      <c r="M614" s="113">
        <v>30.77</v>
      </c>
      <c r="N614" s="81">
        <v>30.77</v>
      </c>
      <c r="O614" s="225">
        <v>19.230999999999998</v>
      </c>
      <c r="P614" s="79">
        <v>1</v>
      </c>
      <c r="T614" s="101">
        <v>137</v>
      </c>
    </row>
    <row r="615" spans="1:20" x14ac:dyDescent="0.25">
      <c r="A615" s="20">
        <v>77</v>
      </c>
      <c r="B615" s="20" t="s">
        <v>105</v>
      </c>
      <c r="C615" s="20">
        <v>2</v>
      </c>
      <c r="D615" s="20" t="s">
        <v>190</v>
      </c>
      <c r="F615" s="91"/>
      <c r="G615" s="92"/>
      <c r="H615" s="92"/>
      <c r="K615" s="80" t="s">
        <v>349</v>
      </c>
      <c r="L615" s="113" t="s">
        <v>304</v>
      </c>
      <c r="M615" s="113">
        <v>30.84</v>
      </c>
      <c r="N615" s="81">
        <v>30.84</v>
      </c>
      <c r="O615" s="225">
        <v>19.160999999999998</v>
      </c>
      <c r="P615" s="79">
        <v>1</v>
      </c>
      <c r="T615" s="101">
        <v>137</v>
      </c>
    </row>
    <row r="616" spans="1:20" x14ac:dyDescent="0.25">
      <c r="A616" s="20">
        <v>77</v>
      </c>
      <c r="B616" s="20" t="s">
        <v>105</v>
      </c>
      <c r="C616" s="20">
        <v>2</v>
      </c>
      <c r="D616" s="20" t="s">
        <v>190</v>
      </c>
      <c r="F616" s="91"/>
      <c r="G616" s="92"/>
      <c r="H616" s="92"/>
      <c r="K616" s="80" t="s">
        <v>349</v>
      </c>
      <c r="L616" s="113" t="s">
        <v>315</v>
      </c>
      <c r="M616" s="113">
        <v>31.2</v>
      </c>
      <c r="N616" s="81">
        <v>31.2</v>
      </c>
      <c r="O616" s="225">
        <v>18.800999999999998</v>
      </c>
      <c r="P616" s="79">
        <v>1</v>
      </c>
      <c r="T616" s="101">
        <v>137</v>
      </c>
    </row>
    <row r="617" spans="1:20" x14ac:dyDescent="0.25">
      <c r="A617" s="20">
        <v>77</v>
      </c>
      <c r="B617" s="20" t="s">
        <v>105</v>
      </c>
      <c r="C617" s="20">
        <v>2</v>
      </c>
      <c r="D617" s="20" t="s">
        <v>190</v>
      </c>
      <c r="F617" s="91"/>
      <c r="G617" s="92"/>
      <c r="H617" s="92"/>
      <c r="K617" s="80" t="s">
        <v>349</v>
      </c>
      <c r="L617" s="113" t="s">
        <v>326</v>
      </c>
      <c r="M617" s="113">
        <v>31.37</v>
      </c>
      <c r="N617" s="81">
        <v>31.37</v>
      </c>
      <c r="O617" s="225">
        <v>18.630999999999997</v>
      </c>
      <c r="P617" s="79">
        <v>1</v>
      </c>
      <c r="T617" s="101">
        <v>137</v>
      </c>
    </row>
    <row r="618" spans="1:20" x14ac:dyDescent="0.25">
      <c r="A618" s="20">
        <v>78</v>
      </c>
      <c r="B618" s="20" t="s">
        <v>105</v>
      </c>
      <c r="C618" s="20">
        <v>3</v>
      </c>
      <c r="D618" s="20" t="s">
        <v>212</v>
      </c>
      <c r="E618" s="33">
        <v>159</v>
      </c>
      <c r="F618" s="89" t="s">
        <v>240</v>
      </c>
      <c r="G618" s="89" t="s">
        <v>295</v>
      </c>
      <c r="H618" s="81">
        <v>16.32</v>
      </c>
      <c r="I618" s="77">
        <v>1</v>
      </c>
      <c r="J618" s="78">
        <v>1</v>
      </c>
      <c r="K618" s="80" t="s">
        <v>351</v>
      </c>
      <c r="L618" s="81" t="s">
        <v>249</v>
      </c>
      <c r="M618" s="81">
        <v>30.96</v>
      </c>
      <c r="N618" s="81">
        <v>30.96</v>
      </c>
      <c r="O618" s="225">
        <v>19.040999999999997</v>
      </c>
      <c r="P618" s="79">
        <v>1</v>
      </c>
      <c r="Q618" s="119">
        <v>1</v>
      </c>
      <c r="R618" s="120">
        <v>18.827249999999996</v>
      </c>
      <c r="S618" s="120">
        <v>0.26452492793685822</v>
      </c>
      <c r="T618" s="33">
        <v>159</v>
      </c>
    </row>
    <row r="619" spans="1:20" x14ac:dyDescent="0.25">
      <c r="A619" s="31">
        <v>78</v>
      </c>
      <c r="B619" s="20" t="s">
        <v>105</v>
      </c>
      <c r="C619" s="20">
        <v>3</v>
      </c>
      <c r="D619" s="20" t="s">
        <v>212</v>
      </c>
      <c r="F619" s="89" t="s">
        <v>240</v>
      </c>
      <c r="G619" s="89" t="s">
        <v>306</v>
      </c>
      <c r="H619" s="81">
        <v>15.88</v>
      </c>
      <c r="I619" s="77">
        <v>1</v>
      </c>
      <c r="J619" s="78"/>
      <c r="K619" s="80" t="s">
        <v>351</v>
      </c>
      <c r="L619" s="81" t="s">
        <v>261</v>
      </c>
      <c r="M619" s="81">
        <v>31</v>
      </c>
      <c r="N619" s="81">
        <v>31</v>
      </c>
      <c r="O619" s="225">
        <v>19.000999999999998</v>
      </c>
      <c r="P619" s="79">
        <v>1</v>
      </c>
      <c r="Q619" s="78"/>
      <c r="R619" s="117"/>
      <c r="S619" s="117"/>
      <c r="T619" s="33">
        <v>159</v>
      </c>
    </row>
    <row r="620" spans="1:20" x14ac:dyDescent="0.25">
      <c r="A620" s="31">
        <v>78</v>
      </c>
      <c r="B620" s="20" t="s">
        <v>105</v>
      </c>
      <c r="C620" s="20">
        <v>3</v>
      </c>
      <c r="D620" s="20" t="s">
        <v>212</v>
      </c>
      <c r="F620" s="89" t="s">
        <v>240</v>
      </c>
      <c r="G620" s="89" t="s">
        <v>317</v>
      </c>
      <c r="H620" s="81">
        <v>16.38</v>
      </c>
      <c r="I620" s="77">
        <v>1</v>
      </c>
      <c r="K620" s="80" t="s">
        <v>351</v>
      </c>
      <c r="L620" s="81" t="s">
        <v>273</v>
      </c>
      <c r="M620" s="81">
        <v>31.48</v>
      </c>
      <c r="N620" s="81">
        <v>31.48</v>
      </c>
      <c r="O620" s="225">
        <v>18.520999999999997</v>
      </c>
      <c r="P620" s="79">
        <v>1</v>
      </c>
      <c r="T620" s="33">
        <v>159</v>
      </c>
    </row>
    <row r="621" spans="1:20" x14ac:dyDescent="0.25">
      <c r="A621" s="31">
        <v>78</v>
      </c>
      <c r="B621" s="20" t="s">
        <v>105</v>
      </c>
      <c r="C621" s="20">
        <v>3</v>
      </c>
      <c r="D621" s="20" t="s">
        <v>212</v>
      </c>
      <c r="F621" s="89" t="s">
        <v>240</v>
      </c>
      <c r="G621" s="89" t="s">
        <v>328</v>
      </c>
      <c r="H621" s="81">
        <v>16.420000000000002</v>
      </c>
      <c r="I621" s="77">
        <v>1</v>
      </c>
      <c r="K621" s="80" t="s">
        <v>351</v>
      </c>
      <c r="L621" s="81" t="s">
        <v>284</v>
      </c>
      <c r="M621" s="81">
        <v>31.06</v>
      </c>
      <c r="N621" s="81">
        <v>31.06</v>
      </c>
      <c r="O621" s="225">
        <v>18.940999999999999</v>
      </c>
      <c r="P621" s="79">
        <v>1</v>
      </c>
      <c r="T621" s="33">
        <v>159</v>
      </c>
    </row>
    <row r="622" spans="1:20" x14ac:dyDescent="0.25">
      <c r="A622" s="31">
        <v>78</v>
      </c>
      <c r="B622" s="20" t="s">
        <v>105</v>
      </c>
      <c r="C622" s="20">
        <v>3</v>
      </c>
      <c r="D622" s="20" t="s">
        <v>212</v>
      </c>
      <c r="F622" s="91"/>
      <c r="G622" s="92"/>
      <c r="H622" s="92"/>
      <c r="K622" s="80" t="s">
        <v>351</v>
      </c>
      <c r="L622" s="81" t="s">
        <v>295</v>
      </c>
      <c r="M622" s="81">
        <v>31.16</v>
      </c>
      <c r="N622" s="81">
        <v>31.16</v>
      </c>
      <c r="O622" s="225">
        <v>18.840999999999998</v>
      </c>
      <c r="P622" s="79">
        <v>1</v>
      </c>
      <c r="T622" s="33">
        <v>159</v>
      </c>
    </row>
    <row r="623" spans="1:20" x14ac:dyDescent="0.25">
      <c r="A623" s="31">
        <v>78</v>
      </c>
      <c r="B623" s="20" t="s">
        <v>105</v>
      </c>
      <c r="C623" s="20">
        <v>3</v>
      </c>
      <c r="D623" s="20" t="s">
        <v>212</v>
      </c>
      <c r="F623" s="91"/>
      <c r="G623" s="92"/>
      <c r="H623" s="92"/>
      <c r="K623" s="80" t="s">
        <v>351</v>
      </c>
      <c r="L623" s="81" t="s">
        <v>306</v>
      </c>
      <c r="M623" s="81">
        <v>31.06</v>
      </c>
      <c r="N623" s="81">
        <v>31.06</v>
      </c>
      <c r="O623" s="225">
        <v>18.940999999999999</v>
      </c>
      <c r="P623" s="79">
        <v>1</v>
      </c>
      <c r="T623" s="33">
        <v>159</v>
      </c>
    </row>
    <row r="624" spans="1:20" x14ac:dyDescent="0.25">
      <c r="A624" s="31">
        <v>78</v>
      </c>
      <c r="B624" s="20" t="s">
        <v>105</v>
      </c>
      <c r="C624" s="20">
        <v>3</v>
      </c>
      <c r="D624" s="20" t="s">
        <v>212</v>
      </c>
      <c r="F624" s="91"/>
      <c r="G624" s="92"/>
      <c r="H624" s="92"/>
      <c r="K624" s="80" t="s">
        <v>351</v>
      </c>
      <c r="L624" s="81" t="s">
        <v>317</v>
      </c>
      <c r="M624" s="81">
        <v>30.94</v>
      </c>
      <c r="N624" s="81">
        <v>30.94</v>
      </c>
      <c r="O624" s="225">
        <v>19.060999999999996</v>
      </c>
      <c r="P624" s="79">
        <v>1</v>
      </c>
      <c r="T624" s="33">
        <v>159</v>
      </c>
    </row>
    <row r="625" spans="1:20" x14ac:dyDescent="0.25">
      <c r="A625" s="31">
        <v>78</v>
      </c>
      <c r="B625" s="20" t="s">
        <v>105</v>
      </c>
      <c r="C625" s="20">
        <v>3</v>
      </c>
      <c r="D625" s="20" t="s">
        <v>212</v>
      </c>
      <c r="F625" s="91"/>
      <c r="G625" s="92"/>
      <c r="H625" s="92"/>
      <c r="K625" s="80" t="s">
        <v>351</v>
      </c>
      <c r="L625" s="81" t="s">
        <v>328</v>
      </c>
      <c r="M625" s="81">
        <v>31.73</v>
      </c>
      <c r="N625" s="81">
        <v>31.73</v>
      </c>
      <c r="O625" s="225">
        <v>18.270999999999997</v>
      </c>
      <c r="P625" s="79">
        <v>1</v>
      </c>
      <c r="T625" s="33">
        <v>159</v>
      </c>
    </row>
    <row r="626" spans="1:20" x14ac:dyDescent="0.25">
      <c r="A626" s="20">
        <v>79</v>
      </c>
      <c r="B626" s="20" t="s">
        <v>105</v>
      </c>
      <c r="C626" s="20">
        <v>4</v>
      </c>
      <c r="D626" s="20" t="s">
        <v>184</v>
      </c>
      <c r="E626" s="33">
        <v>131</v>
      </c>
      <c r="F626" s="89" t="s">
        <v>239</v>
      </c>
      <c r="G626" s="89" t="s">
        <v>287</v>
      </c>
      <c r="H626" s="81">
        <v>15.29</v>
      </c>
      <c r="I626" s="77">
        <v>1</v>
      </c>
      <c r="J626" s="78">
        <v>1</v>
      </c>
      <c r="K626" s="80" t="s">
        <v>349</v>
      </c>
      <c r="L626" s="113" t="s">
        <v>241</v>
      </c>
      <c r="M626" s="113">
        <v>30.25</v>
      </c>
      <c r="N626" s="81">
        <v>30.25</v>
      </c>
      <c r="O626" s="225">
        <v>19.750999999999998</v>
      </c>
      <c r="P626" s="79">
        <v>1</v>
      </c>
      <c r="Q626" s="119">
        <v>1</v>
      </c>
      <c r="R626" s="120">
        <v>19.667249999999999</v>
      </c>
      <c r="S626" s="120">
        <v>0.36462095044031712</v>
      </c>
      <c r="T626" s="33">
        <v>131</v>
      </c>
    </row>
    <row r="627" spans="1:20" x14ac:dyDescent="0.25">
      <c r="A627" s="20">
        <v>79</v>
      </c>
      <c r="B627" s="20" t="s">
        <v>105</v>
      </c>
      <c r="C627" s="20">
        <v>4</v>
      </c>
      <c r="D627" s="20" t="s">
        <v>184</v>
      </c>
      <c r="F627" s="89" t="s">
        <v>239</v>
      </c>
      <c r="G627" s="89" t="s">
        <v>298</v>
      </c>
      <c r="H627" s="81">
        <v>15.33</v>
      </c>
      <c r="I627" s="77">
        <v>1</v>
      </c>
      <c r="J627" s="78"/>
      <c r="K627" s="80" t="s">
        <v>349</v>
      </c>
      <c r="L627" s="113" t="s">
        <v>253</v>
      </c>
      <c r="M627" s="113">
        <v>30.12</v>
      </c>
      <c r="N627" s="81">
        <v>30.12</v>
      </c>
      <c r="O627" s="225">
        <v>19.880999999999997</v>
      </c>
      <c r="P627" s="79">
        <v>1</v>
      </c>
      <c r="Q627" s="78"/>
      <c r="R627" s="117"/>
      <c r="S627" s="117"/>
      <c r="T627" s="33">
        <v>131</v>
      </c>
    </row>
    <row r="628" spans="1:20" x14ac:dyDescent="0.25">
      <c r="A628" s="20">
        <v>79</v>
      </c>
      <c r="B628" s="20" t="s">
        <v>105</v>
      </c>
      <c r="C628" s="20">
        <v>4</v>
      </c>
      <c r="D628" s="20" t="s">
        <v>184</v>
      </c>
      <c r="F628" s="89" t="s">
        <v>239</v>
      </c>
      <c r="G628" s="89" t="s">
        <v>309</v>
      </c>
      <c r="H628" s="81">
        <v>15.65</v>
      </c>
      <c r="I628" s="77">
        <v>1</v>
      </c>
      <c r="K628" s="80" t="s">
        <v>349</v>
      </c>
      <c r="L628" s="113" t="s">
        <v>265</v>
      </c>
      <c r="M628" s="113">
        <v>30.23</v>
      </c>
      <c r="N628" s="81">
        <v>30.23</v>
      </c>
      <c r="O628" s="225">
        <v>19.770999999999997</v>
      </c>
      <c r="P628" s="79">
        <v>1</v>
      </c>
      <c r="T628" s="33">
        <v>131</v>
      </c>
    </row>
    <row r="629" spans="1:20" x14ac:dyDescent="0.25">
      <c r="A629" s="20">
        <v>79</v>
      </c>
      <c r="B629" s="20" t="s">
        <v>105</v>
      </c>
      <c r="C629" s="20">
        <v>4</v>
      </c>
      <c r="D629" s="20" t="s">
        <v>184</v>
      </c>
      <c r="F629" s="89" t="s">
        <v>239</v>
      </c>
      <c r="G629" s="89" t="s">
        <v>320</v>
      </c>
      <c r="H629" s="81">
        <v>15.68</v>
      </c>
      <c r="I629" s="77">
        <v>1</v>
      </c>
      <c r="K629" s="80" t="s">
        <v>349</v>
      </c>
      <c r="L629" s="113" t="s">
        <v>276</v>
      </c>
      <c r="M629" s="113">
        <v>30.91</v>
      </c>
      <c r="N629" s="81">
        <v>30.91</v>
      </c>
      <c r="O629" s="225">
        <v>19.090999999999998</v>
      </c>
      <c r="P629" s="79">
        <v>1</v>
      </c>
      <c r="T629" s="33">
        <v>131</v>
      </c>
    </row>
    <row r="630" spans="1:20" x14ac:dyDescent="0.25">
      <c r="A630" s="20">
        <v>79</v>
      </c>
      <c r="B630" s="20" t="s">
        <v>105</v>
      </c>
      <c r="C630" s="20">
        <v>4</v>
      </c>
      <c r="D630" s="20" t="s">
        <v>184</v>
      </c>
      <c r="F630" s="91"/>
      <c r="G630" s="91"/>
      <c r="H630" s="91"/>
      <c r="K630" s="80" t="s">
        <v>349</v>
      </c>
      <c r="L630" s="113" t="s">
        <v>287</v>
      </c>
      <c r="M630" s="113">
        <v>29.82</v>
      </c>
      <c r="N630" s="81">
        <v>29.82</v>
      </c>
      <c r="O630" s="225">
        <v>20.180999999999997</v>
      </c>
      <c r="P630" s="79">
        <v>1</v>
      </c>
      <c r="T630" s="33">
        <v>131</v>
      </c>
    </row>
    <row r="631" spans="1:20" x14ac:dyDescent="0.25">
      <c r="A631" s="20">
        <v>79</v>
      </c>
      <c r="B631" s="20" t="s">
        <v>105</v>
      </c>
      <c r="C631" s="20">
        <v>4</v>
      </c>
      <c r="D631" s="20" t="s">
        <v>184</v>
      </c>
      <c r="F631" s="91"/>
      <c r="G631" s="91"/>
      <c r="H631" s="91"/>
      <c r="K631" s="80" t="s">
        <v>349</v>
      </c>
      <c r="L631" s="113" t="s">
        <v>298</v>
      </c>
      <c r="M631" s="113">
        <v>30.22</v>
      </c>
      <c r="N631" s="81">
        <v>30.22</v>
      </c>
      <c r="O631" s="225">
        <v>19.780999999999999</v>
      </c>
      <c r="P631" s="79">
        <v>1</v>
      </c>
      <c r="T631" s="33">
        <v>131</v>
      </c>
    </row>
    <row r="632" spans="1:20" x14ac:dyDescent="0.25">
      <c r="A632" s="20">
        <v>79</v>
      </c>
      <c r="B632" s="20" t="s">
        <v>105</v>
      </c>
      <c r="C632" s="20">
        <v>4</v>
      </c>
      <c r="D632" s="20" t="s">
        <v>184</v>
      </c>
      <c r="F632" s="91"/>
      <c r="G632" s="91"/>
      <c r="H632" s="91"/>
      <c r="K632" s="80" t="s">
        <v>349</v>
      </c>
      <c r="L632" s="113" t="s">
        <v>309</v>
      </c>
      <c r="M632" s="113">
        <v>30.18</v>
      </c>
      <c r="N632" s="81">
        <v>30.18</v>
      </c>
      <c r="O632" s="225">
        <v>19.820999999999998</v>
      </c>
      <c r="P632" s="79">
        <v>1</v>
      </c>
      <c r="T632" s="33">
        <v>131</v>
      </c>
    </row>
    <row r="633" spans="1:20" x14ac:dyDescent="0.25">
      <c r="A633" s="20">
        <v>79</v>
      </c>
      <c r="B633" s="20" t="s">
        <v>105</v>
      </c>
      <c r="C633" s="20">
        <v>4</v>
      </c>
      <c r="D633" s="20" t="s">
        <v>184</v>
      </c>
      <c r="F633" s="91"/>
      <c r="G633" s="91"/>
      <c r="H633" s="91"/>
      <c r="K633" s="80" t="s">
        <v>349</v>
      </c>
      <c r="L633" s="113" t="s">
        <v>320</v>
      </c>
      <c r="M633" s="113">
        <v>30.94</v>
      </c>
      <c r="N633" s="81">
        <v>30.94</v>
      </c>
      <c r="O633" s="225">
        <v>19.060999999999996</v>
      </c>
      <c r="P633" s="79">
        <v>1</v>
      </c>
      <c r="T633" s="33">
        <v>131</v>
      </c>
    </row>
    <row r="634" spans="1:20" x14ac:dyDescent="0.25">
      <c r="A634" s="20">
        <v>80</v>
      </c>
      <c r="B634" s="20" t="s">
        <v>105</v>
      </c>
      <c r="C634" s="20">
        <v>5</v>
      </c>
      <c r="D634" s="20" t="s">
        <v>106</v>
      </c>
      <c r="E634" s="33">
        <v>56</v>
      </c>
      <c r="F634" s="89" t="s">
        <v>235</v>
      </c>
      <c r="G634" s="89" t="s">
        <v>292</v>
      </c>
      <c r="H634" s="81">
        <v>15.89</v>
      </c>
      <c r="I634" s="77">
        <v>1</v>
      </c>
      <c r="J634" s="78">
        <v>1</v>
      </c>
      <c r="K634" s="80" t="s">
        <v>341</v>
      </c>
      <c r="L634" s="113" t="s">
        <v>246</v>
      </c>
      <c r="M634" s="113">
        <v>30.35</v>
      </c>
      <c r="N634" s="81">
        <v>30.35</v>
      </c>
      <c r="O634" s="225">
        <v>19.650999999999996</v>
      </c>
      <c r="P634" s="79">
        <v>1</v>
      </c>
      <c r="Q634" s="119">
        <v>1</v>
      </c>
      <c r="R634" s="120">
        <v>19.634749999999997</v>
      </c>
      <c r="S634" s="120">
        <v>0.1487394954274083</v>
      </c>
      <c r="T634" s="33">
        <v>56</v>
      </c>
    </row>
    <row r="635" spans="1:20" x14ac:dyDescent="0.25">
      <c r="A635" s="24">
        <v>80</v>
      </c>
      <c r="B635" s="100" t="s">
        <v>105</v>
      </c>
      <c r="C635" s="100">
        <v>5</v>
      </c>
      <c r="D635" s="100" t="s">
        <v>106</v>
      </c>
      <c r="E635" s="101"/>
      <c r="F635" s="89" t="s">
        <v>235</v>
      </c>
      <c r="G635" s="89" t="s">
        <v>303</v>
      </c>
      <c r="H635" s="81">
        <v>15.97</v>
      </c>
      <c r="I635" s="77">
        <v>1</v>
      </c>
      <c r="J635" s="78"/>
      <c r="K635" s="80" t="s">
        <v>341</v>
      </c>
      <c r="L635" s="113" t="s">
        <v>258</v>
      </c>
      <c r="M635" s="113">
        <v>30.2</v>
      </c>
      <c r="N635" s="81">
        <v>30.2</v>
      </c>
      <c r="O635" s="225">
        <v>19.800999999999998</v>
      </c>
      <c r="P635" s="79">
        <v>1</v>
      </c>
      <c r="Q635" s="78"/>
      <c r="R635" s="117"/>
      <c r="S635" s="117"/>
      <c r="T635" s="33">
        <v>56</v>
      </c>
    </row>
    <row r="636" spans="1:20" x14ac:dyDescent="0.25">
      <c r="A636" s="20">
        <v>80</v>
      </c>
      <c r="B636" s="20" t="s">
        <v>105</v>
      </c>
      <c r="C636" s="20">
        <v>5</v>
      </c>
      <c r="D636" s="20" t="s">
        <v>106</v>
      </c>
      <c r="F636" s="89" t="s">
        <v>235</v>
      </c>
      <c r="G636" s="89" t="s">
        <v>314</v>
      </c>
      <c r="H636" s="81">
        <v>16.100000000000001</v>
      </c>
      <c r="I636" s="77">
        <v>1</v>
      </c>
      <c r="K636" s="80" t="s">
        <v>341</v>
      </c>
      <c r="L636" s="113" t="s">
        <v>270</v>
      </c>
      <c r="M636" s="113">
        <v>30.4</v>
      </c>
      <c r="N636" s="81">
        <v>30.4</v>
      </c>
      <c r="O636" s="225">
        <v>19.600999999999999</v>
      </c>
      <c r="P636" s="79">
        <v>1</v>
      </c>
      <c r="T636" s="33">
        <v>56</v>
      </c>
    </row>
    <row r="637" spans="1:20" x14ac:dyDescent="0.25">
      <c r="A637" s="20">
        <v>80</v>
      </c>
      <c r="B637" s="20" t="s">
        <v>105</v>
      </c>
      <c r="C637" s="20">
        <v>5</v>
      </c>
      <c r="D637" s="20" t="s">
        <v>106</v>
      </c>
      <c r="F637" s="89" t="s">
        <v>235</v>
      </c>
      <c r="G637" s="89" t="s">
        <v>325</v>
      </c>
      <c r="H637" s="81">
        <v>16.47</v>
      </c>
      <c r="I637" s="77">
        <v>1</v>
      </c>
      <c r="K637" s="80" t="s">
        <v>341</v>
      </c>
      <c r="L637" s="113" t="s">
        <v>281</v>
      </c>
      <c r="M637" s="113">
        <v>30.48</v>
      </c>
      <c r="N637" s="81">
        <v>30.48</v>
      </c>
      <c r="O637" s="225">
        <v>19.520999999999997</v>
      </c>
      <c r="P637" s="79">
        <v>1</v>
      </c>
      <c r="T637" s="33">
        <v>56</v>
      </c>
    </row>
    <row r="638" spans="1:20" x14ac:dyDescent="0.25">
      <c r="A638" s="20">
        <v>80</v>
      </c>
      <c r="B638" s="20" t="s">
        <v>105</v>
      </c>
      <c r="C638" s="20">
        <v>5</v>
      </c>
      <c r="D638" s="20" t="s">
        <v>106</v>
      </c>
      <c r="F638" s="91"/>
      <c r="G638" s="91"/>
      <c r="H638" s="91"/>
      <c r="K638" s="80" t="s">
        <v>341</v>
      </c>
      <c r="L638" s="113" t="s">
        <v>292</v>
      </c>
      <c r="M638" s="113">
        <v>30.15</v>
      </c>
      <c r="N638" s="81">
        <v>30.15</v>
      </c>
      <c r="O638" s="225">
        <v>19.850999999999999</v>
      </c>
      <c r="P638" s="79">
        <v>1</v>
      </c>
      <c r="T638" s="33">
        <v>56</v>
      </c>
    </row>
    <row r="639" spans="1:20" x14ac:dyDescent="0.25">
      <c r="A639" s="20">
        <v>80</v>
      </c>
      <c r="B639" s="20" t="s">
        <v>105</v>
      </c>
      <c r="C639" s="20">
        <v>5</v>
      </c>
      <c r="D639" s="20" t="s">
        <v>106</v>
      </c>
      <c r="F639" s="91"/>
      <c r="G639" s="91"/>
      <c r="H639" s="91"/>
      <c r="K639" s="80" t="s">
        <v>341</v>
      </c>
      <c r="L639" s="113" t="s">
        <v>303</v>
      </c>
      <c r="M639" s="113">
        <v>30.49</v>
      </c>
      <c r="N639" s="81">
        <v>30.49</v>
      </c>
      <c r="O639" s="225">
        <v>19.510999999999999</v>
      </c>
      <c r="P639" s="79">
        <v>1</v>
      </c>
      <c r="T639" s="33">
        <v>56</v>
      </c>
    </row>
    <row r="640" spans="1:20" x14ac:dyDescent="0.25">
      <c r="A640" s="20">
        <v>80</v>
      </c>
      <c r="B640" s="20" t="s">
        <v>105</v>
      </c>
      <c r="C640" s="20">
        <v>5</v>
      </c>
      <c r="D640" s="20" t="s">
        <v>106</v>
      </c>
      <c r="F640" s="91"/>
      <c r="G640" s="92"/>
      <c r="H640" s="92"/>
      <c r="K640" s="80" t="s">
        <v>341</v>
      </c>
      <c r="L640" s="113" t="s">
        <v>314</v>
      </c>
      <c r="M640" s="113">
        <v>30.25</v>
      </c>
      <c r="N640" s="81">
        <v>30.25</v>
      </c>
      <c r="O640" s="225">
        <v>19.750999999999998</v>
      </c>
      <c r="P640" s="79">
        <v>1</v>
      </c>
      <c r="T640" s="33">
        <v>56</v>
      </c>
    </row>
    <row r="641" spans="1:20" x14ac:dyDescent="0.25">
      <c r="A641" s="20">
        <v>80</v>
      </c>
      <c r="B641" s="20" t="s">
        <v>105</v>
      </c>
      <c r="C641" s="20">
        <v>5</v>
      </c>
      <c r="D641" s="20" t="s">
        <v>106</v>
      </c>
      <c r="F641" s="91"/>
      <c r="G641" s="92"/>
      <c r="H641" s="92"/>
      <c r="K641" s="80" t="s">
        <v>341</v>
      </c>
      <c r="L641" s="113" t="s">
        <v>325</v>
      </c>
      <c r="M641" s="113">
        <v>30.61</v>
      </c>
      <c r="N641" s="81">
        <v>30.61</v>
      </c>
      <c r="O641" s="225">
        <v>19.390999999999998</v>
      </c>
      <c r="P641" s="79">
        <v>1</v>
      </c>
      <c r="T641" s="33">
        <v>56</v>
      </c>
    </row>
    <row r="642" spans="1:20" x14ac:dyDescent="0.25">
      <c r="A642" s="20">
        <v>81</v>
      </c>
      <c r="B642" s="20" t="s">
        <v>81</v>
      </c>
      <c r="C642" s="20">
        <v>1</v>
      </c>
      <c r="D642" s="20" t="s">
        <v>85</v>
      </c>
      <c r="E642" s="33">
        <v>38</v>
      </c>
      <c r="F642" s="80" t="s">
        <v>234</v>
      </c>
      <c r="G642" s="89" t="s">
        <v>294</v>
      </c>
      <c r="H642" s="81">
        <v>16.55</v>
      </c>
      <c r="I642" s="77">
        <v>1</v>
      </c>
      <c r="J642" s="78">
        <v>1</v>
      </c>
      <c r="K642" s="80" t="s">
        <v>339</v>
      </c>
      <c r="L642" s="81" t="s">
        <v>248</v>
      </c>
      <c r="M642" s="81">
        <v>32.44</v>
      </c>
      <c r="N642" s="81">
        <v>32.44</v>
      </c>
      <c r="O642" s="225">
        <v>17.561</v>
      </c>
      <c r="P642" s="79">
        <v>1</v>
      </c>
      <c r="Q642" s="119">
        <v>1</v>
      </c>
      <c r="R642" s="120">
        <v>17.6435</v>
      </c>
      <c r="S642" s="120">
        <v>0.37399030736103228</v>
      </c>
      <c r="T642" s="33">
        <v>38</v>
      </c>
    </row>
    <row r="643" spans="1:20" x14ac:dyDescent="0.25">
      <c r="A643" s="20">
        <v>81</v>
      </c>
      <c r="B643" s="20" t="s">
        <v>81</v>
      </c>
      <c r="C643" s="20">
        <v>1</v>
      </c>
      <c r="D643" s="20" t="s">
        <v>85</v>
      </c>
      <c r="F643" s="80" t="s">
        <v>234</v>
      </c>
      <c r="G643" s="89" t="s">
        <v>305</v>
      </c>
      <c r="H643" s="81">
        <v>16.91</v>
      </c>
      <c r="I643" s="77">
        <v>1</v>
      </c>
      <c r="J643" s="78"/>
      <c r="K643" s="80" t="s">
        <v>339</v>
      </c>
      <c r="L643" s="81" t="s">
        <v>260</v>
      </c>
      <c r="M643" s="81">
        <v>32.08</v>
      </c>
      <c r="N643" s="81">
        <v>32.08</v>
      </c>
      <c r="O643" s="225">
        <v>17.920999999999999</v>
      </c>
      <c r="P643" s="79">
        <v>1</v>
      </c>
      <c r="Q643" s="78"/>
      <c r="R643" s="117"/>
      <c r="S643" s="117"/>
      <c r="T643" s="33">
        <v>38</v>
      </c>
    </row>
    <row r="644" spans="1:20" x14ac:dyDescent="0.25">
      <c r="A644" s="20">
        <v>81</v>
      </c>
      <c r="B644" s="20" t="s">
        <v>81</v>
      </c>
      <c r="C644" s="20">
        <v>1</v>
      </c>
      <c r="D644" s="20" t="s">
        <v>85</v>
      </c>
      <c r="F644" s="80" t="s">
        <v>234</v>
      </c>
      <c r="G644" s="89" t="s">
        <v>316</v>
      </c>
      <c r="H644" s="81">
        <v>16.98</v>
      </c>
      <c r="I644" s="77">
        <v>1</v>
      </c>
      <c r="K644" s="80" t="s">
        <v>339</v>
      </c>
      <c r="L644" s="81" t="s">
        <v>272</v>
      </c>
      <c r="M644" s="81">
        <v>32.33</v>
      </c>
      <c r="N644" s="81">
        <v>32.33</v>
      </c>
      <c r="O644" s="225">
        <v>17.670999999999999</v>
      </c>
      <c r="P644" s="79">
        <v>1</v>
      </c>
      <c r="T644" s="33">
        <v>38</v>
      </c>
    </row>
    <row r="645" spans="1:20" x14ac:dyDescent="0.25">
      <c r="A645" s="20">
        <v>81</v>
      </c>
      <c r="B645" s="20" t="s">
        <v>81</v>
      </c>
      <c r="C645" s="20">
        <v>1</v>
      </c>
      <c r="D645" s="20" t="s">
        <v>85</v>
      </c>
      <c r="F645" s="80" t="s">
        <v>234</v>
      </c>
      <c r="G645" s="89" t="s">
        <v>327</v>
      </c>
      <c r="H645" s="81">
        <v>17.34</v>
      </c>
      <c r="I645" s="77">
        <v>1</v>
      </c>
      <c r="K645" s="80" t="s">
        <v>339</v>
      </c>
      <c r="L645" s="81" t="s">
        <v>283</v>
      </c>
      <c r="M645" s="81">
        <v>32.200000000000003</v>
      </c>
      <c r="N645" s="81">
        <v>32.200000000000003</v>
      </c>
      <c r="O645" s="225">
        <v>17.800999999999995</v>
      </c>
      <c r="P645" s="79">
        <v>1</v>
      </c>
      <c r="T645" s="33">
        <v>38</v>
      </c>
    </row>
    <row r="646" spans="1:20" x14ac:dyDescent="0.25">
      <c r="A646" s="20">
        <v>81</v>
      </c>
      <c r="B646" s="20" t="s">
        <v>81</v>
      </c>
      <c r="C646" s="20">
        <v>1</v>
      </c>
      <c r="D646" s="20" t="s">
        <v>85</v>
      </c>
      <c r="F646" s="88"/>
      <c r="G646" s="92"/>
      <c r="H646" s="92"/>
      <c r="K646" s="80" t="s">
        <v>339</v>
      </c>
      <c r="L646" s="81" t="s">
        <v>294</v>
      </c>
      <c r="M646" s="81">
        <v>31.8</v>
      </c>
      <c r="N646" s="81">
        <v>31.8</v>
      </c>
      <c r="O646" s="225">
        <v>18.200999999999997</v>
      </c>
      <c r="P646" s="79">
        <v>1</v>
      </c>
      <c r="T646" s="33">
        <v>38</v>
      </c>
    </row>
    <row r="647" spans="1:20" x14ac:dyDescent="0.25">
      <c r="A647" s="20">
        <v>81</v>
      </c>
      <c r="B647" s="20" t="s">
        <v>81</v>
      </c>
      <c r="C647" s="20">
        <v>1</v>
      </c>
      <c r="D647" s="20" t="s">
        <v>85</v>
      </c>
      <c r="F647" s="88"/>
      <c r="G647" s="92"/>
      <c r="H647" s="92"/>
      <c r="K647" s="80" t="s">
        <v>339</v>
      </c>
      <c r="L647" s="81" t="s">
        <v>305</v>
      </c>
      <c r="M647" s="81">
        <v>32.42</v>
      </c>
      <c r="N647" s="81">
        <v>32.42</v>
      </c>
      <c r="O647" s="225">
        <v>17.580999999999996</v>
      </c>
      <c r="P647" s="79">
        <v>1</v>
      </c>
      <c r="T647" s="33">
        <v>38</v>
      </c>
    </row>
    <row r="648" spans="1:20" x14ac:dyDescent="0.25">
      <c r="A648" s="20">
        <v>81</v>
      </c>
      <c r="B648" s="20" t="s">
        <v>81</v>
      </c>
      <c r="C648" s="20">
        <v>1</v>
      </c>
      <c r="D648" s="20" t="s">
        <v>85</v>
      </c>
      <c r="F648" s="88"/>
      <c r="G648" s="92"/>
      <c r="H648" s="92"/>
      <c r="K648" s="80" t="s">
        <v>339</v>
      </c>
      <c r="L648" s="81" t="s">
        <v>316</v>
      </c>
      <c r="M648" s="81">
        <v>32.4</v>
      </c>
      <c r="N648" s="81">
        <v>32.4</v>
      </c>
      <c r="O648" s="225">
        <v>17.600999999999999</v>
      </c>
      <c r="P648" s="79">
        <v>1</v>
      </c>
      <c r="T648" s="33">
        <v>38</v>
      </c>
    </row>
    <row r="649" spans="1:20" x14ac:dyDescent="0.25">
      <c r="A649" s="20">
        <v>81</v>
      </c>
      <c r="B649" s="20" t="s">
        <v>81</v>
      </c>
      <c r="C649" s="20">
        <v>1</v>
      </c>
      <c r="D649" s="20" t="s">
        <v>85</v>
      </c>
      <c r="F649" s="88"/>
      <c r="G649" s="92"/>
      <c r="H649" s="92"/>
      <c r="K649" s="80" t="s">
        <v>339</v>
      </c>
      <c r="L649" s="81" t="s">
        <v>327</v>
      </c>
      <c r="M649" s="81">
        <v>33.19</v>
      </c>
      <c r="N649" s="81">
        <v>33.19</v>
      </c>
      <c r="O649" s="225">
        <v>16.811</v>
      </c>
      <c r="P649" s="79">
        <v>1</v>
      </c>
      <c r="T649" s="33">
        <v>38</v>
      </c>
    </row>
    <row r="650" spans="1:20" x14ac:dyDescent="0.25">
      <c r="A650" s="20">
        <v>82</v>
      </c>
      <c r="B650" s="20" t="s">
        <v>81</v>
      </c>
      <c r="C650" s="20">
        <v>2</v>
      </c>
      <c r="D650" s="20" t="s">
        <v>82</v>
      </c>
      <c r="E650" s="33">
        <v>35</v>
      </c>
      <c r="F650" s="80" t="s">
        <v>234</v>
      </c>
      <c r="G650" s="89" t="s">
        <v>291</v>
      </c>
      <c r="H650" s="81">
        <v>16.149999999999999</v>
      </c>
      <c r="I650" s="77">
        <v>1</v>
      </c>
      <c r="J650" s="78">
        <v>1</v>
      </c>
      <c r="K650" s="80" t="s">
        <v>339</v>
      </c>
      <c r="L650" s="81" t="s">
        <v>245</v>
      </c>
      <c r="M650" s="81">
        <v>31.89</v>
      </c>
      <c r="N650" s="81">
        <v>31.89</v>
      </c>
      <c r="O650" s="225">
        <v>18.110999999999997</v>
      </c>
      <c r="P650" s="79">
        <v>1</v>
      </c>
      <c r="Q650" s="119">
        <v>1</v>
      </c>
      <c r="R650" s="120">
        <v>18.330999999999996</v>
      </c>
      <c r="S650" s="120">
        <v>0.34205262752974075</v>
      </c>
      <c r="T650" s="33">
        <v>35</v>
      </c>
    </row>
    <row r="651" spans="1:20" x14ac:dyDescent="0.25">
      <c r="A651" s="20">
        <v>82</v>
      </c>
      <c r="B651" s="20" t="s">
        <v>81</v>
      </c>
      <c r="C651" s="20">
        <v>2</v>
      </c>
      <c r="D651" s="20" t="s">
        <v>82</v>
      </c>
      <c r="F651" s="80" t="s">
        <v>234</v>
      </c>
      <c r="G651" s="89" t="s">
        <v>302</v>
      </c>
      <c r="H651" s="81">
        <v>16.28</v>
      </c>
      <c r="I651" s="77">
        <v>1</v>
      </c>
      <c r="J651" s="78"/>
      <c r="K651" s="80" t="s">
        <v>339</v>
      </c>
      <c r="L651" s="81" t="s">
        <v>257</v>
      </c>
      <c r="M651" s="81">
        <v>31.76</v>
      </c>
      <c r="N651" s="81">
        <v>31.76</v>
      </c>
      <c r="O651" s="225">
        <v>18.240999999999996</v>
      </c>
      <c r="P651" s="79">
        <v>1</v>
      </c>
      <c r="Q651" s="78"/>
      <c r="R651" s="117"/>
      <c r="S651" s="117"/>
      <c r="T651" s="33">
        <v>35</v>
      </c>
    </row>
    <row r="652" spans="1:20" x14ac:dyDescent="0.25">
      <c r="A652" s="20">
        <v>82</v>
      </c>
      <c r="B652" s="20" t="s">
        <v>81</v>
      </c>
      <c r="C652" s="20">
        <v>2</v>
      </c>
      <c r="D652" s="20" t="s">
        <v>82</v>
      </c>
      <c r="F652" s="80" t="s">
        <v>234</v>
      </c>
      <c r="G652" s="89" t="s">
        <v>313</v>
      </c>
      <c r="H652" s="81">
        <v>16.34</v>
      </c>
      <c r="I652" s="77">
        <v>1</v>
      </c>
      <c r="K652" s="80" t="s">
        <v>339</v>
      </c>
      <c r="L652" s="81" t="s">
        <v>269</v>
      </c>
      <c r="M652" s="81">
        <v>31.8</v>
      </c>
      <c r="N652" s="81">
        <v>31.8</v>
      </c>
      <c r="O652" s="225">
        <v>18.200999999999997</v>
      </c>
      <c r="P652" s="79">
        <v>1</v>
      </c>
      <c r="T652" s="33">
        <v>35</v>
      </c>
    </row>
    <row r="653" spans="1:20" x14ac:dyDescent="0.25">
      <c r="A653" s="20">
        <v>82</v>
      </c>
      <c r="B653" s="20" t="s">
        <v>81</v>
      </c>
      <c r="C653" s="20">
        <v>2</v>
      </c>
      <c r="D653" s="20" t="s">
        <v>82</v>
      </c>
      <c r="F653" s="80" t="s">
        <v>234</v>
      </c>
      <c r="G653" s="89" t="s">
        <v>324</v>
      </c>
      <c r="H653" s="81">
        <v>16.82</v>
      </c>
      <c r="I653" s="77">
        <v>1</v>
      </c>
      <c r="K653" s="80" t="s">
        <v>339</v>
      </c>
      <c r="L653" s="81" t="s">
        <v>280</v>
      </c>
      <c r="M653" s="81">
        <v>32.229999999999997</v>
      </c>
      <c r="N653" s="81">
        <v>32.229999999999997</v>
      </c>
      <c r="O653" s="225">
        <v>17.771000000000001</v>
      </c>
      <c r="P653" s="79">
        <v>1</v>
      </c>
      <c r="T653" s="33">
        <v>35</v>
      </c>
    </row>
    <row r="654" spans="1:20" x14ac:dyDescent="0.25">
      <c r="A654" s="20">
        <v>82</v>
      </c>
      <c r="B654" s="20" t="s">
        <v>81</v>
      </c>
      <c r="C654" s="20">
        <v>2</v>
      </c>
      <c r="D654" s="20" t="s">
        <v>82</v>
      </c>
      <c r="F654" s="88"/>
      <c r="G654" s="91"/>
      <c r="H654" s="91"/>
      <c r="K654" s="80" t="s">
        <v>339</v>
      </c>
      <c r="L654" s="81" t="s">
        <v>291</v>
      </c>
      <c r="M654" s="81">
        <v>31.09</v>
      </c>
      <c r="N654" s="81">
        <v>31.09</v>
      </c>
      <c r="O654" s="225">
        <v>18.910999999999998</v>
      </c>
      <c r="P654" s="79">
        <v>1</v>
      </c>
      <c r="T654" s="33">
        <v>35</v>
      </c>
    </row>
    <row r="655" spans="1:20" x14ac:dyDescent="0.25">
      <c r="A655" s="20">
        <v>82</v>
      </c>
      <c r="B655" s="20" t="s">
        <v>81</v>
      </c>
      <c r="C655" s="20">
        <v>2</v>
      </c>
      <c r="D655" s="20" t="s">
        <v>82</v>
      </c>
      <c r="F655" s="88"/>
      <c r="G655" s="91"/>
      <c r="H655" s="91"/>
      <c r="K655" s="80" t="s">
        <v>339</v>
      </c>
      <c r="L655" s="81" t="s">
        <v>302</v>
      </c>
      <c r="M655" s="81">
        <v>31.21</v>
      </c>
      <c r="N655" s="81">
        <v>31.21</v>
      </c>
      <c r="O655" s="225">
        <v>18.790999999999997</v>
      </c>
      <c r="P655" s="79">
        <v>1</v>
      </c>
      <c r="T655" s="33">
        <v>35</v>
      </c>
    </row>
    <row r="656" spans="1:20" x14ac:dyDescent="0.25">
      <c r="A656" s="20">
        <v>82</v>
      </c>
      <c r="B656" s="20" t="s">
        <v>81</v>
      </c>
      <c r="C656" s="20">
        <v>2</v>
      </c>
      <c r="D656" s="20" t="s">
        <v>82</v>
      </c>
      <c r="F656" s="88"/>
      <c r="G656" s="91"/>
      <c r="H656" s="91"/>
      <c r="K656" s="80" t="s">
        <v>339</v>
      </c>
      <c r="L656" s="81" t="s">
        <v>313</v>
      </c>
      <c r="M656" s="81">
        <v>31.68</v>
      </c>
      <c r="N656" s="81">
        <v>31.68</v>
      </c>
      <c r="O656" s="225">
        <v>18.320999999999998</v>
      </c>
      <c r="P656" s="79">
        <v>1</v>
      </c>
      <c r="T656" s="33">
        <v>35</v>
      </c>
    </row>
    <row r="657" spans="1:20" x14ac:dyDescent="0.25">
      <c r="A657" s="20">
        <v>82</v>
      </c>
      <c r="B657" s="20" t="s">
        <v>81</v>
      </c>
      <c r="C657" s="20">
        <v>2</v>
      </c>
      <c r="D657" s="20" t="s">
        <v>82</v>
      </c>
      <c r="F657" s="88"/>
      <c r="G657" s="91"/>
      <c r="H657" s="91"/>
      <c r="K657" s="80" t="s">
        <v>339</v>
      </c>
      <c r="L657" s="81" t="s">
        <v>324</v>
      </c>
      <c r="M657" s="81">
        <v>31.7</v>
      </c>
      <c r="N657" s="81">
        <v>31.7</v>
      </c>
      <c r="O657" s="225">
        <v>18.300999999999998</v>
      </c>
      <c r="P657" s="79">
        <v>1</v>
      </c>
      <c r="T657" s="33">
        <v>35</v>
      </c>
    </row>
    <row r="658" spans="1:20" x14ac:dyDescent="0.25">
      <c r="A658" s="20">
        <v>83</v>
      </c>
      <c r="B658" s="20" t="s">
        <v>81</v>
      </c>
      <c r="C658" s="20">
        <v>3</v>
      </c>
      <c r="D658" s="20" t="s">
        <v>211</v>
      </c>
      <c r="E658" s="33">
        <v>158</v>
      </c>
      <c r="F658" s="80" t="s">
        <v>240</v>
      </c>
      <c r="G658" s="89" t="s">
        <v>294</v>
      </c>
      <c r="H658" s="81">
        <v>16.850000000000001</v>
      </c>
      <c r="I658" s="77">
        <v>1</v>
      </c>
      <c r="J658" s="78">
        <v>1</v>
      </c>
      <c r="K658" s="80" t="s">
        <v>351</v>
      </c>
      <c r="L658" s="81" t="s">
        <v>248</v>
      </c>
      <c r="M658" s="81">
        <v>31.27</v>
      </c>
      <c r="N658" s="81">
        <v>31.27</v>
      </c>
      <c r="O658" s="225">
        <v>18.730999999999998</v>
      </c>
      <c r="P658" s="79">
        <v>1</v>
      </c>
      <c r="Q658" s="119">
        <v>1</v>
      </c>
      <c r="R658" s="120">
        <v>18.283499999999997</v>
      </c>
      <c r="S658" s="120">
        <v>0.35572988347902412</v>
      </c>
      <c r="T658" s="33">
        <v>158</v>
      </c>
    </row>
    <row r="659" spans="1:20" x14ac:dyDescent="0.25">
      <c r="A659" s="31">
        <v>83</v>
      </c>
      <c r="B659" s="20" t="s">
        <v>81</v>
      </c>
      <c r="C659" s="20">
        <v>3</v>
      </c>
      <c r="D659" s="20" t="s">
        <v>211</v>
      </c>
      <c r="F659" s="80" t="s">
        <v>240</v>
      </c>
      <c r="G659" s="89" t="s">
        <v>305</v>
      </c>
      <c r="H659" s="81">
        <v>17.34</v>
      </c>
      <c r="I659" s="77">
        <v>1</v>
      </c>
      <c r="J659" s="78"/>
      <c r="K659" s="80" t="s">
        <v>351</v>
      </c>
      <c r="L659" s="81" t="s">
        <v>260</v>
      </c>
      <c r="M659" s="81">
        <v>31.81</v>
      </c>
      <c r="N659" s="81">
        <v>31.81</v>
      </c>
      <c r="O659" s="225">
        <v>18.190999999999999</v>
      </c>
      <c r="P659" s="79">
        <v>1</v>
      </c>
      <c r="Q659" s="78"/>
      <c r="R659" s="117"/>
      <c r="S659" s="117"/>
      <c r="T659" s="33">
        <v>158</v>
      </c>
    </row>
    <row r="660" spans="1:20" x14ac:dyDescent="0.25">
      <c r="A660" s="31">
        <v>83</v>
      </c>
      <c r="B660" s="20" t="s">
        <v>81</v>
      </c>
      <c r="C660" s="20">
        <v>3</v>
      </c>
      <c r="D660" s="20" t="s">
        <v>211</v>
      </c>
      <c r="F660" s="80" t="s">
        <v>240</v>
      </c>
      <c r="G660" s="89" t="s">
        <v>316</v>
      </c>
      <c r="H660" s="81">
        <v>17.38</v>
      </c>
      <c r="I660" s="77">
        <v>1</v>
      </c>
      <c r="K660" s="80" t="s">
        <v>351</v>
      </c>
      <c r="L660" s="81" t="s">
        <v>272</v>
      </c>
      <c r="M660" s="81">
        <v>31.58</v>
      </c>
      <c r="N660" s="81">
        <v>31.58</v>
      </c>
      <c r="O660" s="225">
        <v>18.420999999999999</v>
      </c>
      <c r="P660" s="79">
        <v>1</v>
      </c>
      <c r="T660" s="33">
        <v>158</v>
      </c>
    </row>
    <row r="661" spans="1:20" x14ac:dyDescent="0.25">
      <c r="A661" s="31">
        <v>83</v>
      </c>
      <c r="B661" s="20" t="s">
        <v>81</v>
      </c>
      <c r="C661" s="20">
        <v>3</v>
      </c>
      <c r="D661" s="20" t="s">
        <v>211</v>
      </c>
      <c r="F661" s="80" t="s">
        <v>240</v>
      </c>
      <c r="G661" s="89" t="s">
        <v>327</v>
      </c>
      <c r="H661" s="81">
        <v>17.690000000000001</v>
      </c>
      <c r="I661" s="77">
        <v>1</v>
      </c>
      <c r="K661" s="80" t="s">
        <v>351</v>
      </c>
      <c r="L661" s="81" t="s">
        <v>283</v>
      </c>
      <c r="M661" s="81">
        <v>31.17</v>
      </c>
      <c r="N661" s="81">
        <v>31.17</v>
      </c>
      <c r="O661" s="225">
        <v>18.830999999999996</v>
      </c>
      <c r="P661" s="79">
        <v>1</v>
      </c>
      <c r="T661" s="33">
        <v>158</v>
      </c>
    </row>
    <row r="662" spans="1:20" x14ac:dyDescent="0.25">
      <c r="A662" s="31">
        <v>83</v>
      </c>
      <c r="B662" s="20" t="s">
        <v>81</v>
      </c>
      <c r="C662" s="20">
        <v>3</v>
      </c>
      <c r="D662" s="20" t="s">
        <v>211</v>
      </c>
      <c r="F662" s="88"/>
      <c r="G662" s="92"/>
      <c r="H662" s="92"/>
      <c r="K662" s="80" t="s">
        <v>351</v>
      </c>
      <c r="L662" s="81" t="s">
        <v>294</v>
      </c>
      <c r="M662" s="81">
        <v>31.76</v>
      </c>
      <c r="N662" s="81">
        <v>31.76</v>
      </c>
      <c r="O662" s="225">
        <v>18.240999999999996</v>
      </c>
      <c r="P662" s="79">
        <v>1</v>
      </c>
      <c r="T662" s="33">
        <v>158</v>
      </c>
    </row>
    <row r="663" spans="1:20" x14ac:dyDescent="0.25">
      <c r="A663" s="31">
        <v>83</v>
      </c>
      <c r="B663" s="20" t="s">
        <v>81</v>
      </c>
      <c r="C663" s="20">
        <v>3</v>
      </c>
      <c r="D663" s="20" t="s">
        <v>211</v>
      </c>
      <c r="F663" s="88"/>
      <c r="G663" s="92"/>
      <c r="H663" s="92"/>
      <c r="K663" s="80" t="s">
        <v>351</v>
      </c>
      <c r="L663" s="81" t="s">
        <v>305</v>
      </c>
      <c r="M663" s="81">
        <v>31.77</v>
      </c>
      <c r="N663" s="81">
        <v>31.77</v>
      </c>
      <c r="O663" s="225">
        <v>18.230999999999998</v>
      </c>
      <c r="P663" s="79">
        <v>1</v>
      </c>
      <c r="T663" s="33">
        <v>158</v>
      </c>
    </row>
    <row r="664" spans="1:20" x14ac:dyDescent="0.25">
      <c r="A664" s="31">
        <v>83</v>
      </c>
      <c r="B664" s="20" t="s">
        <v>81</v>
      </c>
      <c r="C664" s="20">
        <v>3</v>
      </c>
      <c r="D664" s="20" t="s">
        <v>211</v>
      </c>
      <c r="F664" s="88"/>
      <c r="G664" s="92"/>
      <c r="H664" s="92"/>
      <c r="K664" s="80" t="s">
        <v>351</v>
      </c>
      <c r="L664" s="81" t="s">
        <v>316</v>
      </c>
      <c r="M664" s="81">
        <v>32.06</v>
      </c>
      <c r="N664" s="81">
        <v>32.06</v>
      </c>
      <c r="O664" s="225">
        <v>17.940999999999995</v>
      </c>
      <c r="P664" s="79">
        <v>1</v>
      </c>
      <c r="T664" s="33">
        <v>158</v>
      </c>
    </row>
    <row r="665" spans="1:20" x14ac:dyDescent="0.25">
      <c r="A665" s="31">
        <v>83</v>
      </c>
      <c r="B665" s="20" t="s">
        <v>81</v>
      </c>
      <c r="C665" s="20">
        <v>3</v>
      </c>
      <c r="D665" s="20" t="s">
        <v>211</v>
      </c>
      <c r="F665" s="88"/>
      <c r="G665" s="92"/>
      <c r="H665" s="92"/>
      <c r="K665" s="80" t="s">
        <v>351</v>
      </c>
      <c r="L665" s="81" t="s">
        <v>327</v>
      </c>
      <c r="M665" s="81">
        <v>32.32</v>
      </c>
      <c r="N665" s="81">
        <v>32.32</v>
      </c>
      <c r="O665" s="225">
        <v>17.680999999999997</v>
      </c>
      <c r="P665" s="79">
        <v>1</v>
      </c>
      <c r="T665" s="33">
        <v>158</v>
      </c>
    </row>
    <row r="666" spans="1:20" x14ac:dyDescent="0.25">
      <c r="A666" s="20">
        <v>84</v>
      </c>
      <c r="B666" s="20" t="s">
        <v>81</v>
      </c>
      <c r="C666" s="20">
        <v>4</v>
      </c>
      <c r="D666" s="20" t="s">
        <v>137</v>
      </c>
      <c r="E666" s="33">
        <v>85</v>
      </c>
      <c r="F666" s="80" t="s">
        <v>237</v>
      </c>
      <c r="G666" s="89" t="s">
        <v>245</v>
      </c>
      <c r="H666" s="81">
        <v>16.079999999999998</v>
      </c>
      <c r="I666" s="77">
        <v>1</v>
      </c>
      <c r="J666" s="78">
        <v>1</v>
      </c>
      <c r="K666" s="80" t="s">
        <v>344</v>
      </c>
      <c r="L666" s="81" t="s">
        <v>245</v>
      </c>
      <c r="M666" s="81">
        <v>31.5</v>
      </c>
      <c r="N666" s="81">
        <v>31.5</v>
      </c>
      <c r="O666" s="225">
        <v>18.500999999999998</v>
      </c>
      <c r="P666" s="79">
        <v>1</v>
      </c>
      <c r="Q666" s="119">
        <v>1</v>
      </c>
      <c r="R666" s="120">
        <v>18.653499999999998</v>
      </c>
      <c r="S666" s="120">
        <v>0.20467962771121068</v>
      </c>
      <c r="T666" s="33">
        <v>85</v>
      </c>
    </row>
    <row r="667" spans="1:20" x14ac:dyDescent="0.25">
      <c r="A667" s="20">
        <v>84</v>
      </c>
      <c r="B667" s="20" t="s">
        <v>81</v>
      </c>
      <c r="C667" s="20">
        <v>4</v>
      </c>
      <c r="D667" s="20" t="s">
        <v>137</v>
      </c>
      <c r="F667" s="80" t="s">
        <v>237</v>
      </c>
      <c r="G667" s="89" t="s">
        <v>257</v>
      </c>
      <c r="H667" s="81">
        <v>15.73</v>
      </c>
      <c r="I667" s="77">
        <v>1</v>
      </c>
      <c r="J667" s="78"/>
      <c r="K667" s="80" t="s">
        <v>344</v>
      </c>
      <c r="L667" s="81" t="s">
        <v>257</v>
      </c>
      <c r="M667" s="81">
        <v>31.4</v>
      </c>
      <c r="N667" s="81">
        <v>31.4</v>
      </c>
      <c r="O667" s="225">
        <v>18.600999999999999</v>
      </c>
      <c r="P667" s="79">
        <v>1</v>
      </c>
      <c r="Q667" s="78"/>
      <c r="R667" s="117"/>
      <c r="S667" s="117"/>
      <c r="T667" s="33">
        <v>85</v>
      </c>
    </row>
    <row r="668" spans="1:20" x14ac:dyDescent="0.25">
      <c r="A668" s="20">
        <v>84</v>
      </c>
      <c r="B668" s="20" t="s">
        <v>81</v>
      </c>
      <c r="C668" s="20">
        <v>4</v>
      </c>
      <c r="D668" s="20" t="s">
        <v>137</v>
      </c>
      <c r="F668" s="80" t="s">
        <v>237</v>
      </c>
      <c r="G668" s="89" t="s">
        <v>269</v>
      </c>
      <c r="H668" s="81">
        <v>15.9</v>
      </c>
      <c r="I668" s="77">
        <v>1</v>
      </c>
      <c r="K668" s="80" t="s">
        <v>344</v>
      </c>
      <c r="L668" s="81" t="s">
        <v>269</v>
      </c>
      <c r="M668" s="81">
        <v>31.4</v>
      </c>
      <c r="N668" s="81">
        <v>31.4</v>
      </c>
      <c r="O668" s="225">
        <v>18.600999999999999</v>
      </c>
      <c r="P668" s="79">
        <v>1</v>
      </c>
      <c r="T668" s="33">
        <v>85</v>
      </c>
    </row>
    <row r="669" spans="1:20" x14ac:dyDescent="0.25">
      <c r="A669" s="20">
        <v>84</v>
      </c>
      <c r="B669" s="20" t="s">
        <v>81</v>
      </c>
      <c r="C669" s="20">
        <v>4</v>
      </c>
      <c r="D669" s="20" t="s">
        <v>137</v>
      </c>
      <c r="F669" s="80" t="s">
        <v>237</v>
      </c>
      <c r="G669" s="89" t="s">
        <v>280</v>
      </c>
      <c r="H669" s="81">
        <v>16.010000000000002</v>
      </c>
      <c r="I669" s="77">
        <v>1</v>
      </c>
      <c r="K669" s="80" t="s">
        <v>344</v>
      </c>
      <c r="L669" s="81" t="s">
        <v>280</v>
      </c>
      <c r="M669" s="81">
        <v>31.4</v>
      </c>
      <c r="N669" s="81">
        <v>31.4</v>
      </c>
      <c r="O669" s="225">
        <v>18.600999999999999</v>
      </c>
      <c r="P669" s="79">
        <v>1</v>
      </c>
      <c r="T669" s="33">
        <v>85</v>
      </c>
    </row>
    <row r="670" spans="1:20" x14ac:dyDescent="0.25">
      <c r="A670" s="20">
        <v>84</v>
      </c>
      <c r="B670" s="20" t="s">
        <v>81</v>
      </c>
      <c r="C670" s="20">
        <v>4</v>
      </c>
      <c r="D670" s="20" t="s">
        <v>137</v>
      </c>
      <c r="F670" s="80"/>
      <c r="G670" s="89"/>
      <c r="H670" s="89"/>
      <c r="K670" s="80" t="s">
        <v>344</v>
      </c>
      <c r="L670" s="81" t="s">
        <v>291</v>
      </c>
      <c r="M670" s="81">
        <v>30.92</v>
      </c>
      <c r="N670" s="81">
        <v>30.92</v>
      </c>
      <c r="O670" s="225">
        <v>19.080999999999996</v>
      </c>
      <c r="P670" s="79">
        <v>1</v>
      </c>
      <c r="T670" s="33">
        <v>85</v>
      </c>
    </row>
    <row r="671" spans="1:20" x14ac:dyDescent="0.25">
      <c r="A671" s="20">
        <v>84</v>
      </c>
      <c r="B671" s="20" t="s">
        <v>81</v>
      </c>
      <c r="C671" s="20">
        <v>4</v>
      </c>
      <c r="D671" s="20" t="s">
        <v>137</v>
      </c>
      <c r="F671" s="80"/>
      <c r="G671" s="89"/>
      <c r="H671" s="89"/>
      <c r="K671" s="80" t="s">
        <v>344</v>
      </c>
      <c r="L671" s="81" t="s">
        <v>302</v>
      </c>
      <c r="M671" s="81">
        <v>31.16</v>
      </c>
      <c r="N671" s="81">
        <v>31.16</v>
      </c>
      <c r="O671" s="225">
        <v>18.840999999999998</v>
      </c>
      <c r="P671" s="79">
        <v>1</v>
      </c>
      <c r="T671" s="33">
        <v>85</v>
      </c>
    </row>
    <row r="672" spans="1:20" x14ac:dyDescent="0.25">
      <c r="A672" s="20">
        <v>84</v>
      </c>
      <c r="B672" s="20" t="s">
        <v>81</v>
      </c>
      <c r="C672" s="20">
        <v>4</v>
      </c>
      <c r="D672" s="20" t="s">
        <v>137</v>
      </c>
      <c r="F672" s="80"/>
      <c r="G672" s="89"/>
      <c r="H672" s="89"/>
      <c r="K672" s="80" t="s">
        <v>344</v>
      </c>
      <c r="L672" s="81" t="s">
        <v>313</v>
      </c>
      <c r="M672" s="81">
        <v>31.36</v>
      </c>
      <c r="N672" s="81">
        <v>31.36</v>
      </c>
      <c r="O672" s="225">
        <v>18.640999999999998</v>
      </c>
      <c r="P672" s="79">
        <v>1</v>
      </c>
      <c r="T672" s="33">
        <v>85</v>
      </c>
    </row>
    <row r="673" spans="1:20" x14ac:dyDescent="0.25">
      <c r="A673" s="20">
        <v>84</v>
      </c>
      <c r="B673" s="20" t="s">
        <v>81</v>
      </c>
      <c r="C673" s="20">
        <v>4</v>
      </c>
      <c r="D673" s="20" t="s">
        <v>137</v>
      </c>
      <c r="F673" s="80"/>
      <c r="G673" s="89"/>
      <c r="H673" s="89"/>
      <c r="K673" s="80" t="s">
        <v>344</v>
      </c>
      <c r="L673" s="81" t="s">
        <v>324</v>
      </c>
      <c r="M673" s="81">
        <v>31.64</v>
      </c>
      <c r="N673" s="81">
        <v>31.64</v>
      </c>
      <c r="O673" s="225">
        <v>18.360999999999997</v>
      </c>
      <c r="P673" s="79">
        <v>1</v>
      </c>
      <c r="T673" s="33">
        <v>85</v>
      </c>
    </row>
    <row r="674" spans="1:20" x14ac:dyDescent="0.25">
      <c r="A674" s="20">
        <v>85</v>
      </c>
      <c r="B674" s="20" t="s">
        <v>81</v>
      </c>
      <c r="C674" s="20">
        <v>5</v>
      </c>
      <c r="D674" s="20" t="s">
        <v>96</v>
      </c>
      <c r="E674" s="33">
        <v>47</v>
      </c>
      <c r="F674" s="80" t="s">
        <v>235</v>
      </c>
      <c r="G674" s="89" t="s">
        <v>247</v>
      </c>
      <c r="H674" s="81">
        <v>16.760000000000002</v>
      </c>
      <c r="I674" s="77">
        <v>1</v>
      </c>
      <c r="J674" s="78">
        <v>1</v>
      </c>
      <c r="K674" s="80" t="s">
        <v>340</v>
      </c>
      <c r="L674" s="81" t="s">
        <v>247</v>
      </c>
      <c r="M674" s="81">
        <v>30.98</v>
      </c>
      <c r="N674" s="81">
        <v>30.98</v>
      </c>
      <c r="O674" s="225">
        <v>19.020999999999997</v>
      </c>
      <c r="P674" s="79">
        <v>1</v>
      </c>
      <c r="Q674" s="119">
        <v>1</v>
      </c>
      <c r="R674" s="120">
        <v>19.384749999999997</v>
      </c>
      <c r="S674" s="120">
        <v>0.32511296113812471</v>
      </c>
      <c r="T674" s="33">
        <v>47</v>
      </c>
    </row>
    <row r="675" spans="1:20" x14ac:dyDescent="0.25">
      <c r="A675" s="20">
        <v>85</v>
      </c>
      <c r="B675" s="20" t="s">
        <v>81</v>
      </c>
      <c r="C675" s="20">
        <v>5</v>
      </c>
      <c r="D675" s="20" t="s">
        <v>96</v>
      </c>
      <c r="F675" s="80" t="s">
        <v>235</v>
      </c>
      <c r="G675" s="89" t="s">
        <v>259</v>
      </c>
      <c r="H675" s="81">
        <v>16.82</v>
      </c>
      <c r="I675" s="77">
        <v>1</v>
      </c>
      <c r="J675" s="78"/>
      <c r="K675" s="80" t="s">
        <v>340</v>
      </c>
      <c r="L675" s="81" t="s">
        <v>259</v>
      </c>
      <c r="M675" s="81">
        <v>30.43</v>
      </c>
      <c r="N675" s="81">
        <v>30.43</v>
      </c>
      <c r="O675" s="225">
        <v>19.570999999999998</v>
      </c>
      <c r="P675" s="79">
        <v>1</v>
      </c>
      <c r="Q675" s="78"/>
      <c r="R675" s="117"/>
      <c r="S675" s="117"/>
      <c r="T675" s="33">
        <v>47</v>
      </c>
    </row>
    <row r="676" spans="1:20" x14ac:dyDescent="0.25">
      <c r="A676" s="20">
        <v>85</v>
      </c>
      <c r="B676" s="20" t="s">
        <v>81</v>
      </c>
      <c r="C676" s="20">
        <v>5</v>
      </c>
      <c r="D676" s="20" t="s">
        <v>96</v>
      </c>
      <c r="F676" s="80" t="s">
        <v>235</v>
      </c>
      <c r="G676" s="89" t="s">
        <v>271</v>
      </c>
      <c r="H676" s="81">
        <v>16.920000000000002</v>
      </c>
      <c r="I676" s="77">
        <v>1</v>
      </c>
      <c r="K676" s="80" t="s">
        <v>340</v>
      </c>
      <c r="L676" s="81" t="s">
        <v>271</v>
      </c>
      <c r="M676" s="81">
        <v>30.51</v>
      </c>
      <c r="N676" s="81">
        <v>30.51</v>
      </c>
      <c r="O676" s="225">
        <v>19.490999999999996</v>
      </c>
      <c r="P676" s="79">
        <v>1</v>
      </c>
      <c r="T676" s="33">
        <v>47</v>
      </c>
    </row>
    <row r="677" spans="1:20" x14ac:dyDescent="0.25">
      <c r="A677" s="20">
        <v>85</v>
      </c>
      <c r="B677" s="20" t="s">
        <v>81</v>
      </c>
      <c r="C677" s="20">
        <v>5</v>
      </c>
      <c r="D677" s="20" t="s">
        <v>96</v>
      </c>
      <c r="F677" s="80" t="s">
        <v>235</v>
      </c>
      <c r="G677" s="89" t="s">
        <v>282</v>
      </c>
      <c r="H677" s="81">
        <v>16.63</v>
      </c>
      <c r="I677" s="77">
        <v>1</v>
      </c>
      <c r="K677" s="80" t="s">
        <v>340</v>
      </c>
      <c r="L677" s="81" t="s">
        <v>282</v>
      </c>
      <c r="M677" s="81">
        <v>30.13</v>
      </c>
      <c r="N677" s="81">
        <v>30.13</v>
      </c>
      <c r="O677" s="225">
        <v>19.870999999999999</v>
      </c>
      <c r="P677" s="79">
        <v>1</v>
      </c>
      <c r="T677" s="33">
        <v>47</v>
      </c>
    </row>
    <row r="678" spans="1:20" x14ac:dyDescent="0.25">
      <c r="A678" s="20">
        <v>85</v>
      </c>
      <c r="B678" s="20" t="s">
        <v>81</v>
      </c>
      <c r="C678" s="20">
        <v>5</v>
      </c>
      <c r="D678" s="20" t="s">
        <v>96</v>
      </c>
      <c r="F678" s="88"/>
      <c r="G678" s="91"/>
      <c r="H678" s="91"/>
      <c r="K678" s="80" t="s">
        <v>340</v>
      </c>
      <c r="L678" s="81" t="s">
        <v>293</v>
      </c>
      <c r="M678" s="81">
        <v>30.3</v>
      </c>
      <c r="N678" s="81">
        <v>30.3</v>
      </c>
      <c r="O678" s="225">
        <v>19.700999999999997</v>
      </c>
      <c r="P678" s="79">
        <v>1</v>
      </c>
      <c r="T678" s="33">
        <v>47</v>
      </c>
    </row>
    <row r="679" spans="1:20" x14ac:dyDescent="0.25">
      <c r="A679" s="20">
        <v>85</v>
      </c>
      <c r="B679" s="20" t="s">
        <v>81</v>
      </c>
      <c r="C679" s="20">
        <v>5</v>
      </c>
      <c r="D679" s="20" t="s">
        <v>96</v>
      </c>
      <c r="F679" s="88"/>
      <c r="G679" s="91"/>
      <c r="H679" s="91"/>
      <c r="K679" s="80" t="s">
        <v>340</v>
      </c>
      <c r="L679" s="81" t="s">
        <v>304</v>
      </c>
      <c r="M679" s="81">
        <v>30.83</v>
      </c>
      <c r="N679" s="81">
        <v>30.83</v>
      </c>
      <c r="O679" s="225">
        <v>19.170999999999999</v>
      </c>
      <c r="P679" s="79">
        <v>1</v>
      </c>
      <c r="T679" s="33">
        <v>47</v>
      </c>
    </row>
    <row r="680" spans="1:20" x14ac:dyDescent="0.25">
      <c r="A680" s="20">
        <v>85</v>
      </c>
      <c r="B680" s="20" t="s">
        <v>81</v>
      </c>
      <c r="C680" s="20">
        <v>5</v>
      </c>
      <c r="D680" s="20" t="s">
        <v>96</v>
      </c>
      <c r="F680" s="88"/>
      <c r="G680" s="91"/>
      <c r="H680" s="91"/>
      <c r="K680" s="80" t="s">
        <v>340</v>
      </c>
      <c r="L680" s="81" t="s">
        <v>315</v>
      </c>
      <c r="M680" s="81">
        <v>30.6</v>
      </c>
      <c r="N680" s="81">
        <v>30.6</v>
      </c>
      <c r="O680" s="225">
        <v>19.400999999999996</v>
      </c>
      <c r="P680" s="79">
        <v>1</v>
      </c>
      <c r="T680" s="33">
        <v>47</v>
      </c>
    </row>
    <row r="681" spans="1:20" x14ac:dyDescent="0.25">
      <c r="A681" s="20">
        <v>85</v>
      </c>
      <c r="B681" s="20" t="s">
        <v>81</v>
      </c>
      <c r="C681" s="20">
        <v>5</v>
      </c>
      <c r="D681" s="20" t="s">
        <v>96</v>
      </c>
      <c r="F681" s="88"/>
      <c r="G681" s="91"/>
      <c r="H681" s="91"/>
      <c r="K681" s="80" t="s">
        <v>340</v>
      </c>
      <c r="L681" s="81" t="s">
        <v>326</v>
      </c>
      <c r="M681" s="81">
        <v>31.15</v>
      </c>
      <c r="N681" s="81">
        <v>31.15</v>
      </c>
      <c r="O681" s="225">
        <v>18.850999999999999</v>
      </c>
      <c r="P681" s="79">
        <v>1</v>
      </c>
      <c r="T681" s="33">
        <v>47</v>
      </c>
    </row>
    <row r="682" spans="1:20" x14ac:dyDescent="0.25">
      <c r="A682" s="20">
        <v>86</v>
      </c>
      <c r="B682" s="20" t="s">
        <v>64</v>
      </c>
      <c r="C682" s="20">
        <v>1</v>
      </c>
      <c r="D682" s="20" t="s">
        <v>126</v>
      </c>
      <c r="E682" s="33">
        <v>75</v>
      </c>
      <c r="F682" s="80" t="s">
        <v>236</v>
      </c>
      <c r="G682" s="89" t="s">
        <v>291</v>
      </c>
      <c r="H682" s="81">
        <v>15.79</v>
      </c>
      <c r="I682" s="77">
        <v>1</v>
      </c>
      <c r="J682" s="78">
        <v>1</v>
      </c>
      <c r="K682" s="80" t="s">
        <v>343</v>
      </c>
      <c r="L682" s="114" t="s">
        <v>245</v>
      </c>
      <c r="M682" s="113">
        <v>31.64</v>
      </c>
      <c r="N682" s="81">
        <v>31.64</v>
      </c>
      <c r="O682" s="225">
        <v>18.360999999999997</v>
      </c>
      <c r="P682" s="79">
        <v>1</v>
      </c>
      <c r="Q682" s="119">
        <v>1</v>
      </c>
      <c r="R682" s="120">
        <v>18.442249999999998</v>
      </c>
      <c r="S682" s="120">
        <v>0.20931062443172779</v>
      </c>
      <c r="T682" s="33">
        <v>75</v>
      </c>
    </row>
    <row r="683" spans="1:20" x14ac:dyDescent="0.25">
      <c r="A683" s="20">
        <v>86</v>
      </c>
      <c r="B683" s="20" t="s">
        <v>64</v>
      </c>
      <c r="C683" s="20">
        <v>1</v>
      </c>
      <c r="D683" s="20" t="s">
        <v>126</v>
      </c>
      <c r="F683" s="80" t="s">
        <v>236</v>
      </c>
      <c r="G683" s="89" t="s">
        <v>302</v>
      </c>
      <c r="H683" s="81">
        <v>16.100000000000001</v>
      </c>
      <c r="I683" s="77">
        <v>1</v>
      </c>
      <c r="J683" s="78"/>
      <c r="K683" s="80" t="s">
        <v>343</v>
      </c>
      <c r="L683" s="114" t="s">
        <v>257</v>
      </c>
      <c r="M683" s="113">
        <v>31.16</v>
      </c>
      <c r="N683" s="81">
        <v>31.16</v>
      </c>
      <c r="O683" s="225">
        <v>18.840999999999998</v>
      </c>
      <c r="P683" s="79">
        <v>1</v>
      </c>
      <c r="Q683" s="78"/>
      <c r="R683" s="117"/>
      <c r="S683" s="117"/>
      <c r="T683" s="33">
        <v>75</v>
      </c>
    </row>
    <row r="684" spans="1:20" x14ac:dyDescent="0.25">
      <c r="A684" s="20">
        <v>86</v>
      </c>
      <c r="B684" s="20" t="s">
        <v>64</v>
      </c>
      <c r="C684" s="20">
        <v>1</v>
      </c>
      <c r="D684" s="20" t="s">
        <v>126</v>
      </c>
      <c r="F684" s="80" t="s">
        <v>236</v>
      </c>
      <c r="G684" s="89" t="s">
        <v>313</v>
      </c>
      <c r="H684" s="81">
        <v>16.11</v>
      </c>
      <c r="I684" s="77">
        <v>1</v>
      </c>
      <c r="K684" s="80" t="s">
        <v>343</v>
      </c>
      <c r="L684" s="114" t="s">
        <v>269</v>
      </c>
      <c r="M684" s="113">
        <v>31.43</v>
      </c>
      <c r="N684" s="81">
        <v>31.43</v>
      </c>
      <c r="O684" s="225">
        <v>18.570999999999998</v>
      </c>
      <c r="P684" s="79">
        <v>1</v>
      </c>
      <c r="T684" s="33">
        <v>75</v>
      </c>
    </row>
    <row r="685" spans="1:20" x14ac:dyDescent="0.25">
      <c r="A685" s="20">
        <v>86</v>
      </c>
      <c r="B685" s="20" t="s">
        <v>64</v>
      </c>
      <c r="C685" s="20">
        <v>1</v>
      </c>
      <c r="D685" s="20" t="s">
        <v>126</v>
      </c>
      <c r="F685" s="80" t="s">
        <v>236</v>
      </c>
      <c r="G685" s="89" t="s">
        <v>324</v>
      </c>
      <c r="H685" s="81">
        <v>16.46</v>
      </c>
      <c r="I685" s="77">
        <v>1</v>
      </c>
      <c r="K685" s="80" t="s">
        <v>343</v>
      </c>
      <c r="L685" s="114" t="s">
        <v>280</v>
      </c>
      <c r="M685" s="113">
        <v>31.5</v>
      </c>
      <c r="N685" s="81">
        <v>31.5</v>
      </c>
      <c r="O685" s="225">
        <v>18.500999999999998</v>
      </c>
      <c r="P685" s="79">
        <v>1</v>
      </c>
      <c r="T685" s="33">
        <v>75</v>
      </c>
    </row>
    <row r="686" spans="1:20" x14ac:dyDescent="0.25">
      <c r="A686" s="20">
        <v>86</v>
      </c>
      <c r="B686" s="20" t="s">
        <v>64</v>
      </c>
      <c r="C686" s="20">
        <v>1</v>
      </c>
      <c r="D686" s="20" t="s">
        <v>126</v>
      </c>
      <c r="F686" s="88"/>
      <c r="G686" s="91"/>
      <c r="H686" s="91"/>
      <c r="K686" s="80" t="s">
        <v>343</v>
      </c>
      <c r="L686" s="114" t="s">
        <v>291</v>
      </c>
      <c r="M686" s="113">
        <v>31.44</v>
      </c>
      <c r="N686" s="81">
        <v>31.44</v>
      </c>
      <c r="O686" s="225">
        <v>18.560999999999996</v>
      </c>
      <c r="P686" s="79">
        <v>1</v>
      </c>
      <c r="T686" s="33">
        <v>75</v>
      </c>
    </row>
    <row r="687" spans="1:20" x14ac:dyDescent="0.25">
      <c r="A687" s="20">
        <v>86</v>
      </c>
      <c r="B687" s="20" t="s">
        <v>64</v>
      </c>
      <c r="C687" s="20">
        <v>1</v>
      </c>
      <c r="D687" s="20" t="s">
        <v>126</v>
      </c>
      <c r="F687" s="88"/>
      <c r="G687" s="91"/>
      <c r="H687" s="91"/>
      <c r="K687" s="80" t="s">
        <v>343</v>
      </c>
      <c r="L687" s="114" t="s">
        <v>302</v>
      </c>
      <c r="M687" s="113">
        <v>31.74</v>
      </c>
      <c r="N687" s="81">
        <v>31.74</v>
      </c>
      <c r="O687" s="225">
        <v>18.260999999999999</v>
      </c>
      <c r="P687" s="79">
        <v>1</v>
      </c>
      <c r="T687" s="33">
        <v>75</v>
      </c>
    </row>
    <row r="688" spans="1:20" x14ac:dyDescent="0.25">
      <c r="A688" s="20">
        <v>86</v>
      </c>
      <c r="B688" s="20" t="s">
        <v>64</v>
      </c>
      <c r="C688" s="20">
        <v>1</v>
      </c>
      <c r="D688" s="20" t="s">
        <v>126</v>
      </c>
      <c r="F688" s="88"/>
      <c r="G688" s="91"/>
      <c r="H688" s="91"/>
      <c r="K688" s="80" t="s">
        <v>343</v>
      </c>
      <c r="L688" s="114" t="s">
        <v>313</v>
      </c>
      <c r="M688" s="113">
        <v>31.68</v>
      </c>
      <c r="N688" s="81">
        <v>31.68</v>
      </c>
      <c r="O688" s="225">
        <v>18.320999999999998</v>
      </c>
      <c r="P688" s="79">
        <v>1</v>
      </c>
      <c r="T688" s="33">
        <v>75</v>
      </c>
    </row>
    <row r="689" spans="1:20" x14ac:dyDescent="0.25">
      <c r="A689" s="20">
        <v>86</v>
      </c>
      <c r="B689" s="20" t="s">
        <v>64</v>
      </c>
      <c r="C689" s="20">
        <v>1</v>
      </c>
      <c r="D689" s="20" t="s">
        <v>126</v>
      </c>
      <c r="F689" s="88"/>
      <c r="G689" s="91"/>
      <c r="H689" s="91"/>
      <c r="K689" s="80" t="s">
        <v>343</v>
      </c>
      <c r="L689" s="114" t="s">
        <v>324</v>
      </c>
      <c r="M689" s="113">
        <v>31.88</v>
      </c>
      <c r="N689" s="81">
        <v>31.88</v>
      </c>
      <c r="O689" s="225">
        <v>18.120999999999999</v>
      </c>
      <c r="P689" s="79">
        <v>1</v>
      </c>
      <c r="T689" s="33">
        <v>75</v>
      </c>
    </row>
    <row r="690" spans="1:20" x14ac:dyDescent="0.25">
      <c r="A690" s="72">
        <v>87</v>
      </c>
      <c r="B690" s="74" t="s">
        <v>64</v>
      </c>
      <c r="C690" s="74">
        <v>2</v>
      </c>
      <c r="D690" s="74" t="s">
        <v>65</v>
      </c>
      <c r="E690" s="75">
        <v>25</v>
      </c>
      <c r="F690" s="80" t="s">
        <v>234</v>
      </c>
      <c r="G690" s="89" t="s">
        <v>245</v>
      </c>
      <c r="H690" s="81">
        <v>17.11</v>
      </c>
      <c r="I690" s="77">
        <v>1</v>
      </c>
      <c r="J690" s="78">
        <v>1</v>
      </c>
      <c r="K690" s="80" t="s">
        <v>338</v>
      </c>
      <c r="L690" s="81" t="s">
        <v>245</v>
      </c>
      <c r="M690" s="81">
        <v>32.15</v>
      </c>
      <c r="N690" s="81">
        <v>32.15</v>
      </c>
      <c r="O690" s="225">
        <v>17.850999999999999</v>
      </c>
      <c r="P690" s="79">
        <v>1</v>
      </c>
      <c r="Q690" s="119">
        <v>1</v>
      </c>
      <c r="R690" s="120">
        <v>18.063499999999998</v>
      </c>
      <c r="S690" s="120">
        <v>0.21340981701880576</v>
      </c>
      <c r="T690" s="75">
        <v>25</v>
      </c>
    </row>
    <row r="691" spans="1:20" x14ac:dyDescent="0.25">
      <c r="A691" s="20">
        <v>87</v>
      </c>
      <c r="B691" s="20" t="s">
        <v>64</v>
      </c>
      <c r="C691" s="20">
        <v>2</v>
      </c>
      <c r="D691" s="20" t="s">
        <v>65</v>
      </c>
      <c r="F691" s="80" t="s">
        <v>234</v>
      </c>
      <c r="G691" s="89" t="s">
        <v>257</v>
      </c>
      <c r="H691" s="81">
        <v>17.11</v>
      </c>
      <c r="I691" s="77">
        <v>1</v>
      </c>
      <c r="J691" s="78"/>
      <c r="K691" s="80" t="s">
        <v>338</v>
      </c>
      <c r="L691" s="81" t="s">
        <v>257</v>
      </c>
      <c r="M691" s="81">
        <v>31.96</v>
      </c>
      <c r="N691" s="81">
        <v>31.96</v>
      </c>
      <c r="O691" s="225">
        <v>18.040999999999997</v>
      </c>
      <c r="P691" s="79">
        <v>1</v>
      </c>
      <c r="Q691" s="78"/>
      <c r="R691" s="117"/>
      <c r="S691" s="117"/>
      <c r="T691" s="75">
        <v>25</v>
      </c>
    </row>
    <row r="692" spans="1:20" x14ac:dyDescent="0.25">
      <c r="A692" s="20">
        <v>87</v>
      </c>
      <c r="B692" s="20" t="s">
        <v>64</v>
      </c>
      <c r="C692" s="20">
        <v>2</v>
      </c>
      <c r="D692" s="20" t="s">
        <v>65</v>
      </c>
      <c r="F692" s="80" t="s">
        <v>234</v>
      </c>
      <c r="G692" s="89" t="s">
        <v>269</v>
      </c>
      <c r="H692" s="81">
        <v>16.63</v>
      </c>
      <c r="I692" s="77">
        <v>1</v>
      </c>
      <c r="K692" s="80" t="s">
        <v>338</v>
      </c>
      <c r="L692" s="81" t="s">
        <v>269</v>
      </c>
      <c r="M692" s="81">
        <v>31.69</v>
      </c>
      <c r="N692" s="81">
        <v>31.69</v>
      </c>
      <c r="O692" s="225">
        <v>18.310999999999996</v>
      </c>
      <c r="P692" s="79">
        <v>1</v>
      </c>
      <c r="T692" s="75">
        <v>25</v>
      </c>
    </row>
    <row r="693" spans="1:20" x14ac:dyDescent="0.25">
      <c r="A693" s="20">
        <v>87</v>
      </c>
      <c r="B693" s="20" t="s">
        <v>64</v>
      </c>
      <c r="C693" s="20">
        <v>2</v>
      </c>
      <c r="D693" s="20" t="s">
        <v>65</v>
      </c>
      <c r="F693" s="80" t="s">
        <v>234</v>
      </c>
      <c r="G693" s="89" t="s">
        <v>280</v>
      </c>
      <c r="H693" s="81">
        <v>17.05</v>
      </c>
      <c r="I693" s="77">
        <v>1</v>
      </c>
      <c r="K693" s="80" t="s">
        <v>338</v>
      </c>
      <c r="L693" s="81" t="s">
        <v>280</v>
      </c>
      <c r="M693" s="81">
        <v>32.130000000000003</v>
      </c>
      <c r="N693" s="81">
        <v>32.130000000000003</v>
      </c>
      <c r="O693" s="225">
        <v>17.870999999999995</v>
      </c>
      <c r="P693" s="79">
        <v>1</v>
      </c>
      <c r="T693" s="75">
        <v>25</v>
      </c>
    </row>
    <row r="694" spans="1:20" x14ac:dyDescent="0.25">
      <c r="A694" s="20">
        <v>87</v>
      </c>
      <c r="B694" s="20" t="s">
        <v>64</v>
      </c>
      <c r="C694" s="20">
        <v>2</v>
      </c>
      <c r="D694" s="20" t="s">
        <v>65</v>
      </c>
      <c r="F694" s="80"/>
      <c r="G694" s="89"/>
      <c r="H694" s="89"/>
      <c r="K694" s="80" t="s">
        <v>338</v>
      </c>
      <c r="L694" s="81" t="s">
        <v>291</v>
      </c>
      <c r="M694" s="81">
        <v>31.74</v>
      </c>
      <c r="N694" s="81">
        <v>31.74</v>
      </c>
      <c r="O694" s="225">
        <v>18.260999999999999</v>
      </c>
      <c r="P694" s="79">
        <v>1</v>
      </c>
      <c r="T694" s="75">
        <v>25</v>
      </c>
    </row>
    <row r="695" spans="1:20" x14ac:dyDescent="0.25">
      <c r="A695" s="20">
        <v>87</v>
      </c>
      <c r="B695" s="20" t="s">
        <v>64</v>
      </c>
      <c r="C695" s="20">
        <v>2</v>
      </c>
      <c r="D695" s="20" t="s">
        <v>65</v>
      </c>
      <c r="F695" s="80"/>
      <c r="G695" s="89"/>
      <c r="H695" s="89"/>
      <c r="K695" s="80" t="s">
        <v>338</v>
      </c>
      <c r="L695" s="81" t="s">
        <v>302</v>
      </c>
      <c r="M695" s="81">
        <v>31.85</v>
      </c>
      <c r="N695" s="81">
        <v>31.85</v>
      </c>
      <c r="O695" s="225">
        <v>18.150999999999996</v>
      </c>
      <c r="P695" s="79">
        <v>1</v>
      </c>
      <c r="T695" s="75">
        <v>25</v>
      </c>
    </row>
    <row r="696" spans="1:20" x14ac:dyDescent="0.25">
      <c r="A696" s="20">
        <v>87</v>
      </c>
      <c r="B696" s="20" t="s">
        <v>64</v>
      </c>
      <c r="C696" s="20">
        <v>2</v>
      </c>
      <c r="D696" s="20" t="s">
        <v>65</v>
      </c>
      <c r="F696" s="80"/>
      <c r="G696" s="89"/>
      <c r="H696" s="89"/>
      <c r="K696" s="80" t="s">
        <v>338</v>
      </c>
      <c r="L696" s="81" t="s">
        <v>313</v>
      </c>
      <c r="M696" s="81">
        <v>31.7</v>
      </c>
      <c r="N696" s="81">
        <v>31.7</v>
      </c>
      <c r="O696" s="225">
        <v>18.300999999999998</v>
      </c>
      <c r="P696" s="79">
        <v>1</v>
      </c>
      <c r="T696" s="75">
        <v>25</v>
      </c>
    </row>
    <row r="697" spans="1:20" x14ac:dyDescent="0.25">
      <c r="A697" s="20">
        <v>87</v>
      </c>
      <c r="B697" s="20" t="s">
        <v>64</v>
      </c>
      <c r="C697" s="20">
        <v>2</v>
      </c>
      <c r="D697" s="20" t="s">
        <v>65</v>
      </c>
      <c r="F697" s="80"/>
      <c r="G697" s="89"/>
      <c r="H697" s="89"/>
      <c r="K697" s="80" t="s">
        <v>338</v>
      </c>
      <c r="L697" s="81" t="s">
        <v>324</v>
      </c>
      <c r="M697" s="81">
        <v>32.28</v>
      </c>
      <c r="N697" s="81">
        <v>32.28</v>
      </c>
      <c r="O697" s="225">
        <v>17.720999999999997</v>
      </c>
      <c r="P697" s="79">
        <v>1</v>
      </c>
      <c r="T697" s="75">
        <v>25</v>
      </c>
    </row>
    <row r="698" spans="1:20" x14ac:dyDescent="0.25">
      <c r="A698" s="24">
        <v>88</v>
      </c>
      <c r="B698" s="99" t="s">
        <v>64</v>
      </c>
      <c r="C698" s="100">
        <v>3</v>
      </c>
      <c r="D698" s="99" t="s">
        <v>198</v>
      </c>
      <c r="E698" s="101">
        <v>145</v>
      </c>
      <c r="F698" s="80" t="s">
        <v>240</v>
      </c>
      <c r="G698" s="89" t="s">
        <v>245</v>
      </c>
      <c r="H698" s="81">
        <v>18.670000000000002</v>
      </c>
      <c r="I698" s="77">
        <v>1</v>
      </c>
      <c r="J698" s="78">
        <v>1</v>
      </c>
      <c r="K698" s="80" t="s">
        <v>350</v>
      </c>
      <c r="L698" s="81" t="s">
        <v>245</v>
      </c>
      <c r="M698" s="81">
        <v>33.57</v>
      </c>
      <c r="N698" s="81">
        <v>33.57</v>
      </c>
      <c r="O698" s="225">
        <v>16.430999999999997</v>
      </c>
      <c r="P698" s="79">
        <v>1</v>
      </c>
      <c r="Q698" s="119">
        <v>1</v>
      </c>
      <c r="R698" s="120">
        <v>16.008499999999998</v>
      </c>
      <c r="S698" s="120">
        <v>0.30421004256927486</v>
      </c>
      <c r="T698" s="101">
        <v>145</v>
      </c>
    </row>
    <row r="699" spans="1:20" x14ac:dyDescent="0.25">
      <c r="A699" s="20">
        <v>88</v>
      </c>
      <c r="B699" s="20" t="s">
        <v>64</v>
      </c>
      <c r="C699" s="20">
        <v>3</v>
      </c>
      <c r="D699" s="20" t="s">
        <v>198</v>
      </c>
      <c r="F699" s="80" t="s">
        <v>240</v>
      </c>
      <c r="G699" s="89" t="s">
        <v>257</v>
      </c>
      <c r="H699" s="81">
        <v>18.66</v>
      </c>
      <c r="I699" s="77">
        <v>1</v>
      </c>
      <c r="J699" s="78"/>
      <c r="K699" s="80" t="s">
        <v>350</v>
      </c>
      <c r="L699" s="81" t="s">
        <v>257</v>
      </c>
      <c r="M699" s="81">
        <v>33.99</v>
      </c>
      <c r="N699" s="81">
        <v>33.99</v>
      </c>
      <c r="O699" s="225">
        <v>16.010999999999996</v>
      </c>
      <c r="P699" s="79">
        <v>1</v>
      </c>
      <c r="Q699" s="78"/>
      <c r="R699" s="117"/>
      <c r="S699" s="117"/>
      <c r="T699" s="101">
        <v>145</v>
      </c>
    </row>
    <row r="700" spans="1:20" x14ac:dyDescent="0.25">
      <c r="A700" s="20">
        <v>88</v>
      </c>
      <c r="B700" s="20" t="s">
        <v>64</v>
      </c>
      <c r="C700" s="20">
        <v>3</v>
      </c>
      <c r="D700" s="20" t="s">
        <v>198</v>
      </c>
      <c r="F700" s="80" t="s">
        <v>240</v>
      </c>
      <c r="G700" s="89" t="s">
        <v>269</v>
      </c>
      <c r="H700" s="81">
        <v>18.27</v>
      </c>
      <c r="I700" s="77">
        <v>1</v>
      </c>
      <c r="K700" s="80" t="s">
        <v>350</v>
      </c>
      <c r="L700" s="81" t="s">
        <v>269</v>
      </c>
      <c r="M700" s="81">
        <v>33.799999999999997</v>
      </c>
      <c r="N700" s="81">
        <v>33.799999999999997</v>
      </c>
      <c r="O700" s="225">
        <v>16.201000000000001</v>
      </c>
      <c r="P700" s="79">
        <v>1</v>
      </c>
      <c r="T700" s="101">
        <v>145</v>
      </c>
    </row>
    <row r="701" spans="1:20" x14ac:dyDescent="0.25">
      <c r="A701" s="20">
        <v>88</v>
      </c>
      <c r="B701" s="20" t="s">
        <v>64</v>
      </c>
      <c r="C701" s="20">
        <v>3</v>
      </c>
      <c r="D701" s="20" t="s">
        <v>198</v>
      </c>
      <c r="F701" s="80" t="s">
        <v>240</v>
      </c>
      <c r="G701" s="89" t="s">
        <v>280</v>
      </c>
      <c r="H701" s="81">
        <v>18.43</v>
      </c>
      <c r="I701" s="77">
        <v>1</v>
      </c>
      <c r="K701" s="80" t="s">
        <v>350</v>
      </c>
      <c r="L701" s="81" t="s">
        <v>280</v>
      </c>
      <c r="M701" s="81">
        <v>34.58</v>
      </c>
      <c r="N701" s="81">
        <v>34.58</v>
      </c>
      <c r="O701" s="225">
        <v>15.420999999999999</v>
      </c>
      <c r="P701" s="79">
        <v>1</v>
      </c>
      <c r="T701" s="101">
        <v>145</v>
      </c>
    </row>
    <row r="702" spans="1:20" x14ac:dyDescent="0.25">
      <c r="A702" s="20">
        <v>88</v>
      </c>
      <c r="B702" s="20" t="s">
        <v>64</v>
      </c>
      <c r="C702" s="20">
        <v>3</v>
      </c>
      <c r="D702" s="20" t="s">
        <v>198</v>
      </c>
      <c r="F702" s="80"/>
      <c r="G702" s="89"/>
      <c r="H702" s="89"/>
      <c r="K702" s="80" t="s">
        <v>350</v>
      </c>
      <c r="L702" s="81" t="s">
        <v>291</v>
      </c>
      <c r="M702" s="81">
        <v>33.76</v>
      </c>
      <c r="N702" s="81">
        <v>33.76</v>
      </c>
      <c r="O702" s="225">
        <v>16.241</v>
      </c>
      <c r="P702" s="79">
        <v>1</v>
      </c>
      <c r="T702" s="101">
        <v>145</v>
      </c>
    </row>
    <row r="703" spans="1:20" x14ac:dyDescent="0.25">
      <c r="A703" s="20">
        <v>88</v>
      </c>
      <c r="B703" s="20" t="s">
        <v>64</v>
      </c>
      <c r="C703" s="20">
        <v>3</v>
      </c>
      <c r="D703" s="20" t="s">
        <v>198</v>
      </c>
      <c r="F703" s="80"/>
      <c r="G703" s="89"/>
      <c r="H703" s="89"/>
      <c r="K703" s="80" t="s">
        <v>350</v>
      </c>
      <c r="L703" s="81" t="s">
        <v>302</v>
      </c>
      <c r="M703" s="81">
        <v>34.049999999999997</v>
      </c>
      <c r="N703" s="81">
        <v>34.049999999999997</v>
      </c>
      <c r="O703" s="225">
        <v>15.951000000000001</v>
      </c>
      <c r="P703" s="79">
        <v>1</v>
      </c>
      <c r="T703" s="101">
        <v>145</v>
      </c>
    </row>
    <row r="704" spans="1:20" x14ac:dyDescent="0.25">
      <c r="A704" s="20">
        <v>88</v>
      </c>
      <c r="B704" s="20" t="s">
        <v>64</v>
      </c>
      <c r="C704" s="20">
        <v>3</v>
      </c>
      <c r="D704" s="20" t="s">
        <v>198</v>
      </c>
      <c r="F704" s="80"/>
      <c r="G704" s="89"/>
      <c r="H704" s="89"/>
      <c r="K704" s="80" t="s">
        <v>350</v>
      </c>
      <c r="L704" s="81" t="s">
        <v>313</v>
      </c>
      <c r="M704" s="81">
        <v>33.869999999999997</v>
      </c>
      <c r="N704" s="81">
        <v>33.869999999999997</v>
      </c>
      <c r="O704" s="225">
        <v>16.131</v>
      </c>
      <c r="P704" s="79">
        <v>1</v>
      </c>
      <c r="T704" s="101">
        <v>145</v>
      </c>
    </row>
    <row r="705" spans="1:20" x14ac:dyDescent="0.25">
      <c r="A705" s="20">
        <v>88</v>
      </c>
      <c r="B705" s="20" t="s">
        <v>64</v>
      </c>
      <c r="C705" s="20">
        <v>3</v>
      </c>
      <c r="D705" s="20" t="s">
        <v>198</v>
      </c>
      <c r="F705" s="80"/>
      <c r="G705" s="89"/>
      <c r="H705" s="89"/>
      <c r="K705" s="80" t="s">
        <v>350</v>
      </c>
      <c r="L705" s="81" t="s">
        <v>324</v>
      </c>
      <c r="M705" s="81">
        <v>34.32</v>
      </c>
      <c r="N705" s="81">
        <v>34.32</v>
      </c>
      <c r="O705" s="225">
        <v>15.680999999999997</v>
      </c>
      <c r="P705" s="79">
        <v>1</v>
      </c>
      <c r="T705" s="101">
        <v>145</v>
      </c>
    </row>
    <row r="706" spans="1:20" x14ac:dyDescent="0.25">
      <c r="A706" s="20">
        <v>89</v>
      </c>
      <c r="B706" s="20" t="s">
        <v>64</v>
      </c>
      <c r="C706" s="20">
        <v>4</v>
      </c>
      <c r="D706" s="20" t="s">
        <v>193</v>
      </c>
      <c r="E706" s="33">
        <v>140</v>
      </c>
      <c r="F706" s="80" t="s">
        <v>239</v>
      </c>
      <c r="G706" s="89" t="s">
        <v>296</v>
      </c>
      <c r="H706" s="81">
        <v>16.079999999999998</v>
      </c>
      <c r="I706" s="77">
        <v>1</v>
      </c>
      <c r="J706" s="78">
        <v>1</v>
      </c>
      <c r="K706" s="80" t="s">
        <v>349</v>
      </c>
      <c r="L706" s="113" t="s">
        <v>250</v>
      </c>
      <c r="M706" s="113">
        <v>32.72</v>
      </c>
      <c r="N706" s="81">
        <v>32.72</v>
      </c>
      <c r="O706" s="225">
        <v>17.280999999999999</v>
      </c>
      <c r="P706" s="79">
        <v>1</v>
      </c>
      <c r="Q706" s="119">
        <v>1</v>
      </c>
      <c r="R706" s="120">
        <v>17.550999999999998</v>
      </c>
      <c r="S706" s="120">
        <v>0.25308101469687466</v>
      </c>
      <c r="T706" s="33">
        <v>140</v>
      </c>
    </row>
    <row r="707" spans="1:20" x14ac:dyDescent="0.25">
      <c r="A707" s="20">
        <v>89</v>
      </c>
      <c r="B707" s="20" t="s">
        <v>64</v>
      </c>
      <c r="C707" s="20">
        <v>4</v>
      </c>
      <c r="D707" s="20" t="s">
        <v>193</v>
      </c>
      <c r="F707" s="80" t="s">
        <v>239</v>
      </c>
      <c r="G707" s="89" t="s">
        <v>307</v>
      </c>
      <c r="H707" s="81">
        <v>16.190000000000001</v>
      </c>
      <c r="I707" s="77">
        <v>1</v>
      </c>
      <c r="J707" s="78"/>
      <c r="K707" s="80" t="s">
        <v>349</v>
      </c>
      <c r="L707" s="113" t="s">
        <v>262</v>
      </c>
      <c r="M707" s="113">
        <v>32.29</v>
      </c>
      <c r="N707" s="81">
        <v>32.29</v>
      </c>
      <c r="O707" s="225">
        <v>17.710999999999999</v>
      </c>
      <c r="P707" s="79">
        <v>1</v>
      </c>
      <c r="Q707" s="78"/>
      <c r="R707" s="117"/>
      <c r="S707" s="117"/>
      <c r="T707" s="33">
        <v>140</v>
      </c>
    </row>
    <row r="708" spans="1:20" x14ac:dyDescent="0.25">
      <c r="A708" s="20">
        <v>89</v>
      </c>
      <c r="B708" s="20" t="s">
        <v>64</v>
      </c>
      <c r="C708" s="20">
        <v>4</v>
      </c>
      <c r="D708" s="20" t="s">
        <v>193</v>
      </c>
      <c r="F708" s="80" t="s">
        <v>239</v>
      </c>
      <c r="G708" s="89" t="s">
        <v>318</v>
      </c>
      <c r="H708" s="81">
        <v>16.23</v>
      </c>
      <c r="I708" s="77">
        <v>1</v>
      </c>
      <c r="K708" s="80" t="s">
        <v>349</v>
      </c>
      <c r="L708" s="113" t="s">
        <v>274</v>
      </c>
      <c r="M708" s="113">
        <v>32.22</v>
      </c>
      <c r="N708" s="81">
        <v>32.22</v>
      </c>
      <c r="O708" s="225">
        <v>17.780999999999999</v>
      </c>
      <c r="P708" s="79">
        <v>1</v>
      </c>
      <c r="T708" s="33">
        <v>140</v>
      </c>
    </row>
    <row r="709" spans="1:20" x14ac:dyDescent="0.25">
      <c r="A709" s="20">
        <v>89</v>
      </c>
      <c r="B709" s="20" t="s">
        <v>64</v>
      </c>
      <c r="C709" s="20">
        <v>4</v>
      </c>
      <c r="D709" s="20" t="s">
        <v>193</v>
      </c>
      <c r="F709" s="80" t="s">
        <v>239</v>
      </c>
      <c r="G709" s="89" t="s">
        <v>329</v>
      </c>
      <c r="H709" s="81">
        <v>16.53</v>
      </c>
      <c r="I709" s="77">
        <v>1</v>
      </c>
      <c r="K709" s="80" t="s">
        <v>349</v>
      </c>
      <c r="L709" s="113" t="s">
        <v>285</v>
      </c>
      <c r="M709" s="113">
        <v>32.869999999999997</v>
      </c>
      <c r="N709" s="81">
        <v>32.869999999999997</v>
      </c>
      <c r="O709" s="225">
        <v>17.131</v>
      </c>
      <c r="P709" s="79">
        <v>1</v>
      </c>
      <c r="T709" s="33">
        <v>140</v>
      </c>
    </row>
    <row r="710" spans="1:20" x14ac:dyDescent="0.25">
      <c r="A710" s="20">
        <v>89</v>
      </c>
      <c r="B710" s="20" t="s">
        <v>64</v>
      </c>
      <c r="C710" s="20">
        <v>4</v>
      </c>
      <c r="D710" s="20" t="s">
        <v>193</v>
      </c>
      <c r="F710" s="88"/>
      <c r="G710" s="92"/>
      <c r="H710" s="92"/>
      <c r="K710" s="80" t="s">
        <v>349</v>
      </c>
      <c r="L710" s="113" t="s">
        <v>296</v>
      </c>
      <c r="M710" s="113">
        <v>32.58</v>
      </c>
      <c r="N710" s="81">
        <v>32.58</v>
      </c>
      <c r="O710" s="225">
        <v>17.420999999999999</v>
      </c>
      <c r="P710" s="79">
        <v>1</v>
      </c>
      <c r="T710" s="33">
        <v>140</v>
      </c>
    </row>
    <row r="711" spans="1:20" x14ac:dyDescent="0.25">
      <c r="A711" s="20">
        <v>89</v>
      </c>
      <c r="B711" s="20" t="s">
        <v>64</v>
      </c>
      <c r="C711" s="20">
        <v>4</v>
      </c>
      <c r="D711" s="20" t="s">
        <v>193</v>
      </c>
      <c r="F711" s="88"/>
      <c r="G711" s="92"/>
      <c r="H711" s="92"/>
      <c r="K711" s="80" t="s">
        <v>349</v>
      </c>
      <c r="L711" s="113" t="s">
        <v>307</v>
      </c>
      <c r="M711" s="113">
        <v>32.07</v>
      </c>
      <c r="N711" s="81">
        <v>32.07</v>
      </c>
      <c r="O711" s="225">
        <v>17.930999999999997</v>
      </c>
      <c r="P711" s="79">
        <v>1</v>
      </c>
      <c r="T711" s="33">
        <v>140</v>
      </c>
    </row>
    <row r="712" spans="1:20" x14ac:dyDescent="0.25">
      <c r="A712" s="20">
        <v>89</v>
      </c>
      <c r="B712" s="20" t="s">
        <v>64</v>
      </c>
      <c r="C712" s="20">
        <v>4</v>
      </c>
      <c r="D712" s="20" t="s">
        <v>193</v>
      </c>
      <c r="F712" s="88"/>
      <c r="G712" s="92"/>
      <c r="H712" s="92"/>
      <c r="K712" s="80" t="s">
        <v>349</v>
      </c>
      <c r="L712" s="113" t="s">
        <v>318</v>
      </c>
      <c r="M712" s="113">
        <v>32.32</v>
      </c>
      <c r="N712" s="81">
        <v>32.32</v>
      </c>
      <c r="O712" s="225">
        <v>17.680999999999997</v>
      </c>
      <c r="P712" s="79">
        <v>1</v>
      </c>
      <c r="T712" s="33">
        <v>140</v>
      </c>
    </row>
    <row r="713" spans="1:20" x14ac:dyDescent="0.25">
      <c r="A713" s="20">
        <v>89</v>
      </c>
      <c r="B713" s="20" t="s">
        <v>64</v>
      </c>
      <c r="C713" s="20">
        <v>4</v>
      </c>
      <c r="D713" s="20" t="s">
        <v>193</v>
      </c>
      <c r="F713" s="88"/>
      <c r="G713" s="92"/>
      <c r="H713" s="92"/>
      <c r="K713" s="80" t="s">
        <v>349</v>
      </c>
      <c r="L713" s="113" t="s">
        <v>329</v>
      </c>
      <c r="M713" s="113">
        <v>32.53</v>
      </c>
      <c r="N713" s="81">
        <v>32.53</v>
      </c>
      <c r="O713" s="225">
        <v>17.470999999999997</v>
      </c>
      <c r="P713" s="79">
        <v>1</v>
      </c>
      <c r="T713" s="33">
        <v>140</v>
      </c>
    </row>
    <row r="714" spans="1:20" x14ac:dyDescent="0.25">
      <c r="A714" s="20">
        <v>90</v>
      </c>
      <c r="B714" s="20" t="s">
        <v>64</v>
      </c>
      <c r="C714" s="20">
        <v>5</v>
      </c>
      <c r="D714" s="20" t="s">
        <v>204</v>
      </c>
      <c r="E714" s="33">
        <v>151</v>
      </c>
      <c r="F714" s="80" t="s">
        <v>240</v>
      </c>
      <c r="G714" s="89" t="s">
        <v>287</v>
      </c>
      <c r="H714" s="81">
        <v>17.37</v>
      </c>
      <c r="I714" s="77">
        <v>1</v>
      </c>
      <c r="J714" s="78">
        <v>1</v>
      </c>
      <c r="K714" s="80" t="s">
        <v>351</v>
      </c>
      <c r="L714" s="81" t="s">
        <v>241</v>
      </c>
      <c r="M714" s="81">
        <v>31.71</v>
      </c>
      <c r="N714" s="81">
        <v>31.71</v>
      </c>
      <c r="O714" s="225">
        <v>18.290999999999997</v>
      </c>
      <c r="P714" s="79">
        <v>1</v>
      </c>
      <c r="Q714" s="119">
        <v>1</v>
      </c>
      <c r="R714" s="120">
        <v>17.486000000000001</v>
      </c>
      <c r="S714" s="120">
        <v>0.45022216737961623</v>
      </c>
      <c r="T714" s="33">
        <v>151</v>
      </c>
    </row>
    <row r="715" spans="1:20" x14ac:dyDescent="0.25">
      <c r="A715" s="20">
        <v>90</v>
      </c>
      <c r="B715" s="20" t="s">
        <v>64</v>
      </c>
      <c r="C715" s="20">
        <v>5</v>
      </c>
      <c r="D715" s="20" t="s">
        <v>204</v>
      </c>
      <c r="F715" s="80" t="s">
        <v>240</v>
      </c>
      <c r="G715" s="89" t="s">
        <v>298</v>
      </c>
      <c r="H715" s="81">
        <v>17.66</v>
      </c>
      <c r="I715" s="77">
        <v>1</v>
      </c>
      <c r="J715" s="78"/>
      <c r="K715" s="80" t="s">
        <v>351</v>
      </c>
      <c r="L715" s="81" t="s">
        <v>253</v>
      </c>
      <c r="M715" s="81">
        <v>33.19</v>
      </c>
      <c r="N715" s="81">
        <v>33.19</v>
      </c>
      <c r="O715" s="225">
        <v>16.811</v>
      </c>
      <c r="P715" s="79">
        <v>1</v>
      </c>
      <c r="Q715" s="78"/>
      <c r="R715" s="117"/>
      <c r="S715" s="117"/>
      <c r="T715" s="33">
        <v>151</v>
      </c>
    </row>
    <row r="716" spans="1:20" x14ac:dyDescent="0.25">
      <c r="A716" s="20">
        <v>90</v>
      </c>
      <c r="B716" s="20" t="s">
        <v>64</v>
      </c>
      <c r="C716" s="20">
        <v>5</v>
      </c>
      <c r="D716" s="20" t="s">
        <v>204</v>
      </c>
      <c r="F716" s="80" t="s">
        <v>240</v>
      </c>
      <c r="G716" s="89" t="s">
        <v>309</v>
      </c>
      <c r="H716" s="81">
        <v>17.670000000000002</v>
      </c>
      <c r="I716" s="77">
        <v>1</v>
      </c>
      <c r="K716" s="80" t="s">
        <v>351</v>
      </c>
      <c r="L716" s="81" t="s">
        <v>265</v>
      </c>
      <c r="M716" s="81">
        <v>32.17</v>
      </c>
      <c r="N716" s="81">
        <v>32.17</v>
      </c>
      <c r="O716" s="225">
        <v>17.830999999999996</v>
      </c>
      <c r="P716" s="79">
        <v>1</v>
      </c>
      <c r="T716" s="33">
        <v>151</v>
      </c>
    </row>
    <row r="717" spans="1:20" x14ac:dyDescent="0.25">
      <c r="A717" s="20">
        <v>90</v>
      </c>
      <c r="B717" s="20" t="s">
        <v>64</v>
      </c>
      <c r="C717" s="20">
        <v>5</v>
      </c>
      <c r="D717" s="20" t="s">
        <v>204</v>
      </c>
      <c r="F717" s="80" t="s">
        <v>240</v>
      </c>
      <c r="G717" s="89" t="s">
        <v>320</v>
      </c>
      <c r="H717" s="81">
        <v>17.940000000000001</v>
      </c>
      <c r="I717" s="77">
        <v>1</v>
      </c>
      <c r="K717" s="80" t="s">
        <v>351</v>
      </c>
      <c r="L717" s="81" t="s">
        <v>276</v>
      </c>
      <c r="M717" s="81">
        <v>32.28</v>
      </c>
      <c r="N717" s="81">
        <v>32.28</v>
      </c>
      <c r="O717" s="225">
        <v>17.720999999999997</v>
      </c>
      <c r="P717" s="79">
        <v>1</v>
      </c>
      <c r="T717" s="33">
        <v>151</v>
      </c>
    </row>
    <row r="718" spans="1:20" x14ac:dyDescent="0.25">
      <c r="A718" s="20">
        <v>90</v>
      </c>
      <c r="B718" s="20" t="s">
        <v>64</v>
      </c>
      <c r="C718" s="20">
        <v>5</v>
      </c>
      <c r="D718" s="20" t="s">
        <v>204</v>
      </c>
      <c r="F718" s="88"/>
      <c r="G718" s="91"/>
      <c r="H718" s="91"/>
      <c r="K718" s="80" t="s">
        <v>351</v>
      </c>
      <c r="L718" s="81" t="s">
        <v>287</v>
      </c>
      <c r="M718" s="81">
        <v>32.54</v>
      </c>
      <c r="N718" s="81">
        <v>32.54</v>
      </c>
      <c r="O718" s="225">
        <v>17.460999999999999</v>
      </c>
      <c r="P718" s="79">
        <v>1</v>
      </c>
      <c r="T718" s="33">
        <v>151</v>
      </c>
    </row>
    <row r="719" spans="1:20" x14ac:dyDescent="0.25">
      <c r="A719" s="20">
        <v>90</v>
      </c>
      <c r="B719" s="20" t="s">
        <v>64</v>
      </c>
      <c r="C719" s="20">
        <v>5</v>
      </c>
      <c r="D719" s="20" t="s">
        <v>204</v>
      </c>
      <c r="F719" s="88"/>
      <c r="G719" s="91"/>
      <c r="H719" s="91"/>
      <c r="K719" s="80" t="s">
        <v>351</v>
      </c>
      <c r="L719" s="81" t="s">
        <v>298</v>
      </c>
      <c r="M719" s="81">
        <v>33.01</v>
      </c>
      <c r="N719" s="81">
        <v>33.01</v>
      </c>
      <c r="O719" s="225">
        <v>16.991</v>
      </c>
      <c r="P719" s="79">
        <v>1</v>
      </c>
      <c r="T719" s="33">
        <v>151</v>
      </c>
    </row>
    <row r="720" spans="1:20" x14ac:dyDescent="0.25">
      <c r="A720" s="20">
        <v>90</v>
      </c>
      <c r="B720" s="20" t="s">
        <v>64</v>
      </c>
      <c r="C720" s="20">
        <v>5</v>
      </c>
      <c r="D720" s="20" t="s">
        <v>204</v>
      </c>
      <c r="F720" s="88"/>
      <c r="G720" s="91"/>
      <c r="H720" s="91"/>
      <c r="K720" s="80" t="s">
        <v>351</v>
      </c>
      <c r="L720" s="81" t="s">
        <v>309</v>
      </c>
      <c r="M720" s="81">
        <v>32.81</v>
      </c>
      <c r="N720" s="81">
        <v>32.81</v>
      </c>
      <c r="O720" s="225">
        <v>17.190999999999995</v>
      </c>
      <c r="P720" s="79">
        <v>1</v>
      </c>
      <c r="T720" s="33">
        <v>151</v>
      </c>
    </row>
    <row r="721" spans="1:20" x14ac:dyDescent="0.25">
      <c r="A721" s="20">
        <v>90</v>
      </c>
      <c r="B721" s="20" t="s">
        <v>64</v>
      </c>
      <c r="C721" s="20">
        <v>5</v>
      </c>
      <c r="D721" s="20" t="s">
        <v>204</v>
      </c>
      <c r="F721" s="88"/>
      <c r="G721" s="91"/>
      <c r="H721" s="91"/>
      <c r="K721" s="80" t="s">
        <v>351</v>
      </c>
      <c r="L721" s="81" t="s">
        <v>320</v>
      </c>
      <c r="M721" s="81">
        <v>32.409999999999997</v>
      </c>
      <c r="N721" s="81">
        <v>32.409999999999997</v>
      </c>
      <c r="O721" s="225">
        <v>17.591000000000001</v>
      </c>
      <c r="P721" s="79">
        <v>1</v>
      </c>
      <c r="T721" s="33">
        <v>151</v>
      </c>
    </row>
    <row r="722" spans="1:20" x14ac:dyDescent="0.25">
      <c r="A722" s="94">
        <v>91</v>
      </c>
      <c r="B722" s="94" t="s">
        <v>57</v>
      </c>
      <c r="C722" s="94">
        <v>1</v>
      </c>
      <c r="D722" s="94" t="s">
        <v>58</v>
      </c>
      <c r="E722" s="95">
        <v>20</v>
      </c>
      <c r="F722" s="80" t="s">
        <v>233</v>
      </c>
      <c r="G722" s="89" t="s">
        <v>296</v>
      </c>
      <c r="H722" s="81">
        <v>17.010000000000002</v>
      </c>
      <c r="I722" s="77">
        <v>1</v>
      </c>
      <c r="J722" s="78">
        <v>1</v>
      </c>
      <c r="K722" s="80" t="s">
        <v>337</v>
      </c>
      <c r="L722" s="81" t="s">
        <v>250</v>
      </c>
      <c r="M722" s="81">
        <v>33.369999999999997</v>
      </c>
      <c r="N722" s="81">
        <v>33.369999999999997</v>
      </c>
      <c r="O722" s="225">
        <v>16.631</v>
      </c>
      <c r="P722" s="79">
        <v>1</v>
      </c>
      <c r="Q722" s="119">
        <v>1</v>
      </c>
      <c r="R722" s="120">
        <v>16.730999999999998</v>
      </c>
      <c r="S722" s="120">
        <v>0.33218970483746152</v>
      </c>
      <c r="T722" s="95">
        <v>20</v>
      </c>
    </row>
    <row r="723" spans="1:20" x14ac:dyDescent="0.25">
      <c r="A723" s="20">
        <v>91</v>
      </c>
      <c r="B723" s="20" t="s">
        <v>57</v>
      </c>
      <c r="C723" s="20">
        <v>1</v>
      </c>
      <c r="D723" s="20" t="s">
        <v>58</v>
      </c>
      <c r="F723" s="80" t="s">
        <v>233</v>
      </c>
      <c r="G723" s="89" t="s">
        <v>307</v>
      </c>
      <c r="H723" s="81">
        <v>16.920000000000002</v>
      </c>
      <c r="I723" s="77">
        <v>1</v>
      </c>
      <c r="J723" s="78"/>
      <c r="K723" s="80" t="s">
        <v>337</v>
      </c>
      <c r="L723" s="81" t="s">
        <v>262</v>
      </c>
      <c r="M723" s="81">
        <v>33.06</v>
      </c>
      <c r="N723" s="81">
        <v>33.06</v>
      </c>
      <c r="O723" s="225">
        <v>16.940999999999995</v>
      </c>
      <c r="P723" s="79">
        <v>1</v>
      </c>
      <c r="Q723" s="78"/>
      <c r="R723" s="117"/>
      <c r="S723" s="117"/>
      <c r="T723" s="95">
        <v>20</v>
      </c>
    </row>
    <row r="724" spans="1:20" x14ac:dyDescent="0.25">
      <c r="A724" s="20">
        <v>91</v>
      </c>
      <c r="B724" s="20" t="s">
        <v>57</v>
      </c>
      <c r="C724" s="20">
        <v>1</v>
      </c>
      <c r="D724" s="20" t="s">
        <v>58</v>
      </c>
      <c r="F724" s="80" t="s">
        <v>233</v>
      </c>
      <c r="G724" s="89" t="s">
        <v>318</v>
      </c>
      <c r="H724" s="81">
        <v>16.84</v>
      </c>
      <c r="I724" s="77">
        <v>1</v>
      </c>
      <c r="K724" s="80" t="s">
        <v>337</v>
      </c>
      <c r="L724" s="81" t="s">
        <v>274</v>
      </c>
      <c r="M724" s="81">
        <v>32.58</v>
      </c>
      <c r="N724" s="81">
        <v>32.58</v>
      </c>
      <c r="O724" s="225">
        <v>17.420999999999999</v>
      </c>
      <c r="P724" s="79">
        <v>1</v>
      </c>
      <c r="T724" s="95">
        <v>20</v>
      </c>
    </row>
    <row r="725" spans="1:20" x14ac:dyDescent="0.25">
      <c r="A725" s="20">
        <v>91</v>
      </c>
      <c r="B725" s="20" t="s">
        <v>57</v>
      </c>
      <c r="C725" s="20">
        <v>1</v>
      </c>
      <c r="D725" s="20" t="s">
        <v>58</v>
      </c>
      <c r="F725" s="80" t="s">
        <v>233</v>
      </c>
      <c r="G725" s="89" t="s">
        <v>329</v>
      </c>
      <c r="H725" s="81">
        <v>17.399999999999999</v>
      </c>
      <c r="I725" s="77">
        <v>1</v>
      </c>
      <c r="K725" s="80" t="s">
        <v>337</v>
      </c>
      <c r="L725" s="81" t="s">
        <v>285</v>
      </c>
      <c r="M725" s="81">
        <v>33.46</v>
      </c>
      <c r="N725" s="81">
        <v>33.46</v>
      </c>
      <c r="O725" s="225">
        <v>16.540999999999997</v>
      </c>
      <c r="P725" s="79">
        <v>1</v>
      </c>
      <c r="T725" s="95">
        <v>20</v>
      </c>
    </row>
    <row r="726" spans="1:20" x14ac:dyDescent="0.25">
      <c r="A726" s="20">
        <v>91</v>
      </c>
      <c r="B726" s="20" t="s">
        <v>57</v>
      </c>
      <c r="C726" s="20">
        <v>1</v>
      </c>
      <c r="D726" s="20" t="s">
        <v>58</v>
      </c>
      <c r="F726" s="88"/>
      <c r="G726" s="92"/>
      <c r="H726" s="92"/>
      <c r="K726" s="80" t="s">
        <v>337</v>
      </c>
      <c r="L726" s="81" t="s">
        <v>296</v>
      </c>
      <c r="M726" s="81">
        <v>33.46</v>
      </c>
      <c r="N726" s="81">
        <v>33.46</v>
      </c>
      <c r="O726" s="225">
        <v>16.540999999999997</v>
      </c>
      <c r="P726" s="79">
        <v>1</v>
      </c>
      <c r="T726" s="95">
        <v>20</v>
      </c>
    </row>
    <row r="727" spans="1:20" x14ac:dyDescent="0.25">
      <c r="A727" s="20">
        <v>91</v>
      </c>
      <c r="B727" s="20" t="s">
        <v>57</v>
      </c>
      <c r="C727" s="20">
        <v>1</v>
      </c>
      <c r="D727" s="20" t="s">
        <v>58</v>
      </c>
      <c r="F727" s="88"/>
      <c r="G727" s="92"/>
      <c r="H727" s="92"/>
      <c r="K727" s="80" t="s">
        <v>337</v>
      </c>
      <c r="L727" s="81" t="s">
        <v>307</v>
      </c>
      <c r="M727" s="81">
        <v>33.65</v>
      </c>
      <c r="N727" s="81">
        <v>33.65</v>
      </c>
      <c r="O727" s="225">
        <v>16.350999999999999</v>
      </c>
      <c r="P727" s="79">
        <v>1</v>
      </c>
      <c r="T727" s="95">
        <v>20</v>
      </c>
    </row>
    <row r="728" spans="1:20" x14ac:dyDescent="0.25">
      <c r="A728" s="20">
        <v>91</v>
      </c>
      <c r="B728" s="20" t="s">
        <v>57</v>
      </c>
      <c r="C728" s="20">
        <v>1</v>
      </c>
      <c r="D728" s="20" t="s">
        <v>58</v>
      </c>
      <c r="F728" s="88"/>
      <c r="G728" s="92"/>
      <c r="H728" s="92"/>
      <c r="K728" s="80" t="s">
        <v>337</v>
      </c>
      <c r="L728" s="81" t="s">
        <v>318</v>
      </c>
      <c r="M728" s="81">
        <v>33.03</v>
      </c>
      <c r="N728" s="81">
        <v>33.03</v>
      </c>
      <c r="O728" s="225">
        <v>16.970999999999997</v>
      </c>
      <c r="P728" s="79">
        <v>1</v>
      </c>
      <c r="T728" s="95">
        <v>20</v>
      </c>
    </row>
    <row r="729" spans="1:20" x14ac:dyDescent="0.25">
      <c r="A729" s="20">
        <v>91</v>
      </c>
      <c r="B729" s="20" t="s">
        <v>57</v>
      </c>
      <c r="C729" s="20">
        <v>1</v>
      </c>
      <c r="D729" s="20" t="s">
        <v>58</v>
      </c>
      <c r="F729" s="88"/>
      <c r="G729" s="92"/>
      <c r="H729" s="92"/>
      <c r="K729" s="80" t="s">
        <v>337</v>
      </c>
      <c r="L729" s="81" t="s">
        <v>329</v>
      </c>
      <c r="M729" s="81">
        <v>33.549999999999997</v>
      </c>
      <c r="N729" s="81">
        <v>33.549999999999997</v>
      </c>
      <c r="O729" s="225">
        <v>16.451000000000001</v>
      </c>
      <c r="P729" s="79">
        <v>1</v>
      </c>
      <c r="T729" s="95">
        <v>20</v>
      </c>
    </row>
    <row r="730" spans="1:20" x14ac:dyDescent="0.25">
      <c r="A730" s="20">
        <v>92</v>
      </c>
      <c r="B730" s="20" t="s">
        <v>57</v>
      </c>
      <c r="C730" s="20">
        <v>2</v>
      </c>
      <c r="D730" s="20" t="s">
        <v>127</v>
      </c>
      <c r="E730" s="33">
        <v>76</v>
      </c>
      <c r="F730" s="80" t="s">
        <v>236</v>
      </c>
      <c r="G730" s="89" t="s">
        <v>292</v>
      </c>
      <c r="H730" s="81">
        <v>17.329999999999998</v>
      </c>
      <c r="I730" s="77">
        <v>1</v>
      </c>
      <c r="J730" s="78">
        <v>1</v>
      </c>
      <c r="K730" s="80" t="s">
        <v>343</v>
      </c>
      <c r="L730" s="114" t="s">
        <v>246</v>
      </c>
      <c r="M730" s="113">
        <v>33.119999999999997</v>
      </c>
      <c r="N730" s="81">
        <v>33.119999999999997</v>
      </c>
      <c r="O730" s="225">
        <v>16.881</v>
      </c>
      <c r="P730" s="79">
        <v>1</v>
      </c>
      <c r="Q730" s="119">
        <v>1</v>
      </c>
      <c r="R730" s="120">
        <v>16.653499999999998</v>
      </c>
      <c r="S730" s="120">
        <v>0.37741720946454038</v>
      </c>
      <c r="T730" s="33">
        <v>76</v>
      </c>
    </row>
    <row r="731" spans="1:20" x14ac:dyDescent="0.25">
      <c r="A731" s="20">
        <v>92</v>
      </c>
      <c r="B731" s="20" t="s">
        <v>57</v>
      </c>
      <c r="C731" s="20">
        <v>2</v>
      </c>
      <c r="D731" s="20" t="s">
        <v>127</v>
      </c>
      <c r="F731" s="80" t="s">
        <v>236</v>
      </c>
      <c r="G731" s="89" t="s">
        <v>303</v>
      </c>
      <c r="H731" s="81">
        <v>17.440000000000001</v>
      </c>
      <c r="I731" s="77">
        <v>1</v>
      </c>
      <c r="J731" s="78"/>
      <c r="K731" s="80" t="s">
        <v>343</v>
      </c>
      <c r="L731" s="114" t="s">
        <v>258</v>
      </c>
      <c r="M731" s="113">
        <v>33.450000000000003</v>
      </c>
      <c r="N731" s="81">
        <v>33.450000000000003</v>
      </c>
      <c r="O731" s="225">
        <v>16.550999999999995</v>
      </c>
      <c r="P731" s="79">
        <v>1</v>
      </c>
      <c r="Q731" s="78"/>
      <c r="R731" s="117"/>
      <c r="S731" s="117"/>
      <c r="T731" s="33">
        <v>76</v>
      </c>
    </row>
    <row r="732" spans="1:20" x14ac:dyDescent="0.25">
      <c r="A732" s="20">
        <v>92</v>
      </c>
      <c r="B732" s="20" t="s">
        <v>57</v>
      </c>
      <c r="C732" s="20">
        <v>2</v>
      </c>
      <c r="D732" s="20" t="s">
        <v>127</v>
      </c>
      <c r="F732" s="89" t="s">
        <v>236</v>
      </c>
      <c r="G732" s="89" t="s">
        <v>314</v>
      </c>
      <c r="H732" s="81">
        <v>17.399999999999999</v>
      </c>
      <c r="I732" s="77">
        <v>1</v>
      </c>
      <c r="K732" s="80" t="s">
        <v>343</v>
      </c>
      <c r="L732" s="114" t="s">
        <v>270</v>
      </c>
      <c r="M732" s="113">
        <v>33.590000000000003</v>
      </c>
      <c r="N732" s="81">
        <v>33.590000000000003</v>
      </c>
      <c r="O732" s="225">
        <v>16.410999999999994</v>
      </c>
      <c r="P732" s="79">
        <v>1</v>
      </c>
      <c r="T732" s="33">
        <v>76</v>
      </c>
    </row>
    <row r="733" spans="1:20" x14ac:dyDescent="0.25">
      <c r="A733" s="20">
        <v>92</v>
      </c>
      <c r="B733" s="20" t="s">
        <v>57</v>
      </c>
      <c r="C733" s="20">
        <v>2</v>
      </c>
      <c r="D733" s="20" t="s">
        <v>127</v>
      </c>
      <c r="F733" s="89" t="s">
        <v>236</v>
      </c>
      <c r="G733" s="89" t="s">
        <v>325</v>
      </c>
      <c r="H733" s="81">
        <v>18.04</v>
      </c>
      <c r="I733" s="77">
        <v>1</v>
      </c>
      <c r="K733" s="80" t="s">
        <v>343</v>
      </c>
      <c r="L733" s="114" t="s">
        <v>281</v>
      </c>
      <c r="M733" s="113">
        <v>33.08</v>
      </c>
      <c r="N733" s="81">
        <v>33.08</v>
      </c>
      <c r="O733" s="225">
        <v>16.920999999999999</v>
      </c>
      <c r="P733" s="79">
        <v>1</v>
      </c>
      <c r="T733" s="33">
        <v>76</v>
      </c>
    </row>
    <row r="734" spans="1:20" x14ac:dyDescent="0.25">
      <c r="A734" s="20">
        <v>92</v>
      </c>
      <c r="B734" s="20" t="s">
        <v>57</v>
      </c>
      <c r="C734" s="20">
        <v>2</v>
      </c>
      <c r="D734" s="20" t="s">
        <v>127</v>
      </c>
      <c r="F734" s="91"/>
      <c r="G734" s="91"/>
      <c r="H734" s="91"/>
      <c r="K734" s="80" t="s">
        <v>343</v>
      </c>
      <c r="L734" s="114" t="s">
        <v>292</v>
      </c>
      <c r="M734" s="113">
        <v>33.18</v>
      </c>
      <c r="N734" s="81">
        <v>33.18</v>
      </c>
      <c r="O734" s="225">
        <v>16.820999999999998</v>
      </c>
      <c r="P734" s="79">
        <v>1</v>
      </c>
      <c r="T734" s="33">
        <v>76</v>
      </c>
    </row>
    <row r="735" spans="1:20" x14ac:dyDescent="0.25">
      <c r="A735" s="20">
        <v>92</v>
      </c>
      <c r="B735" s="20" t="s">
        <v>57</v>
      </c>
      <c r="C735" s="20">
        <v>2</v>
      </c>
      <c r="D735" s="20" t="s">
        <v>127</v>
      </c>
      <c r="F735" s="91"/>
      <c r="G735" s="91"/>
      <c r="H735" s="91"/>
      <c r="K735" s="80" t="s">
        <v>343</v>
      </c>
      <c r="L735" s="114" t="s">
        <v>303</v>
      </c>
      <c r="M735" s="113">
        <v>33.19</v>
      </c>
      <c r="N735" s="81">
        <v>33.19</v>
      </c>
      <c r="O735" s="225">
        <v>16.811</v>
      </c>
      <c r="P735" s="79">
        <v>1</v>
      </c>
      <c r="T735" s="33">
        <v>76</v>
      </c>
    </row>
    <row r="736" spans="1:20" x14ac:dyDescent="0.25">
      <c r="A736" s="20">
        <v>92</v>
      </c>
      <c r="B736" s="20" t="s">
        <v>57</v>
      </c>
      <c r="C736" s="20">
        <v>2</v>
      </c>
      <c r="D736" s="20" t="s">
        <v>127</v>
      </c>
      <c r="F736" s="91"/>
      <c r="G736" s="92"/>
      <c r="H736" s="92"/>
      <c r="K736" s="80" t="s">
        <v>343</v>
      </c>
      <c r="L736" s="114" t="s">
        <v>314</v>
      </c>
      <c r="M736" s="113">
        <v>32.96</v>
      </c>
      <c r="N736" s="81">
        <v>32.96</v>
      </c>
      <c r="O736" s="225">
        <v>17.040999999999997</v>
      </c>
      <c r="P736" s="79">
        <v>1</v>
      </c>
      <c r="T736" s="33">
        <v>76</v>
      </c>
    </row>
    <row r="737" spans="1:20" x14ac:dyDescent="0.25">
      <c r="A737" s="20">
        <v>92</v>
      </c>
      <c r="B737" s="20" t="s">
        <v>57</v>
      </c>
      <c r="C737" s="20">
        <v>2</v>
      </c>
      <c r="D737" s="20" t="s">
        <v>127</v>
      </c>
      <c r="F737" s="91"/>
      <c r="G737" s="92"/>
      <c r="H737" s="92"/>
      <c r="K737" s="80" t="s">
        <v>343</v>
      </c>
      <c r="L737" s="114" t="s">
        <v>325</v>
      </c>
      <c r="M737" s="113">
        <v>34.21</v>
      </c>
      <c r="N737" s="81">
        <v>34.21</v>
      </c>
      <c r="O737" s="225">
        <v>15.790999999999997</v>
      </c>
      <c r="P737" s="79">
        <v>1</v>
      </c>
      <c r="T737" s="33">
        <v>76</v>
      </c>
    </row>
    <row r="738" spans="1:20" x14ac:dyDescent="0.25">
      <c r="A738" s="20">
        <v>93</v>
      </c>
      <c r="B738" s="20" t="s">
        <v>57</v>
      </c>
      <c r="C738" s="20">
        <v>3</v>
      </c>
      <c r="D738" s="20" t="s">
        <v>140</v>
      </c>
      <c r="E738" s="33">
        <v>88</v>
      </c>
      <c r="F738" s="89" t="s">
        <v>237</v>
      </c>
      <c r="G738" s="89" t="s">
        <v>248</v>
      </c>
      <c r="H738" s="81">
        <v>17.98</v>
      </c>
      <c r="I738" s="77">
        <v>1</v>
      </c>
      <c r="J738" s="78">
        <v>1</v>
      </c>
      <c r="K738" s="80" t="s">
        <v>344</v>
      </c>
      <c r="L738" s="81" t="s">
        <v>248</v>
      </c>
      <c r="M738" s="81">
        <v>34.18</v>
      </c>
      <c r="N738" s="81">
        <v>34.18</v>
      </c>
      <c r="O738" s="225">
        <v>15.820999999999998</v>
      </c>
      <c r="P738" s="79">
        <v>1</v>
      </c>
      <c r="Q738" s="119">
        <v>1</v>
      </c>
      <c r="R738" s="120">
        <v>16.063499999999998</v>
      </c>
      <c r="S738" s="120">
        <v>0.34751798514609328</v>
      </c>
      <c r="T738" s="33">
        <v>88</v>
      </c>
    </row>
    <row r="739" spans="1:20" x14ac:dyDescent="0.25">
      <c r="A739" s="24">
        <v>93</v>
      </c>
      <c r="B739" s="102" t="s">
        <v>57</v>
      </c>
      <c r="C739" s="102">
        <v>3</v>
      </c>
      <c r="D739" s="102" t="s">
        <v>140</v>
      </c>
      <c r="E739" s="101"/>
      <c r="F739" s="89" t="s">
        <v>237</v>
      </c>
      <c r="G739" s="89" t="s">
        <v>260</v>
      </c>
      <c r="H739" s="81">
        <v>18.04</v>
      </c>
      <c r="I739" s="77">
        <v>1</v>
      </c>
      <c r="J739" s="78"/>
      <c r="K739" s="80" t="s">
        <v>344</v>
      </c>
      <c r="L739" s="81" t="s">
        <v>260</v>
      </c>
      <c r="M739" s="81">
        <v>34.21</v>
      </c>
      <c r="N739" s="81">
        <v>34.21</v>
      </c>
      <c r="O739" s="225">
        <v>15.790999999999997</v>
      </c>
      <c r="P739" s="79">
        <v>1</v>
      </c>
      <c r="Q739" s="78"/>
      <c r="R739" s="117"/>
      <c r="S739" s="117"/>
      <c r="T739" s="33">
        <v>88</v>
      </c>
    </row>
    <row r="740" spans="1:20" x14ac:dyDescent="0.25">
      <c r="A740" s="20">
        <v>93</v>
      </c>
      <c r="B740" s="20" t="s">
        <v>57</v>
      </c>
      <c r="C740" s="20">
        <v>3</v>
      </c>
      <c r="D740" s="20" t="s">
        <v>140</v>
      </c>
      <c r="F740" s="89" t="s">
        <v>237</v>
      </c>
      <c r="G740" s="89" t="s">
        <v>272</v>
      </c>
      <c r="H740" s="81">
        <v>18.04</v>
      </c>
      <c r="I740" s="77">
        <v>1</v>
      </c>
      <c r="K740" s="80" t="s">
        <v>344</v>
      </c>
      <c r="L740" s="81" t="s">
        <v>272</v>
      </c>
      <c r="M740" s="81">
        <v>33.72</v>
      </c>
      <c r="N740" s="81">
        <v>33.72</v>
      </c>
      <c r="O740" s="225">
        <v>16.280999999999999</v>
      </c>
      <c r="P740" s="79">
        <v>1</v>
      </c>
      <c r="T740" s="33">
        <v>88</v>
      </c>
    </row>
    <row r="741" spans="1:20" x14ac:dyDescent="0.25">
      <c r="A741" s="20">
        <v>93</v>
      </c>
      <c r="B741" s="20" t="s">
        <v>57</v>
      </c>
      <c r="C741" s="20">
        <v>3</v>
      </c>
      <c r="D741" s="20" t="s">
        <v>140</v>
      </c>
      <c r="F741" s="89" t="s">
        <v>237</v>
      </c>
      <c r="G741" s="89" t="s">
        <v>283</v>
      </c>
      <c r="H741" s="81">
        <v>18.149999999999999</v>
      </c>
      <c r="I741" s="77">
        <v>1</v>
      </c>
      <c r="K741" s="80" t="s">
        <v>344</v>
      </c>
      <c r="L741" s="81" t="s">
        <v>283</v>
      </c>
      <c r="M741" s="81">
        <v>33.64</v>
      </c>
      <c r="N741" s="81">
        <v>33.64</v>
      </c>
      <c r="O741" s="225">
        <v>16.360999999999997</v>
      </c>
      <c r="P741" s="79">
        <v>1</v>
      </c>
      <c r="T741" s="33">
        <v>88</v>
      </c>
    </row>
    <row r="742" spans="1:20" x14ac:dyDescent="0.25">
      <c r="A742" s="20">
        <v>93</v>
      </c>
      <c r="B742" s="20" t="s">
        <v>57</v>
      </c>
      <c r="C742" s="20">
        <v>3</v>
      </c>
      <c r="D742" s="20" t="s">
        <v>140</v>
      </c>
      <c r="F742" s="91"/>
      <c r="G742" s="91"/>
      <c r="H742" s="91"/>
      <c r="K742" s="80" t="s">
        <v>344</v>
      </c>
      <c r="L742" s="81" t="s">
        <v>294</v>
      </c>
      <c r="M742" s="81">
        <v>33.26</v>
      </c>
      <c r="N742" s="81">
        <v>33.26</v>
      </c>
      <c r="O742" s="225">
        <v>16.741</v>
      </c>
      <c r="P742" s="79">
        <v>1</v>
      </c>
      <c r="T742" s="33">
        <v>88</v>
      </c>
    </row>
    <row r="743" spans="1:20" x14ac:dyDescent="0.25">
      <c r="A743" s="20">
        <v>93</v>
      </c>
      <c r="B743" s="20" t="s">
        <v>57</v>
      </c>
      <c r="C743" s="20">
        <v>3</v>
      </c>
      <c r="D743" s="20" t="s">
        <v>140</v>
      </c>
      <c r="F743" s="91"/>
      <c r="G743" s="91"/>
      <c r="H743" s="91"/>
      <c r="K743" s="80" t="s">
        <v>344</v>
      </c>
      <c r="L743" s="81" t="s">
        <v>305</v>
      </c>
      <c r="M743" s="81">
        <v>34.020000000000003</v>
      </c>
      <c r="N743" s="81">
        <v>34.020000000000003</v>
      </c>
      <c r="O743" s="225">
        <v>15.980999999999995</v>
      </c>
      <c r="P743" s="79">
        <v>1</v>
      </c>
      <c r="T743" s="33">
        <v>88</v>
      </c>
    </row>
    <row r="744" spans="1:20" x14ac:dyDescent="0.25">
      <c r="A744" s="20">
        <v>93</v>
      </c>
      <c r="B744" s="20" t="s">
        <v>57</v>
      </c>
      <c r="C744" s="20">
        <v>3</v>
      </c>
      <c r="D744" s="20" t="s">
        <v>140</v>
      </c>
      <c r="F744" s="91"/>
      <c r="G744" s="91"/>
      <c r="H744" s="91"/>
      <c r="K744" s="80" t="s">
        <v>344</v>
      </c>
      <c r="L744" s="81" t="s">
        <v>316</v>
      </c>
      <c r="M744" s="81">
        <v>34.07</v>
      </c>
      <c r="N744" s="81">
        <v>34.07</v>
      </c>
      <c r="O744" s="225">
        <v>15.930999999999997</v>
      </c>
      <c r="P744" s="79">
        <v>1</v>
      </c>
      <c r="T744" s="33">
        <v>88</v>
      </c>
    </row>
    <row r="745" spans="1:20" x14ac:dyDescent="0.25">
      <c r="A745" s="20">
        <v>93</v>
      </c>
      <c r="B745" s="20" t="s">
        <v>57</v>
      </c>
      <c r="C745" s="20">
        <v>3</v>
      </c>
      <c r="D745" s="20" t="s">
        <v>140</v>
      </c>
      <c r="F745" s="91"/>
      <c r="G745" s="91"/>
      <c r="H745" s="91"/>
      <c r="K745" s="80" t="s">
        <v>344</v>
      </c>
      <c r="L745" s="81" t="s">
        <v>327</v>
      </c>
      <c r="M745" s="81">
        <v>34.4</v>
      </c>
      <c r="N745" s="81">
        <v>34.4</v>
      </c>
      <c r="O745" s="225">
        <v>15.600999999999999</v>
      </c>
      <c r="P745" s="79">
        <v>1</v>
      </c>
      <c r="T745" s="33">
        <v>88</v>
      </c>
    </row>
    <row r="746" spans="1:20" x14ac:dyDescent="0.25">
      <c r="A746" s="20">
        <v>94</v>
      </c>
      <c r="B746" s="20" t="s">
        <v>57</v>
      </c>
      <c r="C746" s="20">
        <v>4</v>
      </c>
      <c r="D746" s="20" t="s">
        <v>151</v>
      </c>
      <c r="E746" s="33">
        <v>98</v>
      </c>
      <c r="F746" s="89" t="s">
        <v>237</v>
      </c>
      <c r="G746" s="89" t="s">
        <v>294</v>
      </c>
      <c r="H746" s="81">
        <v>17.55</v>
      </c>
      <c r="I746" s="77">
        <v>1</v>
      </c>
      <c r="J746" s="78">
        <v>1</v>
      </c>
      <c r="K746" s="80" t="s">
        <v>345</v>
      </c>
      <c r="L746" s="81" t="s">
        <v>248</v>
      </c>
      <c r="M746" s="81">
        <v>32.380000000000003</v>
      </c>
      <c r="N746" s="81">
        <v>32.380000000000003</v>
      </c>
      <c r="O746" s="225">
        <v>17.620999999999995</v>
      </c>
      <c r="P746" s="79">
        <v>1</v>
      </c>
      <c r="Q746" s="119">
        <v>1</v>
      </c>
      <c r="R746" s="120">
        <v>17.479749999999996</v>
      </c>
      <c r="S746" s="120">
        <v>0.39526691930896612</v>
      </c>
      <c r="T746" s="33">
        <v>98</v>
      </c>
    </row>
    <row r="747" spans="1:20" x14ac:dyDescent="0.25">
      <c r="A747" s="20">
        <v>94</v>
      </c>
      <c r="B747" s="20" t="s">
        <v>57</v>
      </c>
      <c r="C747" s="20">
        <v>4</v>
      </c>
      <c r="D747" s="20" t="s">
        <v>151</v>
      </c>
      <c r="F747" s="89" t="s">
        <v>237</v>
      </c>
      <c r="G747" s="89" t="s">
        <v>305</v>
      </c>
      <c r="H747" s="81">
        <v>17.5</v>
      </c>
      <c r="I747" s="77">
        <v>1</v>
      </c>
      <c r="J747" s="78"/>
      <c r="K747" s="80" t="s">
        <v>345</v>
      </c>
      <c r="L747" s="81" t="s">
        <v>260</v>
      </c>
      <c r="M747" s="81">
        <v>32.04</v>
      </c>
      <c r="N747" s="81">
        <v>32.04</v>
      </c>
      <c r="O747" s="225">
        <v>17.960999999999999</v>
      </c>
      <c r="P747" s="79">
        <v>1</v>
      </c>
      <c r="Q747" s="78"/>
      <c r="R747" s="117"/>
      <c r="S747" s="117"/>
      <c r="T747" s="33">
        <v>98</v>
      </c>
    </row>
    <row r="748" spans="1:20" x14ac:dyDescent="0.25">
      <c r="A748" s="20">
        <v>94</v>
      </c>
      <c r="B748" s="20" t="s">
        <v>57</v>
      </c>
      <c r="C748" s="20">
        <v>4</v>
      </c>
      <c r="D748" s="20" t="s">
        <v>151</v>
      </c>
      <c r="F748" s="89" t="s">
        <v>237</v>
      </c>
      <c r="G748" s="89" t="s">
        <v>316</v>
      </c>
      <c r="H748" s="81">
        <v>17.41</v>
      </c>
      <c r="I748" s="77">
        <v>1</v>
      </c>
      <c r="K748" s="80" t="s">
        <v>345</v>
      </c>
      <c r="L748" s="81" t="s">
        <v>272</v>
      </c>
      <c r="M748" s="81">
        <v>32.17</v>
      </c>
      <c r="N748" s="81">
        <v>32.17</v>
      </c>
      <c r="O748" s="225">
        <v>17.830999999999996</v>
      </c>
      <c r="P748" s="79">
        <v>1</v>
      </c>
      <c r="T748" s="33">
        <v>98</v>
      </c>
    </row>
    <row r="749" spans="1:20" x14ac:dyDescent="0.25">
      <c r="A749" s="20">
        <v>94</v>
      </c>
      <c r="B749" s="20" t="s">
        <v>57</v>
      </c>
      <c r="C749" s="20">
        <v>4</v>
      </c>
      <c r="D749" s="20" t="s">
        <v>151</v>
      </c>
      <c r="F749" s="89" t="s">
        <v>237</v>
      </c>
      <c r="G749" s="89" t="s">
        <v>327</v>
      </c>
      <c r="H749" s="81">
        <v>17.8</v>
      </c>
      <c r="I749" s="77">
        <v>1</v>
      </c>
      <c r="K749" s="80" t="s">
        <v>345</v>
      </c>
      <c r="L749" s="81" t="s">
        <v>283</v>
      </c>
      <c r="M749" s="81">
        <v>32.57</v>
      </c>
      <c r="N749" s="81">
        <v>32.57</v>
      </c>
      <c r="O749" s="225">
        <v>17.430999999999997</v>
      </c>
      <c r="P749" s="79">
        <v>1</v>
      </c>
      <c r="T749" s="33">
        <v>98</v>
      </c>
    </row>
    <row r="750" spans="1:20" x14ac:dyDescent="0.25">
      <c r="A750" s="20">
        <v>94</v>
      </c>
      <c r="B750" s="20" t="s">
        <v>57</v>
      </c>
      <c r="C750" s="20">
        <v>4</v>
      </c>
      <c r="D750" s="20" t="s">
        <v>151</v>
      </c>
      <c r="F750" s="91"/>
      <c r="G750" s="92"/>
      <c r="H750" s="92"/>
      <c r="K750" s="80" t="s">
        <v>345</v>
      </c>
      <c r="L750" s="81" t="s">
        <v>294</v>
      </c>
      <c r="M750" s="81">
        <v>32.36</v>
      </c>
      <c r="N750" s="81">
        <v>32.36</v>
      </c>
      <c r="O750" s="225">
        <v>17.640999999999998</v>
      </c>
      <c r="P750" s="79">
        <v>1</v>
      </c>
      <c r="T750" s="33">
        <v>98</v>
      </c>
    </row>
    <row r="751" spans="1:20" x14ac:dyDescent="0.25">
      <c r="A751" s="20">
        <v>94</v>
      </c>
      <c r="B751" s="20" t="s">
        <v>57</v>
      </c>
      <c r="C751" s="20">
        <v>4</v>
      </c>
      <c r="D751" s="20" t="s">
        <v>151</v>
      </c>
      <c r="F751" s="91"/>
      <c r="G751" s="92"/>
      <c r="H751" s="92"/>
      <c r="K751" s="80" t="s">
        <v>345</v>
      </c>
      <c r="L751" s="81" t="s">
        <v>305</v>
      </c>
      <c r="M751" s="81">
        <v>32.39</v>
      </c>
      <c r="N751" s="81">
        <v>32.39</v>
      </c>
      <c r="O751" s="225">
        <v>17.610999999999997</v>
      </c>
      <c r="P751" s="79">
        <v>1</v>
      </c>
      <c r="T751" s="33">
        <v>98</v>
      </c>
    </row>
    <row r="752" spans="1:20" x14ac:dyDescent="0.25">
      <c r="A752" s="20">
        <v>94</v>
      </c>
      <c r="B752" s="20" t="s">
        <v>57</v>
      </c>
      <c r="C752" s="20">
        <v>4</v>
      </c>
      <c r="D752" s="20" t="s">
        <v>151</v>
      </c>
      <c r="F752" s="91"/>
      <c r="G752" s="92"/>
      <c r="H752" s="92"/>
      <c r="K752" s="80" t="s">
        <v>345</v>
      </c>
      <c r="L752" s="81" t="s">
        <v>316</v>
      </c>
      <c r="M752" s="81">
        <v>33.340000000000003</v>
      </c>
      <c r="N752" s="81">
        <v>33.340000000000003</v>
      </c>
      <c r="O752" s="225">
        <v>16.660999999999994</v>
      </c>
      <c r="P752" s="79">
        <v>1</v>
      </c>
      <c r="T752" s="33">
        <v>98</v>
      </c>
    </row>
    <row r="753" spans="1:20" x14ac:dyDescent="0.25">
      <c r="A753" s="20">
        <v>94</v>
      </c>
      <c r="B753" s="20" t="s">
        <v>57</v>
      </c>
      <c r="C753" s="20">
        <v>4</v>
      </c>
      <c r="D753" s="20" t="s">
        <v>151</v>
      </c>
      <c r="F753" s="91"/>
      <c r="G753" s="92"/>
      <c r="H753" s="92"/>
      <c r="K753" s="80" t="s">
        <v>345</v>
      </c>
      <c r="L753" s="81" t="s">
        <v>327</v>
      </c>
      <c r="M753" s="81">
        <v>32.92</v>
      </c>
      <c r="N753" s="81">
        <v>32.92</v>
      </c>
      <c r="O753" s="225">
        <v>17.080999999999996</v>
      </c>
      <c r="P753" s="79">
        <v>1</v>
      </c>
      <c r="T753" s="33">
        <v>98</v>
      </c>
    </row>
    <row r="754" spans="1:20" x14ac:dyDescent="0.25">
      <c r="A754" s="24">
        <v>95</v>
      </c>
      <c r="B754" s="99" t="s">
        <v>57</v>
      </c>
      <c r="C754" s="100">
        <v>5</v>
      </c>
      <c r="D754" s="99" t="s">
        <v>150</v>
      </c>
      <c r="E754" s="101">
        <v>97</v>
      </c>
      <c r="F754" s="89" t="s">
        <v>237</v>
      </c>
      <c r="G754" s="89" t="s">
        <v>293</v>
      </c>
      <c r="H754" s="81">
        <v>18.170000000000002</v>
      </c>
      <c r="I754" s="77">
        <v>1</v>
      </c>
      <c r="J754" s="78">
        <v>1</v>
      </c>
      <c r="K754" s="80" t="s">
        <v>345</v>
      </c>
      <c r="L754" s="81" t="s">
        <v>247</v>
      </c>
      <c r="M754" s="81">
        <v>33.409999999999997</v>
      </c>
      <c r="N754" s="81">
        <v>33.409999999999997</v>
      </c>
      <c r="O754" s="225">
        <v>16.591000000000001</v>
      </c>
      <c r="P754" s="79">
        <v>1</v>
      </c>
      <c r="Q754" s="119">
        <v>1</v>
      </c>
      <c r="R754" s="120">
        <v>16.454750000000001</v>
      </c>
      <c r="S754" s="120">
        <v>0.41802923043729756</v>
      </c>
      <c r="T754" s="101">
        <v>97</v>
      </c>
    </row>
    <row r="755" spans="1:20" x14ac:dyDescent="0.25">
      <c r="A755" s="20">
        <v>95</v>
      </c>
      <c r="B755" s="20" t="s">
        <v>57</v>
      </c>
      <c r="C755" s="20">
        <v>5</v>
      </c>
      <c r="D755" s="20" t="s">
        <v>150</v>
      </c>
      <c r="F755" s="89" t="s">
        <v>237</v>
      </c>
      <c r="G755" s="89" t="s">
        <v>304</v>
      </c>
      <c r="H755" s="81">
        <v>18.12</v>
      </c>
      <c r="I755" s="77">
        <v>1</v>
      </c>
      <c r="J755" s="78"/>
      <c r="K755" s="80" t="s">
        <v>345</v>
      </c>
      <c r="L755" s="81" t="s">
        <v>259</v>
      </c>
      <c r="M755" s="81">
        <v>33.29</v>
      </c>
      <c r="N755" s="81">
        <v>33.29</v>
      </c>
      <c r="O755" s="225">
        <v>16.710999999999999</v>
      </c>
      <c r="P755" s="79">
        <v>1</v>
      </c>
      <c r="Q755" s="78"/>
      <c r="R755" s="117"/>
      <c r="S755" s="117"/>
      <c r="T755" s="101">
        <v>97</v>
      </c>
    </row>
    <row r="756" spans="1:20" x14ac:dyDescent="0.25">
      <c r="A756" s="20">
        <v>95</v>
      </c>
      <c r="B756" s="20" t="s">
        <v>57</v>
      </c>
      <c r="C756" s="20">
        <v>5</v>
      </c>
      <c r="D756" s="20" t="s">
        <v>150</v>
      </c>
      <c r="F756" s="89" t="s">
        <v>237</v>
      </c>
      <c r="G756" s="89" t="s">
        <v>315</v>
      </c>
      <c r="H756" s="81">
        <v>18.72</v>
      </c>
      <c r="I756" s="77">
        <v>1</v>
      </c>
      <c r="K756" s="80" t="s">
        <v>345</v>
      </c>
      <c r="L756" s="81" t="s">
        <v>271</v>
      </c>
      <c r="M756" s="81">
        <v>33.36</v>
      </c>
      <c r="N756" s="81">
        <v>33.36</v>
      </c>
      <c r="O756" s="225">
        <v>16.640999999999998</v>
      </c>
      <c r="P756" s="79">
        <v>1</v>
      </c>
      <c r="T756" s="101">
        <v>97</v>
      </c>
    </row>
    <row r="757" spans="1:20" x14ac:dyDescent="0.25">
      <c r="A757" s="20">
        <v>95</v>
      </c>
      <c r="B757" s="20" t="s">
        <v>57</v>
      </c>
      <c r="C757" s="20">
        <v>5</v>
      </c>
      <c r="D757" s="20" t="s">
        <v>150</v>
      </c>
      <c r="F757" s="89" t="s">
        <v>237</v>
      </c>
      <c r="G757" s="89" t="s">
        <v>326</v>
      </c>
      <c r="H757" s="81">
        <v>18.62</v>
      </c>
      <c r="I757" s="77">
        <v>1</v>
      </c>
      <c r="K757" s="80" t="s">
        <v>345</v>
      </c>
      <c r="L757" s="81" t="s">
        <v>282</v>
      </c>
      <c r="M757" s="81">
        <v>33.799999999999997</v>
      </c>
      <c r="N757" s="81">
        <v>33.799999999999997</v>
      </c>
      <c r="O757" s="225">
        <v>16.201000000000001</v>
      </c>
      <c r="P757" s="79">
        <v>1</v>
      </c>
      <c r="T757" s="101">
        <v>97</v>
      </c>
    </row>
    <row r="758" spans="1:20" x14ac:dyDescent="0.25">
      <c r="A758" s="20">
        <v>95</v>
      </c>
      <c r="B758" s="20" t="s">
        <v>57</v>
      </c>
      <c r="C758" s="20">
        <v>5</v>
      </c>
      <c r="D758" s="20" t="s">
        <v>150</v>
      </c>
      <c r="F758" s="91"/>
      <c r="G758" s="92"/>
      <c r="H758" s="92"/>
      <c r="K758" s="80" t="s">
        <v>345</v>
      </c>
      <c r="L758" s="81" t="s">
        <v>293</v>
      </c>
      <c r="M758" s="81">
        <v>33.68</v>
      </c>
      <c r="N758" s="81">
        <v>33.68</v>
      </c>
      <c r="O758" s="225">
        <v>16.320999999999998</v>
      </c>
      <c r="P758" s="79">
        <v>1</v>
      </c>
      <c r="T758" s="101">
        <v>97</v>
      </c>
    </row>
    <row r="759" spans="1:20" x14ac:dyDescent="0.25">
      <c r="A759" s="20">
        <v>95</v>
      </c>
      <c r="B759" s="20" t="s">
        <v>57</v>
      </c>
      <c r="C759" s="20">
        <v>5</v>
      </c>
      <c r="D759" s="20" t="s">
        <v>150</v>
      </c>
      <c r="F759" s="91"/>
      <c r="G759" s="92"/>
      <c r="H759" s="92"/>
      <c r="K759" s="80" t="s">
        <v>345</v>
      </c>
      <c r="L759" s="81" t="s">
        <v>304</v>
      </c>
      <c r="M759" s="81">
        <v>32.78</v>
      </c>
      <c r="N759" s="81">
        <v>32.78</v>
      </c>
      <c r="O759" s="225">
        <v>17.220999999999997</v>
      </c>
      <c r="P759" s="79">
        <v>1</v>
      </c>
      <c r="T759" s="101">
        <v>97</v>
      </c>
    </row>
    <row r="760" spans="1:20" x14ac:dyDescent="0.25">
      <c r="A760" s="20">
        <v>95</v>
      </c>
      <c r="B760" s="20" t="s">
        <v>57</v>
      </c>
      <c r="C760" s="20">
        <v>5</v>
      </c>
      <c r="D760" s="20" t="s">
        <v>150</v>
      </c>
      <c r="F760" s="91"/>
      <c r="G760" s="92"/>
      <c r="H760" s="92"/>
      <c r="K760" s="80" t="s">
        <v>345</v>
      </c>
      <c r="L760" s="81" t="s">
        <v>315</v>
      </c>
      <c r="M760" s="81">
        <v>33.75</v>
      </c>
      <c r="N760" s="81">
        <v>33.75</v>
      </c>
      <c r="O760" s="225">
        <v>16.250999999999998</v>
      </c>
      <c r="P760" s="79">
        <v>1</v>
      </c>
      <c r="T760" s="101">
        <v>97</v>
      </c>
    </row>
    <row r="761" spans="1:20" x14ac:dyDescent="0.25">
      <c r="A761" s="20">
        <v>95</v>
      </c>
      <c r="B761" s="20" t="s">
        <v>57</v>
      </c>
      <c r="C761" s="20">
        <v>5</v>
      </c>
      <c r="D761" s="20" t="s">
        <v>150</v>
      </c>
      <c r="F761" s="91"/>
      <c r="G761" s="92"/>
      <c r="H761" s="92"/>
      <c r="K761" s="80" t="s">
        <v>345</v>
      </c>
      <c r="L761" s="81" t="s">
        <v>326</v>
      </c>
      <c r="M761" s="81">
        <v>34.299999999999997</v>
      </c>
      <c r="N761" s="81">
        <v>34.299999999999997</v>
      </c>
      <c r="O761" s="225">
        <v>15.701000000000001</v>
      </c>
      <c r="P761" s="79">
        <v>1</v>
      </c>
      <c r="T761" s="101">
        <v>97</v>
      </c>
    </row>
    <row r="762" spans="1:20" x14ac:dyDescent="0.25">
      <c r="A762" s="20">
        <v>96</v>
      </c>
      <c r="B762" s="20" t="s">
        <v>143</v>
      </c>
      <c r="C762" s="20">
        <v>1</v>
      </c>
      <c r="D762" s="20" t="s">
        <v>144</v>
      </c>
      <c r="E762" s="33">
        <v>91</v>
      </c>
      <c r="F762" s="89" t="s">
        <v>237</v>
      </c>
      <c r="G762" s="89" t="s">
        <v>287</v>
      </c>
      <c r="H762" s="81">
        <v>16.48</v>
      </c>
      <c r="I762" s="77">
        <v>1</v>
      </c>
      <c r="J762" s="78">
        <v>1</v>
      </c>
      <c r="K762" s="80" t="s">
        <v>345</v>
      </c>
      <c r="L762" s="81" t="s">
        <v>241</v>
      </c>
      <c r="M762" s="81">
        <v>30.68</v>
      </c>
      <c r="N762" s="81">
        <v>30.68</v>
      </c>
      <c r="O762" s="225">
        <v>19.320999999999998</v>
      </c>
      <c r="P762" s="79">
        <v>1</v>
      </c>
      <c r="Q762" s="119">
        <v>1</v>
      </c>
      <c r="R762" s="120">
        <v>18.638499999999997</v>
      </c>
      <c r="S762" s="120">
        <v>0.29621571531571356</v>
      </c>
      <c r="T762" s="33">
        <v>91</v>
      </c>
    </row>
    <row r="763" spans="1:20" x14ac:dyDescent="0.25">
      <c r="A763" s="20">
        <v>96</v>
      </c>
      <c r="B763" s="20" t="s">
        <v>143</v>
      </c>
      <c r="C763" s="20">
        <v>1</v>
      </c>
      <c r="D763" s="20" t="s">
        <v>144</v>
      </c>
      <c r="F763" s="89" t="s">
        <v>237</v>
      </c>
      <c r="G763" s="89" t="s">
        <v>298</v>
      </c>
      <c r="H763" s="81">
        <v>16.14</v>
      </c>
      <c r="I763" s="77">
        <v>1</v>
      </c>
      <c r="J763" s="78"/>
      <c r="K763" s="80" t="s">
        <v>345</v>
      </c>
      <c r="L763" s="81" t="s">
        <v>253</v>
      </c>
      <c r="M763" s="81">
        <v>31.58</v>
      </c>
      <c r="N763" s="81">
        <v>31.58</v>
      </c>
      <c r="O763" s="225">
        <v>18.420999999999999</v>
      </c>
      <c r="P763" s="79">
        <v>1</v>
      </c>
      <c r="Q763" s="78"/>
      <c r="R763" s="117"/>
      <c r="S763" s="117"/>
      <c r="T763" s="33">
        <v>91</v>
      </c>
    </row>
    <row r="764" spans="1:20" x14ac:dyDescent="0.25">
      <c r="A764" s="20">
        <v>96</v>
      </c>
      <c r="B764" s="20" t="s">
        <v>143</v>
      </c>
      <c r="C764" s="20">
        <v>1</v>
      </c>
      <c r="D764" s="20" t="s">
        <v>144</v>
      </c>
      <c r="F764" s="89" t="s">
        <v>237</v>
      </c>
      <c r="G764" s="89" t="s">
        <v>309</v>
      </c>
      <c r="H764" s="81">
        <v>16.82</v>
      </c>
      <c r="I764" s="77">
        <v>1</v>
      </c>
      <c r="K764" s="80" t="s">
        <v>345</v>
      </c>
      <c r="L764" s="81" t="s">
        <v>265</v>
      </c>
      <c r="M764" s="81">
        <v>31.56</v>
      </c>
      <c r="N764" s="81">
        <v>31.56</v>
      </c>
      <c r="O764" s="225">
        <v>18.440999999999999</v>
      </c>
      <c r="P764" s="79">
        <v>1</v>
      </c>
      <c r="T764" s="33">
        <v>91</v>
      </c>
    </row>
    <row r="765" spans="1:20" x14ac:dyDescent="0.25">
      <c r="A765" s="20">
        <v>96</v>
      </c>
      <c r="B765" s="20" t="s">
        <v>143</v>
      </c>
      <c r="C765" s="20">
        <v>1</v>
      </c>
      <c r="D765" s="20" t="s">
        <v>144</v>
      </c>
      <c r="F765" s="89" t="s">
        <v>237</v>
      </c>
      <c r="G765" s="89" t="s">
        <v>320</v>
      </c>
      <c r="H765" s="81">
        <v>16.59</v>
      </c>
      <c r="I765" s="77">
        <v>1</v>
      </c>
      <c r="K765" s="80" t="s">
        <v>345</v>
      </c>
      <c r="L765" s="81" t="s">
        <v>276</v>
      </c>
      <c r="M765" s="81">
        <v>31.32</v>
      </c>
      <c r="N765" s="81">
        <v>31.32</v>
      </c>
      <c r="O765" s="225">
        <v>18.680999999999997</v>
      </c>
      <c r="P765" s="79">
        <v>1</v>
      </c>
      <c r="T765" s="33">
        <v>91</v>
      </c>
    </row>
    <row r="766" spans="1:20" x14ac:dyDescent="0.25">
      <c r="A766" s="20">
        <v>96</v>
      </c>
      <c r="B766" s="20" t="s">
        <v>143</v>
      </c>
      <c r="C766" s="20">
        <v>1</v>
      </c>
      <c r="D766" s="20" t="s">
        <v>144</v>
      </c>
      <c r="F766" s="91"/>
      <c r="G766" s="91"/>
      <c r="H766" s="91"/>
      <c r="K766" s="80" t="s">
        <v>345</v>
      </c>
      <c r="L766" s="81" t="s">
        <v>287</v>
      </c>
      <c r="M766" s="81">
        <v>31.18</v>
      </c>
      <c r="N766" s="81">
        <v>31.18</v>
      </c>
      <c r="O766" s="225">
        <v>18.820999999999998</v>
      </c>
      <c r="P766" s="79">
        <v>1</v>
      </c>
      <c r="T766" s="33">
        <v>91</v>
      </c>
    </row>
    <row r="767" spans="1:20" x14ac:dyDescent="0.25">
      <c r="A767" s="20">
        <v>96</v>
      </c>
      <c r="B767" s="20" t="s">
        <v>143</v>
      </c>
      <c r="C767" s="20">
        <v>1</v>
      </c>
      <c r="D767" s="20" t="s">
        <v>144</v>
      </c>
      <c r="F767" s="91"/>
      <c r="G767" s="91"/>
      <c r="H767" s="91"/>
      <c r="K767" s="80" t="s">
        <v>345</v>
      </c>
      <c r="L767" s="81" t="s">
        <v>298</v>
      </c>
      <c r="M767" s="81">
        <v>31.66</v>
      </c>
      <c r="N767" s="81">
        <v>31.66</v>
      </c>
      <c r="O767" s="225">
        <v>18.340999999999998</v>
      </c>
      <c r="P767" s="79">
        <v>1</v>
      </c>
      <c r="T767" s="33">
        <v>91</v>
      </c>
    </row>
    <row r="768" spans="1:20" x14ac:dyDescent="0.25">
      <c r="A768" s="20">
        <v>96</v>
      </c>
      <c r="B768" s="20" t="s">
        <v>143</v>
      </c>
      <c r="C768" s="20">
        <v>1</v>
      </c>
      <c r="D768" s="20" t="s">
        <v>144</v>
      </c>
      <c r="F768" s="91"/>
      <c r="G768" s="91"/>
      <c r="H768" s="91"/>
      <c r="K768" s="80" t="s">
        <v>345</v>
      </c>
      <c r="L768" s="81" t="s">
        <v>309</v>
      </c>
      <c r="M768" s="81">
        <v>31.52</v>
      </c>
      <c r="N768" s="81">
        <v>31.52</v>
      </c>
      <c r="O768" s="225">
        <v>18.480999999999998</v>
      </c>
      <c r="P768" s="79">
        <v>1</v>
      </c>
      <c r="T768" s="33">
        <v>91</v>
      </c>
    </row>
    <row r="769" spans="1:20" x14ac:dyDescent="0.25">
      <c r="A769" s="20">
        <v>96</v>
      </c>
      <c r="B769" s="20" t="s">
        <v>143</v>
      </c>
      <c r="C769" s="20">
        <v>1</v>
      </c>
      <c r="D769" s="20" t="s">
        <v>144</v>
      </c>
      <c r="F769" s="91"/>
      <c r="G769" s="91"/>
      <c r="H769" s="91"/>
      <c r="K769" s="80" t="s">
        <v>345</v>
      </c>
      <c r="L769" s="81" t="s">
        <v>320</v>
      </c>
      <c r="M769" s="81">
        <v>31.4</v>
      </c>
      <c r="N769" s="81">
        <v>31.4</v>
      </c>
      <c r="O769" s="225">
        <v>18.600999999999999</v>
      </c>
      <c r="P769" s="79">
        <v>1</v>
      </c>
      <c r="T769" s="33">
        <v>91</v>
      </c>
    </row>
    <row r="770" spans="1:20" x14ac:dyDescent="0.25">
      <c r="A770" s="20">
        <v>97</v>
      </c>
      <c r="B770" s="20" t="s">
        <v>143</v>
      </c>
      <c r="C770" s="20">
        <v>2</v>
      </c>
      <c r="D770" s="20" t="s">
        <v>161</v>
      </c>
      <c r="E770" s="33">
        <v>108</v>
      </c>
      <c r="F770" s="89" t="s">
        <v>238</v>
      </c>
      <c r="G770" s="92" t="s">
        <v>248</v>
      </c>
      <c r="H770" s="92">
        <v>17.059999999999999</v>
      </c>
      <c r="I770" s="77">
        <v>1</v>
      </c>
      <c r="J770" s="78">
        <v>1</v>
      </c>
      <c r="K770" s="80" t="s">
        <v>346</v>
      </c>
      <c r="L770" s="81" t="s">
        <v>248</v>
      </c>
      <c r="M770" s="81">
        <v>31.34</v>
      </c>
      <c r="N770" s="81">
        <v>31.34</v>
      </c>
      <c r="O770" s="225">
        <v>18.660999999999998</v>
      </c>
      <c r="P770" s="79">
        <v>1</v>
      </c>
      <c r="Q770" s="119">
        <v>1</v>
      </c>
      <c r="R770" s="120">
        <v>18.530999999999999</v>
      </c>
      <c r="S770" s="120">
        <v>0.53765695382836753</v>
      </c>
      <c r="T770" s="33">
        <v>108</v>
      </c>
    </row>
    <row r="771" spans="1:20" x14ac:dyDescent="0.25">
      <c r="A771" s="20">
        <v>97</v>
      </c>
      <c r="B771" s="20" t="s">
        <v>143</v>
      </c>
      <c r="C771" s="20">
        <v>2</v>
      </c>
      <c r="D771" s="20" t="s">
        <v>161</v>
      </c>
      <c r="F771" s="89" t="s">
        <v>238</v>
      </c>
      <c r="G771" s="92" t="s">
        <v>260</v>
      </c>
      <c r="H771" s="92">
        <v>17.18</v>
      </c>
      <c r="I771" s="77">
        <v>1</v>
      </c>
      <c r="J771" s="78"/>
      <c r="K771" s="80" t="s">
        <v>346</v>
      </c>
      <c r="L771" s="81" t="s">
        <v>260</v>
      </c>
      <c r="M771" s="81">
        <v>31.07</v>
      </c>
      <c r="N771" s="81">
        <v>31.07</v>
      </c>
      <c r="O771" s="225">
        <v>18.930999999999997</v>
      </c>
      <c r="P771" s="79">
        <v>1</v>
      </c>
      <c r="Q771" s="78"/>
      <c r="R771" s="117"/>
      <c r="S771" s="117"/>
      <c r="T771" s="33">
        <v>108</v>
      </c>
    </row>
    <row r="772" spans="1:20" x14ac:dyDescent="0.25">
      <c r="A772" s="20">
        <v>97</v>
      </c>
      <c r="B772" s="20" t="s">
        <v>143</v>
      </c>
      <c r="C772" s="20">
        <v>2</v>
      </c>
      <c r="D772" s="20" t="s">
        <v>161</v>
      </c>
      <c r="F772" s="89" t="s">
        <v>238</v>
      </c>
      <c r="G772" s="92" t="s">
        <v>272</v>
      </c>
      <c r="H772" s="92">
        <v>16.93</v>
      </c>
      <c r="I772" s="77">
        <v>1</v>
      </c>
      <c r="K772" s="80" t="s">
        <v>346</v>
      </c>
      <c r="L772" s="81" t="s">
        <v>272</v>
      </c>
      <c r="M772" s="81">
        <v>31.03</v>
      </c>
      <c r="N772" s="81">
        <v>31.03</v>
      </c>
      <c r="O772" s="225">
        <v>18.970999999999997</v>
      </c>
      <c r="P772" s="79">
        <v>1</v>
      </c>
      <c r="T772" s="33">
        <v>108</v>
      </c>
    </row>
    <row r="773" spans="1:20" x14ac:dyDescent="0.25">
      <c r="A773" s="20">
        <v>97</v>
      </c>
      <c r="B773" s="20" t="s">
        <v>143</v>
      </c>
      <c r="C773" s="20">
        <v>2</v>
      </c>
      <c r="D773" s="20" t="s">
        <v>161</v>
      </c>
      <c r="F773" s="89" t="s">
        <v>238</v>
      </c>
      <c r="G773" s="92" t="s">
        <v>283</v>
      </c>
      <c r="H773" s="92">
        <v>17.11</v>
      </c>
      <c r="I773" s="77">
        <v>1</v>
      </c>
      <c r="K773" s="80" t="s">
        <v>346</v>
      </c>
      <c r="L773" s="81" t="s">
        <v>283</v>
      </c>
      <c r="M773" s="81">
        <v>30.64</v>
      </c>
      <c r="N773" s="81">
        <v>30.64</v>
      </c>
      <c r="O773" s="225">
        <v>19.360999999999997</v>
      </c>
      <c r="P773" s="79">
        <v>1</v>
      </c>
      <c r="T773" s="33">
        <v>108</v>
      </c>
    </row>
    <row r="774" spans="1:20" x14ac:dyDescent="0.25">
      <c r="A774" s="20">
        <v>97</v>
      </c>
      <c r="B774" s="20" t="s">
        <v>143</v>
      </c>
      <c r="C774" s="20">
        <v>2</v>
      </c>
      <c r="D774" s="20" t="s">
        <v>161</v>
      </c>
      <c r="F774" s="91"/>
      <c r="G774" s="91"/>
      <c r="H774" s="91"/>
      <c r="K774" s="80" t="s">
        <v>346</v>
      </c>
      <c r="L774" s="81" t="s">
        <v>294</v>
      </c>
      <c r="M774" s="81">
        <v>31.42</v>
      </c>
      <c r="N774" s="81">
        <v>31.42</v>
      </c>
      <c r="O774" s="225">
        <v>18.580999999999996</v>
      </c>
      <c r="P774" s="79">
        <v>1</v>
      </c>
      <c r="T774" s="33">
        <v>108</v>
      </c>
    </row>
    <row r="775" spans="1:20" x14ac:dyDescent="0.25">
      <c r="A775" s="20">
        <v>97</v>
      </c>
      <c r="B775" s="20" t="s">
        <v>143</v>
      </c>
      <c r="C775" s="20">
        <v>2</v>
      </c>
      <c r="D775" s="20" t="s">
        <v>161</v>
      </c>
      <c r="F775" s="91"/>
      <c r="G775" s="91"/>
      <c r="H775" s="91"/>
      <c r="K775" s="80" t="s">
        <v>346</v>
      </c>
      <c r="L775" s="81" t="s">
        <v>305</v>
      </c>
      <c r="M775" s="81">
        <v>31.82</v>
      </c>
      <c r="N775" s="81">
        <v>31.82</v>
      </c>
      <c r="O775" s="225">
        <v>18.180999999999997</v>
      </c>
      <c r="P775" s="79">
        <v>1</v>
      </c>
      <c r="T775" s="33">
        <v>108</v>
      </c>
    </row>
    <row r="776" spans="1:20" x14ac:dyDescent="0.25">
      <c r="A776" s="20">
        <v>97</v>
      </c>
      <c r="B776" s="20" t="s">
        <v>143</v>
      </c>
      <c r="C776" s="20">
        <v>2</v>
      </c>
      <c r="D776" s="20" t="s">
        <v>161</v>
      </c>
      <c r="F776" s="91"/>
      <c r="G776" s="91"/>
      <c r="H776" s="91"/>
      <c r="K776" s="80" t="s">
        <v>346</v>
      </c>
      <c r="L776" s="81" t="s">
        <v>316</v>
      </c>
      <c r="M776" s="81">
        <v>32.26</v>
      </c>
      <c r="N776" s="81">
        <v>32.26</v>
      </c>
      <c r="O776" s="225">
        <v>17.741</v>
      </c>
      <c r="P776" s="79">
        <v>1</v>
      </c>
      <c r="T776" s="33">
        <v>108</v>
      </c>
    </row>
    <row r="777" spans="1:20" x14ac:dyDescent="0.25">
      <c r="A777" s="20">
        <v>97</v>
      </c>
      <c r="B777" s="20" t="s">
        <v>143</v>
      </c>
      <c r="C777" s="20">
        <v>2</v>
      </c>
      <c r="D777" s="20" t="s">
        <v>161</v>
      </c>
      <c r="F777" s="91"/>
      <c r="G777" s="91"/>
      <c r="H777" s="91"/>
      <c r="K777" s="80" t="s">
        <v>346</v>
      </c>
      <c r="L777" s="81" t="s">
        <v>327</v>
      </c>
      <c r="M777" s="81">
        <v>32.18</v>
      </c>
      <c r="N777" s="81">
        <v>32.18</v>
      </c>
      <c r="O777" s="225">
        <v>17.820999999999998</v>
      </c>
      <c r="P777" s="79">
        <v>1</v>
      </c>
      <c r="T777" s="33">
        <v>108</v>
      </c>
    </row>
    <row r="778" spans="1:20" x14ac:dyDescent="0.25">
      <c r="A778" s="20">
        <v>98</v>
      </c>
      <c r="B778" s="20" t="s">
        <v>143</v>
      </c>
      <c r="C778" s="20">
        <v>3</v>
      </c>
      <c r="D778" s="20" t="s">
        <v>175</v>
      </c>
      <c r="E778" s="33">
        <v>122</v>
      </c>
      <c r="F778" s="89" t="s">
        <v>239</v>
      </c>
      <c r="G778" s="89" t="s">
        <v>242</v>
      </c>
      <c r="H778" s="81">
        <v>16.66</v>
      </c>
      <c r="I778" s="77">
        <v>1</v>
      </c>
      <c r="J778" s="78">
        <v>1</v>
      </c>
      <c r="K778" s="80" t="s">
        <v>348</v>
      </c>
      <c r="L778" s="81" t="s">
        <v>242</v>
      </c>
      <c r="M778" s="81">
        <v>31.58</v>
      </c>
      <c r="N778" s="81">
        <v>31.58</v>
      </c>
      <c r="O778" s="225">
        <v>18.420999999999999</v>
      </c>
      <c r="P778" s="79">
        <v>1</v>
      </c>
      <c r="Q778" s="119">
        <v>1</v>
      </c>
      <c r="R778" s="120">
        <v>18.730999999999998</v>
      </c>
      <c r="S778" s="120">
        <v>0.17937391114652027</v>
      </c>
      <c r="T778" s="33">
        <v>122</v>
      </c>
    </row>
    <row r="779" spans="1:20" x14ac:dyDescent="0.25">
      <c r="A779" s="20">
        <v>98</v>
      </c>
      <c r="B779" s="20" t="s">
        <v>143</v>
      </c>
      <c r="C779" s="20">
        <v>3</v>
      </c>
      <c r="D779" s="20" t="s">
        <v>175</v>
      </c>
      <c r="F779" s="89" t="s">
        <v>239</v>
      </c>
      <c r="G779" s="89" t="s">
        <v>254</v>
      </c>
      <c r="H779" s="81">
        <v>16.68</v>
      </c>
      <c r="I779" s="77">
        <v>1</v>
      </c>
      <c r="J779" s="78"/>
      <c r="K779" s="80" t="s">
        <v>348</v>
      </c>
      <c r="L779" s="81" t="s">
        <v>254</v>
      </c>
      <c r="M779" s="81">
        <v>31.11</v>
      </c>
      <c r="N779" s="81">
        <v>31.11</v>
      </c>
      <c r="O779" s="225">
        <v>18.890999999999998</v>
      </c>
      <c r="P779" s="79">
        <v>1</v>
      </c>
      <c r="Q779" s="78"/>
      <c r="R779" s="117"/>
      <c r="S779" s="117"/>
      <c r="T779" s="33">
        <v>122</v>
      </c>
    </row>
    <row r="780" spans="1:20" x14ac:dyDescent="0.25">
      <c r="A780" s="20">
        <v>98</v>
      </c>
      <c r="B780" s="20" t="s">
        <v>143</v>
      </c>
      <c r="C780" s="20">
        <v>3</v>
      </c>
      <c r="D780" s="20" t="s">
        <v>175</v>
      </c>
      <c r="F780" s="89" t="s">
        <v>239</v>
      </c>
      <c r="G780" s="89" t="s">
        <v>266</v>
      </c>
      <c r="H780" s="81">
        <v>16.84</v>
      </c>
      <c r="I780" s="77">
        <v>1</v>
      </c>
      <c r="K780" s="80" t="s">
        <v>348</v>
      </c>
      <c r="L780" s="81" t="s">
        <v>266</v>
      </c>
      <c r="M780" s="81">
        <v>31.1</v>
      </c>
      <c r="N780" s="81">
        <v>31.1</v>
      </c>
      <c r="O780" s="225">
        <v>18.900999999999996</v>
      </c>
      <c r="P780" s="79">
        <v>1</v>
      </c>
      <c r="T780" s="33">
        <v>122</v>
      </c>
    </row>
    <row r="781" spans="1:20" x14ac:dyDescent="0.25">
      <c r="A781" s="20">
        <v>98</v>
      </c>
      <c r="B781" s="20" t="s">
        <v>143</v>
      </c>
      <c r="C781" s="20">
        <v>3</v>
      </c>
      <c r="D781" s="20" t="s">
        <v>175</v>
      </c>
      <c r="F781" s="89" t="s">
        <v>239</v>
      </c>
      <c r="G781" s="89" t="s">
        <v>277</v>
      </c>
      <c r="H781" s="81">
        <v>16.920000000000002</v>
      </c>
      <c r="I781" s="77">
        <v>1</v>
      </c>
      <c r="K781" s="80" t="s">
        <v>348</v>
      </c>
      <c r="L781" s="81" t="s">
        <v>277</v>
      </c>
      <c r="M781" s="81">
        <v>31.24</v>
      </c>
      <c r="N781" s="81">
        <v>31.24</v>
      </c>
      <c r="O781" s="225">
        <v>18.760999999999999</v>
      </c>
      <c r="P781" s="79">
        <v>1</v>
      </c>
      <c r="T781" s="33">
        <v>122</v>
      </c>
    </row>
    <row r="782" spans="1:20" x14ac:dyDescent="0.25">
      <c r="A782" s="20">
        <v>98</v>
      </c>
      <c r="B782" s="20" t="s">
        <v>143</v>
      </c>
      <c r="C782" s="20">
        <v>3</v>
      </c>
      <c r="D782" s="20" t="s">
        <v>175</v>
      </c>
      <c r="F782" s="91"/>
      <c r="G782" s="89"/>
      <c r="H782" s="89"/>
      <c r="K782" s="80" t="s">
        <v>348</v>
      </c>
      <c r="L782" s="81" t="s">
        <v>288</v>
      </c>
      <c r="M782" s="81">
        <v>31.18</v>
      </c>
      <c r="N782" s="81">
        <v>31.18</v>
      </c>
      <c r="O782" s="225">
        <v>18.820999999999998</v>
      </c>
      <c r="P782" s="79">
        <v>1</v>
      </c>
      <c r="T782" s="33">
        <v>122</v>
      </c>
    </row>
    <row r="783" spans="1:20" x14ac:dyDescent="0.25">
      <c r="A783" s="20">
        <v>98</v>
      </c>
      <c r="B783" s="20" t="s">
        <v>143</v>
      </c>
      <c r="C783" s="20">
        <v>3</v>
      </c>
      <c r="D783" s="20" t="s">
        <v>175</v>
      </c>
      <c r="F783" s="91"/>
      <c r="G783" s="89"/>
      <c r="H783" s="89"/>
      <c r="K783" s="80" t="s">
        <v>348</v>
      </c>
      <c r="L783" s="81" t="s">
        <v>299</v>
      </c>
      <c r="M783" s="81">
        <v>31.16</v>
      </c>
      <c r="N783" s="81">
        <v>31.16</v>
      </c>
      <c r="O783" s="225">
        <v>18.840999999999998</v>
      </c>
      <c r="P783" s="79">
        <v>1</v>
      </c>
      <c r="T783" s="33">
        <v>122</v>
      </c>
    </row>
    <row r="784" spans="1:20" x14ac:dyDescent="0.25">
      <c r="A784" s="20">
        <v>98</v>
      </c>
      <c r="B784" s="20" t="s">
        <v>143</v>
      </c>
      <c r="C784" s="20">
        <v>3</v>
      </c>
      <c r="D784" s="20" t="s">
        <v>175</v>
      </c>
      <c r="F784" s="91"/>
      <c r="G784" s="89"/>
      <c r="H784" s="89"/>
      <c r="K784" s="80" t="s">
        <v>348</v>
      </c>
      <c r="L784" s="81" t="s">
        <v>310</v>
      </c>
      <c r="M784" s="81">
        <v>31.23</v>
      </c>
      <c r="N784" s="81">
        <v>31.23</v>
      </c>
      <c r="O784" s="225">
        <v>18.770999999999997</v>
      </c>
      <c r="P784" s="79">
        <v>1</v>
      </c>
      <c r="T784" s="33">
        <v>122</v>
      </c>
    </row>
    <row r="785" spans="1:20" x14ac:dyDescent="0.25">
      <c r="A785" s="20">
        <v>98</v>
      </c>
      <c r="B785" s="20" t="s">
        <v>143</v>
      </c>
      <c r="C785" s="20">
        <v>3</v>
      </c>
      <c r="D785" s="20" t="s">
        <v>175</v>
      </c>
      <c r="F785" s="91"/>
      <c r="G785" s="89"/>
      <c r="H785" s="89"/>
      <c r="K785" s="80" t="s">
        <v>348</v>
      </c>
      <c r="L785" s="81" t="s">
        <v>321</v>
      </c>
      <c r="M785" s="81">
        <v>31.56</v>
      </c>
      <c r="N785" s="81">
        <v>31.56</v>
      </c>
      <c r="O785" s="225">
        <v>18.440999999999999</v>
      </c>
      <c r="P785" s="79">
        <v>1</v>
      </c>
      <c r="T785" s="33">
        <v>122</v>
      </c>
    </row>
    <row r="786" spans="1:20" x14ac:dyDescent="0.25">
      <c r="A786" s="20">
        <v>99</v>
      </c>
      <c r="B786" s="20" t="s">
        <v>143</v>
      </c>
      <c r="C786" s="20">
        <v>4</v>
      </c>
      <c r="D786" s="20" t="s">
        <v>156</v>
      </c>
      <c r="E786" s="33">
        <v>103</v>
      </c>
      <c r="F786" s="89" t="s">
        <v>238</v>
      </c>
      <c r="G786" s="92" t="s">
        <v>243</v>
      </c>
      <c r="H786" s="92">
        <v>16.260000000000002</v>
      </c>
      <c r="I786" s="77">
        <v>1</v>
      </c>
      <c r="J786" s="78">
        <v>1</v>
      </c>
      <c r="K786" s="80" t="s">
        <v>346</v>
      </c>
      <c r="L786" s="81" t="s">
        <v>243</v>
      </c>
      <c r="M786" s="81">
        <v>31.33</v>
      </c>
      <c r="N786" s="81">
        <v>31.33</v>
      </c>
      <c r="O786" s="225">
        <v>18.670999999999999</v>
      </c>
      <c r="P786" s="79">
        <v>1</v>
      </c>
      <c r="Q786" s="119">
        <v>1</v>
      </c>
      <c r="R786" s="120">
        <v>18.847249999999995</v>
      </c>
      <c r="S786" s="120">
        <v>0.11978496358057618</v>
      </c>
      <c r="T786" s="33">
        <v>103</v>
      </c>
    </row>
    <row r="787" spans="1:20" x14ac:dyDescent="0.25">
      <c r="A787" s="20">
        <v>99</v>
      </c>
      <c r="B787" s="20" t="s">
        <v>143</v>
      </c>
      <c r="C787" s="20">
        <v>4</v>
      </c>
      <c r="D787" s="20" t="s">
        <v>156</v>
      </c>
      <c r="F787" s="89" t="s">
        <v>238</v>
      </c>
      <c r="G787" s="92" t="s">
        <v>255</v>
      </c>
      <c r="H787" s="92">
        <v>16.3</v>
      </c>
      <c r="I787" s="77">
        <v>1</v>
      </c>
      <c r="J787" s="78"/>
      <c r="K787" s="80" t="s">
        <v>346</v>
      </c>
      <c r="L787" s="81" t="s">
        <v>255</v>
      </c>
      <c r="M787" s="81">
        <v>31.06</v>
      </c>
      <c r="N787" s="81">
        <v>31.06</v>
      </c>
      <c r="O787" s="225">
        <v>18.940999999999999</v>
      </c>
      <c r="P787" s="79">
        <v>1</v>
      </c>
      <c r="Q787" s="78"/>
      <c r="R787" s="117"/>
      <c r="S787" s="117"/>
      <c r="T787" s="33">
        <v>103</v>
      </c>
    </row>
    <row r="788" spans="1:20" x14ac:dyDescent="0.25">
      <c r="A788" s="20">
        <v>99</v>
      </c>
      <c r="B788" s="20" t="s">
        <v>143</v>
      </c>
      <c r="C788" s="20">
        <v>4</v>
      </c>
      <c r="D788" s="20" t="s">
        <v>156</v>
      </c>
      <c r="F788" s="89" t="s">
        <v>238</v>
      </c>
      <c r="G788" s="92" t="s">
        <v>267</v>
      </c>
      <c r="H788" s="92">
        <v>16.13</v>
      </c>
      <c r="I788" s="77">
        <v>1</v>
      </c>
      <c r="K788" s="80" t="s">
        <v>346</v>
      </c>
      <c r="L788" s="81" t="s">
        <v>267</v>
      </c>
      <c r="M788" s="81">
        <v>31.26</v>
      </c>
      <c r="N788" s="81">
        <v>31.26</v>
      </c>
      <c r="O788" s="225">
        <v>18.740999999999996</v>
      </c>
      <c r="P788" s="79">
        <v>1</v>
      </c>
      <c r="T788" s="33">
        <v>103</v>
      </c>
    </row>
    <row r="789" spans="1:20" x14ac:dyDescent="0.25">
      <c r="A789" s="20">
        <v>99</v>
      </c>
      <c r="B789" s="20" t="s">
        <v>143</v>
      </c>
      <c r="C789" s="20">
        <v>4</v>
      </c>
      <c r="D789" s="20" t="s">
        <v>156</v>
      </c>
      <c r="F789" s="89" t="s">
        <v>238</v>
      </c>
      <c r="G789" s="92" t="s">
        <v>278</v>
      </c>
      <c r="H789" s="92">
        <v>16.41</v>
      </c>
      <c r="I789" s="77">
        <v>1</v>
      </c>
      <c r="K789" s="80" t="s">
        <v>346</v>
      </c>
      <c r="L789" s="81" t="s">
        <v>278</v>
      </c>
      <c r="M789" s="81">
        <v>31.11</v>
      </c>
      <c r="N789" s="81">
        <v>31.11</v>
      </c>
      <c r="O789" s="225">
        <v>18.890999999999998</v>
      </c>
      <c r="P789" s="79">
        <v>1</v>
      </c>
      <c r="T789" s="33">
        <v>103</v>
      </c>
    </row>
    <row r="790" spans="1:20" x14ac:dyDescent="0.25">
      <c r="A790" s="20">
        <v>99</v>
      </c>
      <c r="B790" s="20" t="s">
        <v>143</v>
      </c>
      <c r="C790" s="20">
        <v>4</v>
      </c>
      <c r="D790" s="20" t="s">
        <v>156</v>
      </c>
      <c r="F790" s="91"/>
      <c r="G790" s="91"/>
      <c r="H790" s="91"/>
      <c r="K790" s="80" t="s">
        <v>346</v>
      </c>
      <c r="L790" s="81" t="s">
        <v>289</v>
      </c>
      <c r="M790" s="81">
        <v>30.96</v>
      </c>
      <c r="N790" s="81">
        <v>30.96</v>
      </c>
      <c r="O790" s="225">
        <v>19.040999999999997</v>
      </c>
      <c r="P790" s="79">
        <v>1</v>
      </c>
      <c r="T790" s="33">
        <v>103</v>
      </c>
    </row>
    <row r="791" spans="1:20" x14ac:dyDescent="0.25">
      <c r="A791" s="20">
        <v>99</v>
      </c>
      <c r="B791" s="20" t="s">
        <v>143</v>
      </c>
      <c r="C791" s="20">
        <v>4</v>
      </c>
      <c r="D791" s="20" t="s">
        <v>156</v>
      </c>
      <c r="F791" s="91"/>
      <c r="G791" s="91"/>
      <c r="H791" s="91"/>
      <c r="K791" s="80" t="s">
        <v>346</v>
      </c>
      <c r="L791" s="81" t="s">
        <v>300</v>
      </c>
      <c r="M791" s="81">
        <v>31.08</v>
      </c>
      <c r="N791" s="81">
        <v>31.08</v>
      </c>
      <c r="O791" s="225">
        <v>18.920999999999999</v>
      </c>
      <c r="P791" s="79">
        <v>1</v>
      </c>
      <c r="T791" s="33">
        <v>103</v>
      </c>
    </row>
    <row r="792" spans="1:20" x14ac:dyDescent="0.25">
      <c r="A792" s="20">
        <v>99</v>
      </c>
      <c r="B792" s="20" t="s">
        <v>143</v>
      </c>
      <c r="C792" s="20">
        <v>4</v>
      </c>
      <c r="D792" s="20" t="s">
        <v>156</v>
      </c>
      <c r="F792" s="91"/>
      <c r="G792" s="91"/>
      <c r="H792" s="91"/>
      <c r="K792" s="80" t="s">
        <v>346</v>
      </c>
      <c r="L792" s="81" t="s">
        <v>311</v>
      </c>
      <c r="M792" s="81">
        <v>31.29</v>
      </c>
      <c r="N792" s="81">
        <v>31.29</v>
      </c>
      <c r="O792" s="225">
        <v>18.710999999999999</v>
      </c>
      <c r="P792" s="79">
        <v>1</v>
      </c>
      <c r="T792" s="33">
        <v>103</v>
      </c>
    </row>
    <row r="793" spans="1:20" x14ac:dyDescent="0.25">
      <c r="A793" s="20">
        <v>99</v>
      </c>
      <c r="B793" s="20" t="s">
        <v>143</v>
      </c>
      <c r="C793" s="20">
        <v>4</v>
      </c>
      <c r="D793" s="20" t="s">
        <v>156</v>
      </c>
      <c r="F793" s="91"/>
      <c r="G793" s="91"/>
      <c r="H793" s="91"/>
      <c r="K793" s="80" t="s">
        <v>346</v>
      </c>
      <c r="L793" s="81" t="s">
        <v>322</v>
      </c>
      <c r="M793" s="81">
        <v>31.14</v>
      </c>
      <c r="N793" s="81">
        <v>31.14</v>
      </c>
      <c r="O793" s="225">
        <v>18.860999999999997</v>
      </c>
      <c r="P793" s="79">
        <v>1</v>
      </c>
      <c r="T793" s="33">
        <v>103</v>
      </c>
    </row>
    <row r="794" spans="1:20" x14ac:dyDescent="0.25">
      <c r="A794" s="20">
        <v>100</v>
      </c>
      <c r="B794" s="20" t="s">
        <v>143</v>
      </c>
      <c r="C794" s="20">
        <v>5</v>
      </c>
      <c r="D794" s="20" t="s">
        <v>201</v>
      </c>
      <c r="E794" s="33">
        <v>148</v>
      </c>
      <c r="F794" s="89" t="s">
        <v>240</v>
      </c>
      <c r="G794" s="89" t="s">
        <v>248</v>
      </c>
      <c r="H794" s="81">
        <v>17.02</v>
      </c>
      <c r="I794" s="77">
        <v>1</v>
      </c>
      <c r="J794" s="78">
        <v>1</v>
      </c>
      <c r="K794" s="80" t="s">
        <v>350</v>
      </c>
      <c r="L794" s="81" t="s">
        <v>248</v>
      </c>
      <c r="M794" s="81">
        <v>33.03</v>
      </c>
      <c r="N794" s="81">
        <v>33.03</v>
      </c>
      <c r="O794" s="225">
        <v>16.970999999999997</v>
      </c>
      <c r="P794" s="79">
        <v>1</v>
      </c>
      <c r="Q794" s="119">
        <v>1</v>
      </c>
      <c r="R794" s="120">
        <v>17.067249999999998</v>
      </c>
      <c r="S794" s="120">
        <v>0.21142004990066618</v>
      </c>
      <c r="T794" s="33">
        <v>148</v>
      </c>
    </row>
    <row r="795" spans="1:20" x14ac:dyDescent="0.25">
      <c r="A795" s="20">
        <v>100</v>
      </c>
      <c r="B795" s="20" t="s">
        <v>143</v>
      </c>
      <c r="C795" s="20">
        <v>5</v>
      </c>
      <c r="D795" s="20" t="s">
        <v>201</v>
      </c>
      <c r="F795" s="89" t="s">
        <v>240</v>
      </c>
      <c r="G795" s="89" t="s">
        <v>260</v>
      </c>
      <c r="H795" s="81">
        <v>16.7</v>
      </c>
      <c r="I795" s="77">
        <v>1</v>
      </c>
      <c r="J795" s="78"/>
      <c r="K795" s="80" t="s">
        <v>350</v>
      </c>
      <c r="L795" s="81" t="s">
        <v>260</v>
      </c>
      <c r="M795" s="81">
        <v>32.880000000000003</v>
      </c>
      <c r="N795" s="81">
        <v>32.880000000000003</v>
      </c>
      <c r="O795" s="225">
        <v>17.120999999999995</v>
      </c>
      <c r="P795" s="79">
        <v>1</v>
      </c>
      <c r="Q795" s="78"/>
      <c r="R795" s="117"/>
      <c r="S795" s="117"/>
      <c r="T795" s="33">
        <v>148</v>
      </c>
    </row>
    <row r="796" spans="1:20" x14ac:dyDescent="0.25">
      <c r="A796" s="20">
        <v>100</v>
      </c>
      <c r="B796" s="20" t="s">
        <v>143</v>
      </c>
      <c r="C796" s="20">
        <v>5</v>
      </c>
      <c r="D796" s="20" t="s">
        <v>201</v>
      </c>
      <c r="F796" s="89" t="s">
        <v>240</v>
      </c>
      <c r="G796" s="89" t="s">
        <v>272</v>
      </c>
      <c r="H796" s="81">
        <v>16.600000000000001</v>
      </c>
      <c r="I796" s="77">
        <v>1</v>
      </c>
      <c r="K796" s="80" t="s">
        <v>350</v>
      </c>
      <c r="L796" s="81" t="s">
        <v>272</v>
      </c>
      <c r="M796" s="81">
        <v>33.299999999999997</v>
      </c>
      <c r="N796" s="81">
        <v>33.299999999999997</v>
      </c>
      <c r="O796" s="225">
        <v>16.701000000000001</v>
      </c>
      <c r="P796" s="79">
        <v>1</v>
      </c>
      <c r="T796" s="33">
        <v>148</v>
      </c>
    </row>
    <row r="797" spans="1:20" x14ac:dyDescent="0.25">
      <c r="A797" s="20">
        <v>100</v>
      </c>
      <c r="B797" s="20" t="s">
        <v>143</v>
      </c>
      <c r="C797" s="20">
        <v>5</v>
      </c>
      <c r="D797" s="20" t="s">
        <v>201</v>
      </c>
      <c r="F797" s="89" t="s">
        <v>240</v>
      </c>
      <c r="G797" s="89" t="s">
        <v>283</v>
      </c>
      <c r="H797" s="81">
        <v>16.670000000000002</v>
      </c>
      <c r="I797" s="77">
        <v>1</v>
      </c>
      <c r="K797" s="80" t="s">
        <v>350</v>
      </c>
      <c r="L797" s="81" t="s">
        <v>283</v>
      </c>
      <c r="M797" s="81">
        <v>32.82</v>
      </c>
      <c r="N797" s="81">
        <v>32.82</v>
      </c>
      <c r="O797" s="225">
        <v>17.180999999999997</v>
      </c>
      <c r="P797" s="79">
        <v>1</v>
      </c>
      <c r="T797" s="33">
        <v>148</v>
      </c>
    </row>
    <row r="798" spans="1:20" x14ac:dyDescent="0.25">
      <c r="A798" s="20">
        <v>100</v>
      </c>
      <c r="B798" s="20" t="s">
        <v>143</v>
      </c>
      <c r="C798" s="20">
        <v>5</v>
      </c>
      <c r="D798" s="20" t="s">
        <v>201</v>
      </c>
      <c r="F798" s="91"/>
      <c r="G798" s="91"/>
      <c r="H798" s="91"/>
      <c r="K798" s="80" t="s">
        <v>350</v>
      </c>
      <c r="L798" s="81" t="s">
        <v>294</v>
      </c>
      <c r="M798" s="81">
        <v>32.65</v>
      </c>
      <c r="N798" s="81">
        <v>32.65</v>
      </c>
      <c r="O798" s="225">
        <v>17.350999999999999</v>
      </c>
      <c r="P798" s="79">
        <v>1</v>
      </c>
      <c r="T798" s="33">
        <v>148</v>
      </c>
    </row>
    <row r="799" spans="1:20" x14ac:dyDescent="0.25">
      <c r="A799" s="20">
        <v>100</v>
      </c>
      <c r="B799" s="20" t="s">
        <v>143</v>
      </c>
      <c r="C799" s="20">
        <v>5</v>
      </c>
      <c r="D799" s="20" t="s">
        <v>201</v>
      </c>
      <c r="F799" s="91"/>
      <c r="G799" s="91"/>
      <c r="H799" s="91"/>
      <c r="K799" s="80" t="s">
        <v>350</v>
      </c>
      <c r="L799" s="81" t="s">
        <v>305</v>
      </c>
      <c r="M799" s="81">
        <v>32.659999999999997</v>
      </c>
      <c r="N799" s="81">
        <v>32.659999999999997</v>
      </c>
      <c r="O799" s="225">
        <v>17.341000000000001</v>
      </c>
      <c r="P799" s="79">
        <v>1</v>
      </c>
      <c r="T799" s="33">
        <v>148</v>
      </c>
    </row>
    <row r="800" spans="1:20" x14ac:dyDescent="0.25">
      <c r="A800" s="20">
        <v>100</v>
      </c>
      <c r="B800" s="20" t="s">
        <v>143</v>
      </c>
      <c r="C800" s="20">
        <v>5</v>
      </c>
      <c r="D800" s="20" t="s">
        <v>201</v>
      </c>
      <c r="F800" s="91"/>
      <c r="G800" s="91"/>
      <c r="H800" s="91"/>
      <c r="K800" s="80" t="s">
        <v>350</v>
      </c>
      <c r="L800" s="81" t="s">
        <v>316</v>
      </c>
      <c r="M800" s="81">
        <v>33.130000000000003</v>
      </c>
      <c r="N800" s="81">
        <v>33.130000000000003</v>
      </c>
      <c r="O800" s="225">
        <v>16.870999999999995</v>
      </c>
      <c r="P800" s="79">
        <v>1</v>
      </c>
      <c r="T800" s="33">
        <v>148</v>
      </c>
    </row>
    <row r="801" spans="1:20" x14ac:dyDescent="0.25">
      <c r="A801" s="20">
        <v>100</v>
      </c>
      <c r="B801" s="20" t="s">
        <v>143</v>
      </c>
      <c r="C801" s="20">
        <v>5</v>
      </c>
      <c r="D801" s="20" t="s">
        <v>201</v>
      </c>
      <c r="F801" s="91"/>
      <c r="G801" s="91"/>
      <c r="H801" s="91"/>
      <c r="K801" s="80" t="s">
        <v>350</v>
      </c>
      <c r="L801" s="81" t="s">
        <v>327</v>
      </c>
      <c r="M801" s="81">
        <v>33</v>
      </c>
      <c r="N801" s="81">
        <v>33</v>
      </c>
      <c r="O801" s="225">
        <v>17.000999999999998</v>
      </c>
      <c r="P801" s="79">
        <v>1</v>
      </c>
      <c r="T801" s="33">
        <v>148</v>
      </c>
    </row>
    <row r="802" spans="1:20" x14ac:dyDescent="0.25">
      <c r="A802" s="20">
        <v>101</v>
      </c>
      <c r="B802" s="20" t="s">
        <v>51</v>
      </c>
      <c r="C802" s="20">
        <v>1</v>
      </c>
      <c r="D802" s="20" t="s">
        <v>196</v>
      </c>
      <c r="E802" s="33">
        <v>143</v>
      </c>
      <c r="F802" s="80" t="s">
        <v>240</v>
      </c>
      <c r="G802" s="89" t="s">
        <v>243</v>
      </c>
      <c r="H802" s="81">
        <v>16.690000000000001</v>
      </c>
      <c r="I802" s="77">
        <v>1</v>
      </c>
      <c r="J802" s="78">
        <v>1</v>
      </c>
      <c r="K802" s="80" t="s">
        <v>350</v>
      </c>
      <c r="L802" s="81" t="s">
        <v>243</v>
      </c>
      <c r="M802" s="81">
        <v>31.63</v>
      </c>
      <c r="N802" s="81">
        <v>31.63</v>
      </c>
      <c r="O802" s="225">
        <v>18.370999999999999</v>
      </c>
      <c r="P802" s="79">
        <v>1</v>
      </c>
      <c r="Q802" s="119">
        <v>1</v>
      </c>
      <c r="R802" s="120">
        <v>18.225999999999999</v>
      </c>
      <c r="S802" s="120">
        <v>0.18887826767524035</v>
      </c>
      <c r="T802" s="33">
        <v>143</v>
      </c>
    </row>
    <row r="803" spans="1:20" x14ac:dyDescent="0.25">
      <c r="A803" s="20">
        <v>101</v>
      </c>
      <c r="B803" s="20" t="s">
        <v>51</v>
      </c>
      <c r="C803" s="20">
        <v>1</v>
      </c>
      <c r="D803" s="20" t="s">
        <v>196</v>
      </c>
      <c r="F803" s="80" t="s">
        <v>240</v>
      </c>
      <c r="G803" s="89" t="s">
        <v>255</v>
      </c>
      <c r="H803" s="81">
        <v>16.46</v>
      </c>
      <c r="I803" s="77">
        <v>1</v>
      </c>
      <c r="J803" s="78"/>
      <c r="K803" s="80" t="s">
        <v>350</v>
      </c>
      <c r="L803" s="81" t="s">
        <v>255</v>
      </c>
      <c r="M803" s="81">
        <v>31.79</v>
      </c>
      <c r="N803" s="81">
        <v>31.79</v>
      </c>
      <c r="O803" s="225">
        <v>18.210999999999999</v>
      </c>
      <c r="P803" s="79">
        <v>1</v>
      </c>
      <c r="Q803" s="78"/>
      <c r="R803" s="117"/>
      <c r="S803" s="117"/>
      <c r="T803" s="33">
        <v>143</v>
      </c>
    </row>
    <row r="804" spans="1:20" x14ac:dyDescent="0.25">
      <c r="A804" s="20">
        <v>101</v>
      </c>
      <c r="B804" s="20" t="s">
        <v>51</v>
      </c>
      <c r="C804" s="20">
        <v>1</v>
      </c>
      <c r="D804" s="20" t="s">
        <v>196</v>
      </c>
      <c r="F804" s="80" t="s">
        <v>240</v>
      </c>
      <c r="G804" s="89" t="s">
        <v>267</v>
      </c>
      <c r="H804" s="81">
        <v>16.53</v>
      </c>
      <c r="I804" s="77">
        <v>1</v>
      </c>
      <c r="K804" s="80" t="s">
        <v>350</v>
      </c>
      <c r="L804" s="81" t="s">
        <v>267</v>
      </c>
      <c r="M804" s="81">
        <v>31.9</v>
      </c>
      <c r="N804" s="81">
        <v>31.9</v>
      </c>
      <c r="O804" s="225">
        <v>18.100999999999999</v>
      </c>
      <c r="P804" s="79">
        <v>1</v>
      </c>
      <c r="T804" s="33">
        <v>143</v>
      </c>
    </row>
    <row r="805" spans="1:20" x14ac:dyDescent="0.25">
      <c r="A805" s="20">
        <v>101</v>
      </c>
      <c r="B805" s="20" t="s">
        <v>51</v>
      </c>
      <c r="C805" s="20">
        <v>1</v>
      </c>
      <c r="D805" s="20" t="s">
        <v>196</v>
      </c>
      <c r="F805" s="80" t="s">
        <v>240</v>
      </c>
      <c r="G805" s="89" t="s">
        <v>278</v>
      </c>
      <c r="H805" s="81">
        <v>16.64</v>
      </c>
      <c r="I805" s="77">
        <v>1</v>
      </c>
      <c r="K805" s="80" t="s">
        <v>350</v>
      </c>
      <c r="L805" s="81" t="s">
        <v>278</v>
      </c>
      <c r="M805" s="81">
        <v>31.62</v>
      </c>
      <c r="N805" s="81">
        <v>31.62</v>
      </c>
      <c r="O805" s="225">
        <v>18.380999999999997</v>
      </c>
      <c r="P805" s="79">
        <v>1</v>
      </c>
      <c r="T805" s="33">
        <v>143</v>
      </c>
    </row>
    <row r="806" spans="1:20" x14ac:dyDescent="0.25">
      <c r="A806" s="20">
        <v>101</v>
      </c>
      <c r="B806" s="20" t="s">
        <v>51</v>
      </c>
      <c r="C806" s="20">
        <v>1</v>
      </c>
      <c r="D806" s="20" t="s">
        <v>196</v>
      </c>
      <c r="F806" s="80"/>
      <c r="G806" s="89"/>
      <c r="H806" s="89"/>
      <c r="K806" s="80" t="s">
        <v>350</v>
      </c>
      <c r="L806" s="81" t="s">
        <v>289</v>
      </c>
      <c r="M806" s="81">
        <v>31.42</v>
      </c>
      <c r="N806" s="81">
        <v>31.42</v>
      </c>
      <c r="O806" s="225">
        <v>18.580999999999996</v>
      </c>
      <c r="P806" s="79">
        <v>1</v>
      </c>
      <c r="T806" s="33">
        <v>143</v>
      </c>
    </row>
    <row r="807" spans="1:20" x14ac:dyDescent="0.25">
      <c r="A807" s="20">
        <v>101</v>
      </c>
      <c r="B807" s="20" t="s">
        <v>51</v>
      </c>
      <c r="C807" s="20">
        <v>1</v>
      </c>
      <c r="D807" s="20" t="s">
        <v>196</v>
      </c>
      <c r="F807" s="80"/>
      <c r="G807" s="89"/>
      <c r="H807" s="89"/>
      <c r="K807" s="80" t="s">
        <v>350</v>
      </c>
      <c r="L807" s="81" t="s">
        <v>300</v>
      </c>
      <c r="M807" s="81">
        <v>31.87</v>
      </c>
      <c r="N807" s="81">
        <v>31.87</v>
      </c>
      <c r="O807" s="225">
        <v>18.130999999999997</v>
      </c>
      <c r="P807" s="79">
        <v>1</v>
      </c>
      <c r="T807" s="33">
        <v>143</v>
      </c>
    </row>
    <row r="808" spans="1:20" x14ac:dyDescent="0.25">
      <c r="A808" s="20">
        <v>101</v>
      </c>
      <c r="B808" s="20" t="s">
        <v>51</v>
      </c>
      <c r="C808" s="20">
        <v>1</v>
      </c>
      <c r="D808" s="20" t="s">
        <v>196</v>
      </c>
      <c r="F808" s="80"/>
      <c r="G808" s="89"/>
      <c r="H808" s="89"/>
      <c r="K808" s="80" t="s">
        <v>350</v>
      </c>
      <c r="L808" s="81" t="s">
        <v>311</v>
      </c>
      <c r="M808" s="81">
        <v>32.01</v>
      </c>
      <c r="N808" s="81">
        <v>32.01</v>
      </c>
      <c r="O808" s="225">
        <v>17.991</v>
      </c>
      <c r="P808" s="79">
        <v>1</v>
      </c>
      <c r="T808" s="33">
        <v>143</v>
      </c>
    </row>
    <row r="809" spans="1:20" x14ac:dyDescent="0.25">
      <c r="A809" s="20">
        <v>101</v>
      </c>
      <c r="B809" s="20" t="s">
        <v>51</v>
      </c>
      <c r="C809" s="20">
        <v>1</v>
      </c>
      <c r="D809" s="20" t="s">
        <v>196</v>
      </c>
      <c r="F809" s="80"/>
      <c r="G809" s="89"/>
      <c r="H809" s="89"/>
      <c r="K809" s="80" t="s">
        <v>350</v>
      </c>
      <c r="L809" s="81" t="s">
        <v>322</v>
      </c>
      <c r="M809" s="81">
        <v>31.96</v>
      </c>
      <c r="N809" s="81">
        <v>31.96</v>
      </c>
      <c r="O809" s="225">
        <v>18.040999999999997</v>
      </c>
      <c r="P809" s="79">
        <v>1</v>
      </c>
      <c r="T809" s="33">
        <v>143</v>
      </c>
    </row>
    <row r="810" spans="1:20" x14ac:dyDescent="0.25">
      <c r="A810" s="20">
        <v>102</v>
      </c>
      <c r="B810" s="20" t="s">
        <v>51</v>
      </c>
      <c r="C810" s="20">
        <v>2</v>
      </c>
      <c r="D810" s="20" t="s">
        <v>194</v>
      </c>
      <c r="E810" s="33">
        <v>141</v>
      </c>
      <c r="F810" s="80" t="s">
        <v>240</v>
      </c>
      <c r="G810" s="89" t="s">
        <v>241</v>
      </c>
      <c r="H810" s="81">
        <v>16.63</v>
      </c>
      <c r="I810" s="77">
        <v>1</v>
      </c>
      <c r="J810" s="78">
        <v>1</v>
      </c>
      <c r="K810" s="80" t="s">
        <v>350</v>
      </c>
      <c r="L810" s="81" t="s">
        <v>241</v>
      </c>
      <c r="M810" s="81">
        <v>31.92</v>
      </c>
      <c r="N810" s="81">
        <v>31.92</v>
      </c>
      <c r="O810" s="225">
        <v>18.080999999999996</v>
      </c>
      <c r="P810" s="79">
        <v>1</v>
      </c>
      <c r="Q810" s="119">
        <v>1</v>
      </c>
      <c r="R810" s="120">
        <v>18.134749999999997</v>
      </c>
      <c r="S810" s="120">
        <v>0.20802268506102953</v>
      </c>
      <c r="T810" s="33">
        <v>141</v>
      </c>
    </row>
    <row r="811" spans="1:20" x14ac:dyDescent="0.25">
      <c r="A811" s="20">
        <v>102</v>
      </c>
      <c r="B811" s="20" t="s">
        <v>51</v>
      </c>
      <c r="C811" s="20">
        <v>2</v>
      </c>
      <c r="D811" s="20" t="s">
        <v>194</v>
      </c>
      <c r="F811" s="80" t="s">
        <v>240</v>
      </c>
      <c r="G811" s="89" t="s">
        <v>253</v>
      </c>
      <c r="H811" s="81">
        <v>16.809999999999999</v>
      </c>
      <c r="I811" s="77">
        <v>1</v>
      </c>
      <c r="J811" s="78"/>
      <c r="K811" s="80" t="s">
        <v>350</v>
      </c>
      <c r="L811" s="81" t="s">
        <v>253</v>
      </c>
      <c r="M811" s="81">
        <v>31.65</v>
      </c>
      <c r="N811" s="81">
        <v>31.65</v>
      </c>
      <c r="O811" s="225">
        <v>18.350999999999999</v>
      </c>
      <c r="P811" s="79">
        <v>1</v>
      </c>
      <c r="Q811" s="78"/>
      <c r="R811" s="117"/>
      <c r="S811" s="117"/>
      <c r="T811" s="33">
        <v>141</v>
      </c>
    </row>
    <row r="812" spans="1:20" x14ac:dyDescent="0.25">
      <c r="A812" s="20">
        <v>102</v>
      </c>
      <c r="B812" s="20" t="s">
        <v>51</v>
      </c>
      <c r="C812" s="20">
        <v>2</v>
      </c>
      <c r="D812" s="20" t="s">
        <v>194</v>
      </c>
      <c r="F812" s="80" t="s">
        <v>240</v>
      </c>
      <c r="G812" s="89" t="s">
        <v>265</v>
      </c>
      <c r="H812" s="81">
        <v>16.79</v>
      </c>
      <c r="I812" s="77">
        <v>1</v>
      </c>
      <c r="K812" s="80" t="s">
        <v>350</v>
      </c>
      <c r="L812" s="81" t="s">
        <v>265</v>
      </c>
      <c r="M812" s="81">
        <v>31.93</v>
      </c>
      <c r="N812" s="81">
        <v>31.93</v>
      </c>
      <c r="O812" s="225">
        <v>18.070999999999998</v>
      </c>
      <c r="P812" s="79">
        <v>1</v>
      </c>
      <c r="T812" s="33">
        <v>141</v>
      </c>
    </row>
    <row r="813" spans="1:20" x14ac:dyDescent="0.25">
      <c r="A813" s="20">
        <v>102</v>
      </c>
      <c r="B813" s="20" t="s">
        <v>51</v>
      </c>
      <c r="C813" s="20">
        <v>2</v>
      </c>
      <c r="D813" s="20" t="s">
        <v>194</v>
      </c>
      <c r="F813" s="80" t="s">
        <v>240</v>
      </c>
      <c r="G813" s="89" t="s">
        <v>276</v>
      </c>
      <c r="H813" s="81">
        <v>17.18</v>
      </c>
      <c r="I813" s="77">
        <v>1</v>
      </c>
      <c r="K813" s="80" t="s">
        <v>350</v>
      </c>
      <c r="L813" s="81" t="s">
        <v>276</v>
      </c>
      <c r="M813" s="81">
        <v>31.91</v>
      </c>
      <c r="N813" s="81">
        <v>31.91</v>
      </c>
      <c r="O813" s="225">
        <v>18.090999999999998</v>
      </c>
      <c r="P813" s="79">
        <v>1</v>
      </c>
      <c r="T813" s="33">
        <v>141</v>
      </c>
    </row>
    <row r="814" spans="1:20" x14ac:dyDescent="0.25">
      <c r="A814" s="20">
        <v>102</v>
      </c>
      <c r="B814" s="20" t="s">
        <v>51</v>
      </c>
      <c r="C814" s="20">
        <v>2</v>
      </c>
      <c r="D814" s="20" t="s">
        <v>194</v>
      </c>
      <c r="F814" s="88"/>
      <c r="G814" s="92"/>
      <c r="H814" s="92"/>
      <c r="K814" s="80" t="s">
        <v>350</v>
      </c>
      <c r="L814" s="81" t="s">
        <v>287</v>
      </c>
      <c r="M814" s="81">
        <v>31.46</v>
      </c>
      <c r="N814" s="81">
        <v>31.46</v>
      </c>
      <c r="O814" s="225">
        <v>18.540999999999997</v>
      </c>
      <c r="P814" s="79">
        <v>1</v>
      </c>
      <c r="T814" s="33">
        <v>141</v>
      </c>
    </row>
    <row r="815" spans="1:20" x14ac:dyDescent="0.25">
      <c r="A815" s="20">
        <v>102</v>
      </c>
      <c r="B815" s="20" t="s">
        <v>51</v>
      </c>
      <c r="C815" s="20">
        <v>2</v>
      </c>
      <c r="D815" s="20" t="s">
        <v>194</v>
      </c>
      <c r="F815" s="88"/>
      <c r="G815" s="92"/>
      <c r="H815" s="92"/>
      <c r="K815" s="80" t="s">
        <v>350</v>
      </c>
      <c r="L815" s="81" t="s">
        <v>298</v>
      </c>
      <c r="M815" s="81">
        <v>31.83</v>
      </c>
      <c r="N815" s="81">
        <v>31.83</v>
      </c>
      <c r="O815" s="225">
        <v>18.170999999999999</v>
      </c>
      <c r="P815" s="79">
        <v>1</v>
      </c>
      <c r="T815" s="33">
        <v>141</v>
      </c>
    </row>
    <row r="816" spans="1:20" x14ac:dyDescent="0.25">
      <c r="A816" s="20">
        <v>102</v>
      </c>
      <c r="B816" s="20" t="s">
        <v>51</v>
      </c>
      <c r="C816" s="20">
        <v>2</v>
      </c>
      <c r="D816" s="20" t="s">
        <v>194</v>
      </c>
      <c r="F816" s="88"/>
      <c r="G816" s="92"/>
      <c r="H816" s="92"/>
      <c r="K816" s="80" t="s">
        <v>350</v>
      </c>
      <c r="L816" s="81" t="s">
        <v>309</v>
      </c>
      <c r="M816" s="81">
        <v>32.1</v>
      </c>
      <c r="N816" s="81">
        <v>32.1</v>
      </c>
      <c r="O816" s="225">
        <v>17.900999999999996</v>
      </c>
      <c r="P816" s="79">
        <v>1</v>
      </c>
      <c r="T816" s="33">
        <v>141</v>
      </c>
    </row>
    <row r="817" spans="1:20" x14ac:dyDescent="0.25">
      <c r="A817" s="20">
        <v>102</v>
      </c>
      <c r="B817" s="20" t="s">
        <v>51</v>
      </c>
      <c r="C817" s="20">
        <v>2</v>
      </c>
      <c r="D817" s="20" t="s">
        <v>194</v>
      </c>
      <c r="F817" s="80"/>
      <c r="G817" s="89"/>
      <c r="H817" s="89"/>
      <c r="K817" s="80" t="s">
        <v>350</v>
      </c>
      <c r="L817" s="81" t="s">
        <v>320</v>
      </c>
      <c r="M817" s="81">
        <v>32.130000000000003</v>
      </c>
      <c r="N817" s="81">
        <v>32.130000000000003</v>
      </c>
      <c r="O817" s="225">
        <v>17.870999999999995</v>
      </c>
      <c r="P817" s="79">
        <v>1</v>
      </c>
      <c r="T817" s="33">
        <v>141</v>
      </c>
    </row>
    <row r="818" spans="1:20" x14ac:dyDescent="0.25">
      <c r="A818" s="94">
        <v>103</v>
      </c>
      <c r="B818" s="94" t="s">
        <v>51</v>
      </c>
      <c r="C818" s="94">
        <v>3</v>
      </c>
      <c r="D818" s="94" t="s">
        <v>52</v>
      </c>
      <c r="E818" s="95">
        <v>16</v>
      </c>
      <c r="F818" s="80" t="s">
        <v>233</v>
      </c>
      <c r="G818" s="89" t="s">
        <v>292</v>
      </c>
      <c r="H818" s="81">
        <v>16.96</v>
      </c>
      <c r="I818" s="77">
        <v>1</v>
      </c>
      <c r="J818" s="78">
        <v>1</v>
      </c>
      <c r="K818" s="80" t="s">
        <v>337</v>
      </c>
      <c r="L818" s="81" t="s">
        <v>246</v>
      </c>
      <c r="M818" s="81">
        <v>30.27</v>
      </c>
      <c r="N818" s="81">
        <v>30.27</v>
      </c>
      <c r="O818" s="225">
        <v>19.730999999999998</v>
      </c>
      <c r="P818" s="79">
        <v>1</v>
      </c>
      <c r="Q818" s="119">
        <v>1</v>
      </c>
      <c r="R818" s="120">
        <v>19.904749999999996</v>
      </c>
      <c r="S818" s="120">
        <v>0.29660316502020018</v>
      </c>
      <c r="T818" s="95">
        <v>16</v>
      </c>
    </row>
    <row r="819" spans="1:20" x14ac:dyDescent="0.25">
      <c r="A819" s="24">
        <v>103</v>
      </c>
      <c r="B819" s="102" t="s">
        <v>51</v>
      </c>
      <c r="C819" s="102">
        <v>3</v>
      </c>
      <c r="D819" s="102" t="s">
        <v>52</v>
      </c>
      <c r="E819" s="101"/>
      <c r="F819" s="80" t="s">
        <v>233</v>
      </c>
      <c r="G819" s="89" t="s">
        <v>303</v>
      </c>
      <c r="H819" s="81">
        <v>16.989999999999998</v>
      </c>
      <c r="I819" s="77">
        <v>1</v>
      </c>
      <c r="J819" s="78"/>
      <c r="K819" s="80" t="s">
        <v>337</v>
      </c>
      <c r="L819" s="81" t="s">
        <v>258</v>
      </c>
      <c r="M819" s="81">
        <v>29.82</v>
      </c>
      <c r="N819" s="81">
        <v>29.82</v>
      </c>
      <c r="O819" s="225">
        <v>20.180999999999997</v>
      </c>
      <c r="P819" s="79">
        <v>1</v>
      </c>
      <c r="Q819" s="78"/>
      <c r="R819" s="117"/>
      <c r="S819" s="117"/>
      <c r="T819" s="95">
        <v>16</v>
      </c>
    </row>
    <row r="820" spans="1:20" x14ac:dyDescent="0.25">
      <c r="A820" s="20">
        <v>103</v>
      </c>
      <c r="B820" s="20" t="s">
        <v>51</v>
      </c>
      <c r="C820" s="20">
        <v>3</v>
      </c>
      <c r="D820" s="20" t="s">
        <v>52</v>
      </c>
      <c r="F820" s="80" t="s">
        <v>233</v>
      </c>
      <c r="G820" s="89" t="s">
        <v>314</v>
      </c>
      <c r="H820" s="81">
        <v>17.13</v>
      </c>
      <c r="I820" s="77">
        <v>1</v>
      </c>
      <c r="K820" s="80" t="s">
        <v>337</v>
      </c>
      <c r="L820" s="81" t="s">
        <v>270</v>
      </c>
      <c r="M820" s="81">
        <v>29.62</v>
      </c>
      <c r="N820" s="81">
        <v>29.62</v>
      </c>
      <c r="O820" s="225">
        <v>20.380999999999997</v>
      </c>
      <c r="P820" s="79">
        <v>1</v>
      </c>
      <c r="T820" s="95">
        <v>16</v>
      </c>
    </row>
    <row r="821" spans="1:20" x14ac:dyDescent="0.25">
      <c r="A821" s="20">
        <v>103</v>
      </c>
      <c r="B821" s="20" t="s">
        <v>51</v>
      </c>
      <c r="C821" s="20">
        <v>3</v>
      </c>
      <c r="D821" s="20" t="s">
        <v>52</v>
      </c>
      <c r="F821" s="80" t="s">
        <v>233</v>
      </c>
      <c r="G821" s="89" t="s">
        <v>325</v>
      </c>
      <c r="H821" s="81">
        <v>17.32</v>
      </c>
      <c r="I821" s="77">
        <v>1</v>
      </c>
      <c r="K821" s="80" t="s">
        <v>337</v>
      </c>
      <c r="L821" s="81" t="s">
        <v>281</v>
      </c>
      <c r="M821" s="81">
        <v>30.16</v>
      </c>
      <c r="N821" s="81">
        <v>30.16</v>
      </c>
      <c r="O821" s="225">
        <v>19.840999999999998</v>
      </c>
      <c r="P821" s="79">
        <v>1</v>
      </c>
      <c r="T821" s="95">
        <v>16</v>
      </c>
    </row>
    <row r="822" spans="1:20" x14ac:dyDescent="0.25">
      <c r="A822" s="20">
        <v>103</v>
      </c>
      <c r="B822" s="20" t="s">
        <v>51</v>
      </c>
      <c r="C822" s="20">
        <v>3</v>
      </c>
      <c r="D822" s="20" t="s">
        <v>52</v>
      </c>
      <c r="F822" s="88"/>
      <c r="G822" s="91"/>
      <c r="H822" s="91"/>
      <c r="K822" s="80" t="s">
        <v>337</v>
      </c>
      <c r="L822" s="81" t="s">
        <v>292</v>
      </c>
      <c r="M822" s="81">
        <v>30.02</v>
      </c>
      <c r="N822" s="81">
        <v>30.02</v>
      </c>
      <c r="O822" s="225">
        <v>19.980999999999998</v>
      </c>
      <c r="P822" s="79">
        <v>1</v>
      </c>
      <c r="T822" s="95">
        <v>16</v>
      </c>
    </row>
    <row r="823" spans="1:20" x14ac:dyDescent="0.25">
      <c r="A823" s="20">
        <v>103</v>
      </c>
      <c r="B823" s="20" t="s">
        <v>51</v>
      </c>
      <c r="C823" s="20">
        <v>3</v>
      </c>
      <c r="D823" s="20" t="s">
        <v>52</v>
      </c>
      <c r="F823" s="88"/>
      <c r="G823" s="91"/>
      <c r="H823" s="91"/>
      <c r="K823" s="80" t="s">
        <v>337</v>
      </c>
      <c r="L823" s="81" t="s">
        <v>303</v>
      </c>
      <c r="M823" s="81">
        <v>30.23</v>
      </c>
      <c r="N823" s="81">
        <v>30.23</v>
      </c>
      <c r="O823" s="225">
        <v>19.770999999999997</v>
      </c>
      <c r="P823" s="79">
        <v>1</v>
      </c>
      <c r="T823" s="95">
        <v>16</v>
      </c>
    </row>
    <row r="824" spans="1:20" x14ac:dyDescent="0.25">
      <c r="A824" s="20">
        <v>103</v>
      </c>
      <c r="B824" s="20" t="s">
        <v>51</v>
      </c>
      <c r="C824" s="20">
        <v>3</v>
      </c>
      <c r="D824" s="20" t="s">
        <v>52</v>
      </c>
      <c r="F824" s="88"/>
      <c r="G824" s="92"/>
      <c r="H824" s="92"/>
      <c r="K824" s="80" t="s">
        <v>337</v>
      </c>
      <c r="L824" s="81" t="s">
        <v>314</v>
      </c>
      <c r="M824" s="81">
        <v>29.98</v>
      </c>
      <c r="N824" s="81">
        <v>29.98</v>
      </c>
      <c r="O824" s="225">
        <v>20.020999999999997</v>
      </c>
      <c r="P824" s="79">
        <v>1</v>
      </c>
      <c r="T824" s="95">
        <v>16</v>
      </c>
    </row>
    <row r="825" spans="1:20" x14ac:dyDescent="0.25">
      <c r="A825" s="20">
        <v>103</v>
      </c>
      <c r="B825" s="20" t="s">
        <v>51</v>
      </c>
      <c r="C825" s="20">
        <v>3</v>
      </c>
      <c r="D825" s="20" t="s">
        <v>52</v>
      </c>
      <c r="F825" s="88"/>
      <c r="G825" s="92"/>
      <c r="H825" s="92"/>
      <c r="K825" s="80" t="s">
        <v>337</v>
      </c>
      <c r="L825" s="81" t="s">
        <v>325</v>
      </c>
      <c r="M825" s="81">
        <v>30.67</v>
      </c>
      <c r="N825" s="81">
        <v>30.67</v>
      </c>
      <c r="O825" s="225">
        <v>19.330999999999996</v>
      </c>
      <c r="P825" s="79">
        <v>1</v>
      </c>
      <c r="T825" s="95">
        <v>16</v>
      </c>
    </row>
    <row r="826" spans="1:20" x14ac:dyDescent="0.25">
      <c r="A826" s="94">
        <v>104</v>
      </c>
      <c r="B826" s="94" t="s">
        <v>51</v>
      </c>
      <c r="C826" s="94">
        <v>4</v>
      </c>
      <c r="D826" s="94" t="s">
        <v>63</v>
      </c>
      <c r="E826" s="95">
        <v>24</v>
      </c>
      <c r="F826" s="80" t="s">
        <v>234</v>
      </c>
      <c r="G826" s="89" t="s">
        <v>244</v>
      </c>
      <c r="H826" s="81">
        <v>16.7</v>
      </c>
      <c r="I826" s="77">
        <v>1</v>
      </c>
      <c r="J826" s="78">
        <v>1</v>
      </c>
      <c r="K826" s="80" t="s">
        <v>338</v>
      </c>
      <c r="L826" s="81" t="s">
        <v>244</v>
      </c>
      <c r="M826" s="81">
        <v>29.62</v>
      </c>
      <c r="N826" s="81">
        <v>29.62</v>
      </c>
      <c r="O826" s="225">
        <v>20.380999999999997</v>
      </c>
      <c r="P826" s="79">
        <v>1</v>
      </c>
      <c r="Q826" s="119">
        <v>1</v>
      </c>
      <c r="R826" s="120">
        <v>20.331</v>
      </c>
      <c r="S826" s="120">
        <v>0.25347583711273164</v>
      </c>
      <c r="T826" s="95">
        <v>24</v>
      </c>
    </row>
    <row r="827" spans="1:20" x14ac:dyDescent="0.25">
      <c r="A827" s="24">
        <v>104</v>
      </c>
      <c r="B827" s="102" t="s">
        <v>51</v>
      </c>
      <c r="C827" s="102">
        <v>4</v>
      </c>
      <c r="D827" s="102" t="s">
        <v>63</v>
      </c>
      <c r="E827" s="101"/>
      <c r="F827" s="80" t="s">
        <v>234</v>
      </c>
      <c r="G827" s="89" t="s">
        <v>256</v>
      </c>
      <c r="H827" s="81">
        <v>17.09</v>
      </c>
      <c r="I827" s="77">
        <v>1</v>
      </c>
      <c r="J827" s="78"/>
      <c r="K827" s="80" t="s">
        <v>338</v>
      </c>
      <c r="L827" s="81" t="s">
        <v>256</v>
      </c>
      <c r="M827" s="81">
        <v>30.03</v>
      </c>
      <c r="N827" s="81">
        <v>30.03</v>
      </c>
      <c r="O827" s="225">
        <v>19.970999999999997</v>
      </c>
      <c r="P827" s="79">
        <v>1</v>
      </c>
      <c r="Q827" s="78"/>
      <c r="R827" s="117"/>
      <c r="S827" s="117"/>
      <c r="T827" s="95">
        <v>24</v>
      </c>
    </row>
    <row r="828" spans="1:20" x14ac:dyDescent="0.25">
      <c r="A828" s="20">
        <v>104</v>
      </c>
      <c r="B828" s="20" t="s">
        <v>51</v>
      </c>
      <c r="C828" s="20">
        <v>4</v>
      </c>
      <c r="D828" s="20" t="s">
        <v>63</v>
      </c>
      <c r="F828" s="80" t="s">
        <v>234</v>
      </c>
      <c r="G828" s="89" t="s">
        <v>268</v>
      </c>
      <c r="H828" s="81">
        <v>16.41</v>
      </c>
      <c r="I828" s="77">
        <v>1</v>
      </c>
      <c r="K828" s="80" t="s">
        <v>338</v>
      </c>
      <c r="L828" s="81" t="s">
        <v>268</v>
      </c>
      <c r="M828" s="81">
        <v>29.22</v>
      </c>
      <c r="N828" s="81">
        <v>29.22</v>
      </c>
      <c r="O828" s="225">
        <v>20.780999999999999</v>
      </c>
      <c r="P828" s="79">
        <v>1</v>
      </c>
      <c r="T828" s="95">
        <v>24</v>
      </c>
    </row>
    <row r="829" spans="1:20" x14ac:dyDescent="0.25">
      <c r="A829" s="20">
        <v>104</v>
      </c>
      <c r="B829" s="20" t="s">
        <v>51</v>
      </c>
      <c r="C829" s="20">
        <v>4</v>
      </c>
      <c r="D829" s="20" t="s">
        <v>63</v>
      </c>
      <c r="F829" s="80" t="s">
        <v>234</v>
      </c>
      <c r="G829" s="89" t="s">
        <v>279</v>
      </c>
      <c r="H829" s="81">
        <v>17.03</v>
      </c>
      <c r="I829" s="77">
        <v>1</v>
      </c>
      <c r="K829" s="80" t="s">
        <v>338</v>
      </c>
      <c r="L829" s="81" t="s">
        <v>279</v>
      </c>
      <c r="M829" s="81">
        <v>29.69</v>
      </c>
      <c r="N829" s="81">
        <v>29.69</v>
      </c>
      <c r="O829" s="225">
        <v>20.310999999999996</v>
      </c>
      <c r="P829" s="79">
        <v>1</v>
      </c>
      <c r="T829" s="95">
        <v>24</v>
      </c>
    </row>
    <row r="830" spans="1:20" x14ac:dyDescent="0.25">
      <c r="A830" s="20">
        <v>104</v>
      </c>
      <c r="B830" s="20" t="s">
        <v>51</v>
      </c>
      <c r="C830" s="20">
        <v>4</v>
      </c>
      <c r="D830" s="20" t="s">
        <v>63</v>
      </c>
      <c r="F830" s="80"/>
      <c r="G830" s="89"/>
      <c r="H830" s="89"/>
      <c r="K830" s="80" t="s">
        <v>338</v>
      </c>
      <c r="L830" s="81" t="s">
        <v>290</v>
      </c>
      <c r="M830" s="81">
        <v>29.57</v>
      </c>
      <c r="N830" s="81">
        <v>29.57</v>
      </c>
      <c r="O830" s="225">
        <v>20.430999999999997</v>
      </c>
      <c r="P830" s="79">
        <v>1</v>
      </c>
      <c r="T830" s="95">
        <v>24</v>
      </c>
    </row>
    <row r="831" spans="1:20" x14ac:dyDescent="0.25">
      <c r="A831" s="20">
        <v>104</v>
      </c>
      <c r="B831" s="20" t="s">
        <v>51</v>
      </c>
      <c r="C831" s="20">
        <v>4</v>
      </c>
      <c r="D831" s="20" t="s">
        <v>63</v>
      </c>
      <c r="F831" s="80"/>
      <c r="G831" s="89"/>
      <c r="H831" s="89"/>
      <c r="K831" s="80" t="s">
        <v>338</v>
      </c>
      <c r="L831" s="81" t="s">
        <v>301</v>
      </c>
      <c r="M831" s="81">
        <v>29.62</v>
      </c>
      <c r="N831" s="81">
        <v>29.62</v>
      </c>
      <c r="O831" s="225">
        <v>20.380999999999997</v>
      </c>
      <c r="P831" s="79">
        <v>1</v>
      </c>
      <c r="T831" s="95">
        <v>24</v>
      </c>
    </row>
    <row r="832" spans="1:20" x14ac:dyDescent="0.25">
      <c r="A832" s="20">
        <v>104</v>
      </c>
      <c r="B832" s="20" t="s">
        <v>51</v>
      </c>
      <c r="C832" s="20">
        <v>4</v>
      </c>
      <c r="D832" s="20" t="s">
        <v>63</v>
      </c>
      <c r="F832" s="80"/>
      <c r="G832" s="89"/>
      <c r="H832" s="89"/>
      <c r="K832" s="80" t="s">
        <v>338</v>
      </c>
      <c r="L832" s="81" t="s">
        <v>312</v>
      </c>
      <c r="M832" s="81">
        <v>29.55</v>
      </c>
      <c r="N832" s="81">
        <v>29.55</v>
      </c>
      <c r="O832" s="225">
        <v>20.450999999999997</v>
      </c>
      <c r="P832" s="79">
        <v>1</v>
      </c>
      <c r="T832" s="95">
        <v>24</v>
      </c>
    </row>
    <row r="833" spans="1:20" x14ac:dyDescent="0.25">
      <c r="A833" s="20">
        <v>104</v>
      </c>
      <c r="B833" s="20" t="s">
        <v>51</v>
      </c>
      <c r="C833" s="20">
        <v>4</v>
      </c>
      <c r="D833" s="20" t="s">
        <v>63</v>
      </c>
      <c r="F833" s="80"/>
      <c r="G833" s="89"/>
      <c r="H833" s="89"/>
      <c r="K833" s="80" t="s">
        <v>338</v>
      </c>
      <c r="L833" s="81" t="s">
        <v>323</v>
      </c>
      <c r="M833" s="81">
        <v>30.06</v>
      </c>
      <c r="N833" s="81">
        <v>30.06</v>
      </c>
      <c r="O833" s="225">
        <v>19.940999999999999</v>
      </c>
      <c r="P833" s="79">
        <v>1</v>
      </c>
      <c r="T833" s="95">
        <v>24</v>
      </c>
    </row>
    <row r="834" spans="1:20" x14ac:dyDescent="0.25">
      <c r="A834" s="20">
        <v>105</v>
      </c>
      <c r="B834" s="20" t="s">
        <v>51</v>
      </c>
      <c r="C834" s="20">
        <v>5</v>
      </c>
      <c r="D834" s="20" t="s">
        <v>99</v>
      </c>
      <c r="E834" s="33">
        <v>50</v>
      </c>
      <c r="F834" s="80" t="s">
        <v>235</v>
      </c>
      <c r="G834" s="89" t="s">
        <v>250</v>
      </c>
      <c r="H834" s="81">
        <v>16.489999999999998</v>
      </c>
      <c r="I834" s="77">
        <v>1</v>
      </c>
      <c r="J834" s="78">
        <v>1</v>
      </c>
      <c r="K834" s="80" t="s">
        <v>340</v>
      </c>
      <c r="L834" s="81" t="s">
        <v>250</v>
      </c>
      <c r="M834" s="81">
        <v>29.97</v>
      </c>
      <c r="N834" s="81">
        <v>29.97</v>
      </c>
      <c r="O834" s="225">
        <v>20.030999999999999</v>
      </c>
      <c r="P834" s="79">
        <v>1</v>
      </c>
      <c r="Q834" s="119">
        <v>1</v>
      </c>
      <c r="R834" s="120">
        <v>20.022249999999996</v>
      </c>
      <c r="S834" s="120">
        <v>0.13614674986939662</v>
      </c>
      <c r="T834" s="33">
        <v>50</v>
      </c>
    </row>
    <row r="835" spans="1:20" x14ac:dyDescent="0.25">
      <c r="A835" s="20">
        <v>105</v>
      </c>
      <c r="B835" s="20" t="s">
        <v>51</v>
      </c>
      <c r="C835" s="20">
        <v>5</v>
      </c>
      <c r="D835" s="20" t="s">
        <v>99</v>
      </c>
      <c r="F835" s="80" t="s">
        <v>235</v>
      </c>
      <c r="G835" s="89" t="s">
        <v>262</v>
      </c>
      <c r="H835" s="81">
        <v>16.36</v>
      </c>
      <c r="I835" s="77">
        <v>1</v>
      </c>
      <c r="J835" s="78"/>
      <c r="K835" s="80" t="s">
        <v>340</v>
      </c>
      <c r="L835" s="81" t="s">
        <v>262</v>
      </c>
      <c r="M835" s="81">
        <v>30.07</v>
      </c>
      <c r="N835" s="81">
        <v>30.07</v>
      </c>
      <c r="O835" s="225">
        <v>19.930999999999997</v>
      </c>
      <c r="P835" s="79">
        <v>1</v>
      </c>
      <c r="Q835" s="78"/>
      <c r="R835" s="117"/>
      <c r="S835" s="117"/>
      <c r="T835" s="33">
        <v>50</v>
      </c>
    </row>
    <row r="836" spans="1:20" x14ac:dyDescent="0.25">
      <c r="A836" s="20">
        <v>105</v>
      </c>
      <c r="B836" s="20" t="s">
        <v>51</v>
      </c>
      <c r="C836" s="20">
        <v>5</v>
      </c>
      <c r="D836" s="20" t="s">
        <v>99</v>
      </c>
      <c r="F836" s="80" t="s">
        <v>235</v>
      </c>
      <c r="G836" s="89" t="s">
        <v>274</v>
      </c>
      <c r="H836" s="81">
        <v>16.739999999999998</v>
      </c>
      <c r="I836" s="77">
        <v>1</v>
      </c>
      <c r="K836" s="80" t="s">
        <v>340</v>
      </c>
      <c r="L836" s="81" t="s">
        <v>274</v>
      </c>
      <c r="M836" s="81">
        <v>29.81</v>
      </c>
      <c r="N836" s="81">
        <v>29.81</v>
      </c>
      <c r="O836" s="225">
        <v>20.190999999999999</v>
      </c>
      <c r="P836" s="79">
        <v>1</v>
      </c>
      <c r="T836" s="33">
        <v>50</v>
      </c>
    </row>
    <row r="837" spans="1:20" x14ac:dyDescent="0.25">
      <c r="A837" s="20">
        <v>105</v>
      </c>
      <c r="B837" s="20" t="s">
        <v>51</v>
      </c>
      <c r="C837" s="20">
        <v>5</v>
      </c>
      <c r="D837" s="20" t="s">
        <v>99</v>
      </c>
      <c r="F837" s="80" t="s">
        <v>235</v>
      </c>
      <c r="G837" s="89" t="s">
        <v>285</v>
      </c>
      <c r="H837" s="81">
        <v>16.41</v>
      </c>
      <c r="I837" s="77">
        <v>1</v>
      </c>
      <c r="K837" s="80" t="s">
        <v>340</v>
      </c>
      <c r="L837" s="81" t="s">
        <v>285</v>
      </c>
      <c r="M837" s="81">
        <v>30.07</v>
      </c>
      <c r="N837" s="81">
        <v>30.07</v>
      </c>
      <c r="O837" s="225">
        <v>19.930999999999997</v>
      </c>
      <c r="P837" s="79">
        <v>1</v>
      </c>
      <c r="T837" s="33">
        <v>50</v>
      </c>
    </row>
    <row r="838" spans="1:20" x14ac:dyDescent="0.25">
      <c r="A838" s="20">
        <v>105</v>
      </c>
      <c r="B838" s="20" t="s">
        <v>51</v>
      </c>
      <c r="C838" s="20">
        <v>5</v>
      </c>
      <c r="D838" s="20" t="s">
        <v>99</v>
      </c>
      <c r="F838" s="88"/>
      <c r="G838" s="91"/>
      <c r="H838" s="91"/>
      <c r="K838" s="80" t="s">
        <v>340</v>
      </c>
      <c r="L838" s="81" t="s">
        <v>296</v>
      </c>
      <c r="M838" s="81">
        <v>29.8</v>
      </c>
      <c r="N838" s="81">
        <v>29.8</v>
      </c>
      <c r="O838" s="225">
        <v>20.200999999999997</v>
      </c>
      <c r="P838" s="79">
        <v>1</v>
      </c>
      <c r="T838" s="33">
        <v>50</v>
      </c>
    </row>
    <row r="839" spans="1:20" x14ac:dyDescent="0.25">
      <c r="A839" s="20">
        <v>105</v>
      </c>
      <c r="B839" s="20" t="s">
        <v>51</v>
      </c>
      <c r="C839" s="20">
        <v>5</v>
      </c>
      <c r="D839" s="20" t="s">
        <v>99</v>
      </c>
      <c r="F839" s="88"/>
      <c r="G839" s="91"/>
      <c r="H839" s="91"/>
      <c r="K839" s="80" t="s">
        <v>340</v>
      </c>
      <c r="L839" s="81" t="s">
        <v>307</v>
      </c>
      <c r="M839" s="81">
        <v>29.89</v>
      </c>
      <c r="N839" s="81">
        <v>29.89</v>
      </c>
      <c r="O839" s="225">
        <v>20.110999999999997</v>
      </c>
      <c r="P839" s="79">
        <v>1</v>
      </c>
      <c r="T839" s="33">
        <v>50</v>
      </c>
    </row>
    <row r="840" spans="1:20" x14ac:dyDescent="0.25">
      <c r="A840" s="20">
        <v>105</v>
      </c>
      <c r="B840" s="20" t="s">
        <v>51</v>
      </c>
      <c r="C840" s="20">
        <v>5</v>
      </c>
      <c r="D840" s="20" t="s">
        <v>99</v>
      </c>
      <c r="F840" s="88"/>
      <c r="G840" s="91"/>
      <c r="H840" s="91"/>
      <c r="K840" s="80" t="s">
        <v>340</v>
      </c>
      <c r="L840" s="81" t="s">
        <v>318</v>
      </c>
      <c r="M840" s="81">
        <v>29.99</v>
      </c>
      <c r="N840" s="81">
        <v>29.99</v>
      </c>
      <c r="O840" s="225">
        <v>20.010999999999999</v>
      </c>
      <c r="P840" s="79">
        <v>1</v>
      </c>
      <c r="T840" s="33">
        <v>50</v>
      </c>
    </row>
    <row r="841" spans="1:20" x14ac:dyDescent="0.25">
      <c r="A841" s="20">
        <v>105</v>
      </c>
      <c r="B841" s="20" t="s">
        <v>51</v>
      </c>
      <c r="C841" s="20">
        <v>5</v>
      </c>
      <c r="D841" s="20" t="s">
        <v>99</v>
      </c>
      <c r="F841" s="88"/>
      <c r="G841" s="91"/>
      <c r="H841" s="91"/>
      <c r="K841" s="80" t="s">
        <v>340</v>
      </c>
      <c r="L841" s="81" t="s">
        <v>329</v>
      </c>
      <c r="M841" s="81">
        <v>30.23</v>
      </c>
      <c r="N841" s="81">
        <v>30.23</v>
      </c>
      <c r="O841" s="225">
        <v>19.770999999999997</v>
      </c>
      <c r="P841" s="79">
        <v>1</v>
      </c>
      <c r="T841" s="33">
        <v>50</v>
      </c>
    </row>
    <row r="842" spans="1:20" x14ac:dyDescent="0.25">
      <c r="A842" s="94">
        <v>106</v>
      </c>
      <c r="B842" s="94" t="s">
        <v>30</v>
      </c>
      <c r="C842" s="94">
        <v>1</v>
      </c>
      <c r="D842" s="94" t="s">
        <v>31</v>
      </c>
      <c r="E842" s="95">
        <v>4</v>
      </c>
      <c r="F842" s="80" t="s">
        <v>233</v>
      </c>
      <c r="G842" s="89" t="s">
        <v>244</v>
      </c>
      <c r="H842" s="81">
        <v>16.88</v>
      </c>
      <c r="I842" s="77">
        <v>1</v>
      </c>
      <c r="J842" s="78">
        <v>1</v>
      </c>
      <c r="K842" s="80" t="s">
        <v>336</v>
      </c>
      <c r="L842" s="81" t="s">
        <v>244</v>
      </c>
      <c r="M842" s="81">
        <v>30.13</v>
      </c>
      <c r="N842" s="81">
        <v>30.13</v>
      </c>
      <c r="O842" s="225">
        <v>19.870999999999999</v>
      </c>
      <c r="P842" s="79">
        <v>1</v>
      </c>
      <c r="Q842" s="119">
        <v>1</v>
      </c>
      <c r="R842" s="120">
        <v>19.849749999999997</v>
      </c>
      <c r="S842" s="120">
        <v>0.16563797119018281</v>
      </c>
      <c r="T842" s="95">
        <v>4</v>
      </c>
    </row>
    <row r="843" spans="1:20" x14ac:dyDescent="0.25">
      <c r="A843" s="20">
        <v>106</v>
      </c>
      <c r="B843" s="20" t="s">
        <v>30</v>
      </c>
      <c r="C843" s="20">
        <v>1</v>
      </c>
      <c r="D843" s="20" t="s">
        <v>31</v>
      </c>
      <c r="F843" s="80" t="s">
        <v>233</v>
      </c>
      <c r="G843" s="89" t="s">
        <v>256</v>
      </c>
      <c r="H843" s="81">
        <v>16.690000000000001</v>
      </c>
      <c r="I843" s="77">
        <v>1</v>
      </c>
      <c r="J843" s="78"/>
      <c r="K843" s="80" t="s">
        <v>336</v>
      </c>
      <c r="L843" s="81" t="s">
        <v>256</v>
      </c>
      <c r="M843" s="81">
        <v>30.03</v>
      </c>
      <c r="N843" s="81">
        <v>30.03</v>
      </c>
      <c r="O843" s="225">
        <v>19.970999999999997</v>
      </c>
      <c r="P843" s="79">
        <v>1</v>
      </c>
      <c r="Q843" s="78"/>
      <c r="R843" s="117"/>
      <c r="S843" s="117"/>
      <c r="T843" s="95">
        <v>4</v>
      </c>
    </row>
    <row r="844" spans="1:20" x14ac:dyDescent="0.25">
      <c r="A844" s="20">
        <v>106</v>
      </c>
      <c r="B844" s="20" t="s">
        <v>30</v>
      </c>
      <c r="C844" s="20">
        <v>1</v>
      </c>
      <c r="D844" s="20" t="s">
        <v>31</v>
      </c>
      <c r="F844" s="80" t="s">
        <v>233</v>
      </c>
      <c r="G844" s="89" t="s">
        <v>268</v>
      </c>
      <c r="H844" s="81">
        <v>16.73</v>
      </c>
      <c r="I844" s="77">
        <v>1</v>
      </c>
      <c r="K844" s="80" t="s">
        <v>336</v>
      </c>
      <c r="L844" s="81" t="s">
        <v>268</v>
      </c>
      <c r="M844" s="81">
        <v>30.07</v>
      </c>
      <c r="N844" s="81">
        <v>30.07</v>
      </c>
      <c r="O844" s="225">
        <v>19.930999999999997</v>
      </c>
      <c r="P844" s="79">
        <v>1</v>
      </c>
      <c r="T844" s="95">
        <v>4</v>
      </c>
    </row>
    <row r="845" spans="1:20" x14ac:dyDescent="0.25">
      <c r="A845" s="20">
        <v>106</v>
      </c>
      <c r="B845" s="20" t="s">
        <v>30</v>
      </c>
      <c r="C845" s="20">
        <v>1</v>
      </c>
      <c r="D845" s="20" t="s">
        <v>31</v>
      </c>
      <c r="F845" s="80" t="s">
        <v>233</v>
      </c>
      <c r="G845" s="89" t="s">
        <v>279</v>
      </c>
      <c r="H845" s="81">
        <v>16.79</v>
      </c>
      <c r="I845" s="77">
        <v>1</v>
      </c>
      <c r="K845" s="80" t="s">
        <v>336</v>
      </c>
      <c r="L845" s="81" t="s">
        <v>279</v>
      </c>
      <c r="M845" s="81">
        <v>30.11</v>
      </c>
      <c r="N845" s="81">
        <v>30.11</v>
      </c>
      <c r="O845" s="225">
        <v>19.890999999999998</v>
      </c>
      <c r="P845" s="79">
        <v>1</v>
      </c>
      <c r="T845" s="95">
        <v>4</v>
      </c>
    </row>
    <row r="846" spans="1:20" x14ac:dyDescent="0.25">
      <c r="A846" s="20">
        <v>106</v>
      </c>
      <c r="B846" s="20" t="s">
        <v>30</v>
      </c>
      <c r="C846" s="20">
        <v>1</v>
      </c>
      <c r="D846" s="20" t="s">
        <v>31</v>
      </c>
      <c r="F846" s="80"/>
      <c r="G846" s="89"/>
      <c r="H846" s="89"/>
      <c r="K846" s="80" t="s">
        <v>336</v>
      </c>
      <c r="L846" s="81" t="s">
        <v>290</v>
      </c>
      <c r="M846" s="81">
        <v>30.1</v>
      </c>
      <c r="N846" s="81">
        <v>30.1</v>
      </c>
      <c r="O846" s="225">
        <v>19.900999999999996</v>
      </c>
      <c r="P846" s="79">
        <v>1</v>
      </c>
      <c r="T846" s="95">
        <v>4</v>
      </c>
    </row>
    <row r="847" spans="1:20" x14ac:dyDescent="0.25">
      <c r="A847" s="20">
        <v>106</v>
      </c>
      <c r="B847" s="20" t="s">
        <v>30</v>
      </c>
      <c r="C847" s="20">
        <v>1</v>
      </c>
      <c r="D847" s="20" t="s">
        <v>31</v>
      </c>
      <c r="F847" s="80"/>
      <c r="G847" s="89"/>
      <c r="H847" s="89"/>
      <c r="K847" s="80" t="s">
        <v>336</v>
      </c>
      <c r="L847" s="81" t="s">
        <v>301</v>
      </c>
      <c r="M847" s="81">
        <v>30</v>
      </c>
      <c r="N847" s="81">
        <v>30</v>
      </c>
      <c r="O847" s="225">
        <v>20.000999999999998</v>
      </c>
      <c r="P847" s="79">
        <v>1</v>
      </c>
      <c r="T847" s="95">
        <v>4</v>
      </c>
    </row>
    <row r="848" spans="1:20" x14ac:dyDescent="0.25">
      <c r="A848" s="20">
        <v>106</v>
      </c>
      <c r="B848" s="20" t="s">
        <v>30</v>
      </c>
      <c r="C848" s="20">
        <v>1</v>
      </c>
      <c r="D848" s="20" t="s">
        <v>31</v>
      </c>
      <c r="F848" s="80"/>
      <c r="G848" s="89"/>
      <c r="H848" s="89"/>
      <c r="K848" s="80" t="s">
        <v>336</v>
      </c>
      <c r="L848" s="81" t="s">
        <v>312</v>
      </c>
      <c r="M848" s="81">
        <v>30.21</v>
      </c>
      <c r="N848" s="81">
        <v>30.21</v>
      </c>
      <c r="O848" s="225">
        <v>19.790999999999997</v>
      </c>
      <c r="P848" s="79">
        <v>1</v>
      </c>
      <c r="T848" s="95">
        <v>4</v>
      </c>
    </row>
    <row r="849" spans="1:20" x14ac:dyDescent="0.25">
      <c r="A849" s="20">
        <v>106</v>
      </c>
      <c r="B849" s="20" t="s">
        <v>30</v>
      </c>
      <c r="C849" s="20">
        <v>1</v>
      </c>
      <c r="D849" s="20" t="s">
        <v>31</v>
      </c>
      <c r="F849" s="80"/>
      <c r="G849" s="89"/>
      <c r="H849" s="89"/>
      <c r="K849" s="80" t="s">
        <v>336</v>
      </c>
      <c r="L849" s="81" t="s">
        <v>323</v>
      </c>
      <c r="M849" s="81">
        <v>30.56</v>
      </c>
      <c r="N849" s="81">
        <v>30.56</v>
      </c>
      <c r="O849" s="225">
        <v>19.440999999999999</v>
      </c>
      <c r="P849" s="79">
        <v>1</v>
      </c>
      <c r="T849" s="95">
        <v>4</v>
      </c>
    </row>
    <row r="850" spans="1:20" x14ac:dyDescent="0.25">
      <c r="A850" s="20">
        <v>107</v>
      </c>
      <c r="B850" s="20" t="s">
        <v>30</v>
      </c>
      <c r="C850" s="20">
        <v>2</v>
      </c>
      <c r="D850" s="20" t="s">
        <v>189</v>
      </c>
      <c r="E850" s="33">
        <v>136</v>
      </c>
      <c r="F850" s="80" t="s">
        <v>239</v>
      </c>
      <c r="G850" s="89" t="s">
        <v>292</v>
      </c>
      <c r="H850" s="81">
        <v>16.760000000000002</v>
      </c>
      <c r="I850" s="77">
        <v>1</v>
      </c>
      <c r="J850" s="78">
        <v>1</v>
      </c>
      <c r="K850" s="80" t="s">
        <v>349</v>
      </c>
      <c r="L850" s="113" t="s">
        <v>246</v>
      </c>
      <c r="M850" s="113">
        <v>30.01</v>
      </c>
      <c r="N850" s="81">
        <v>30.01</v>
      </c>
      <c r="O850" s="225">
        <v>19.990999999999996</v>
      </c>
      <c r="P850" s="79">
        <v>1</v>
      </c>
      <c r="Q850" s="119">
        <v>1</v>
      </c>
      <c r="R850" s="120">
        <v>19.973499999999994</v>
      </c>
      <c r="S850" s="120">
        <v>0.14939461168328688</v>
      </c>
      <c r="T850" s="33">
        <v>136</v>
      </c>
    </row>
    <row r="851" spans="1:20" x14ac:dyDescent="0.25">
      <c r="A851" s="20">
        <v>107</v>
      </c>
      <c r="B851" s="20" t="s">
        <v>30</v>
      </c>
      <c r="C851" s="20">
        <v>2</v>
      </c>
      <c r="D851" s="20" t="s">
        <v>189</v>
      </c>
      <c r="F851" s="80" t="s">
        <v>239</v>
      </c>
      <c r="G851" s="89" t="s">
        <v>303</v>
      </c>
      <c r="H851" s="81">
        <v>17.02</v>
      </c>
      <c r="I851" s="77">
        <v>1</v>
      </c>
      <c r="J851" s="78"/>
      <c r="K851" s="80" t="s">
        <v>349</v>
      </c>
      <c r="L851" s="113" t="s">
        <v>258</v>
      </c>
      <c r="M851" s="113">
        <v>29.84</v>
      </c>
      <c r="N851" s="81">
        <v>29.84</v>
      </c>
      <c r="O851" s="225">
        <v>20.160999999999998</v>
      </c>
      <c r="P851" s="79">
        <v>1</v>
      </c>
      <c r="Q851" s="78"/>
      <c r="R851" s="117"/>
      <c r="S851" s="117"/>
      <c r="T851" s="33">
        <v>136</v>
      </c>
    </row>
    <row r="852" spans="1:20" x14ac:dyDescent="0.25">
      <c r="A852" s="20">
        <v>107</v>
      </c>
      <c r="B852" s="20" t="s">
        <v>30</v>
      </c>
      <c r="C852" s="20">
        <v>2</v>
      </c>
      <c r="D852" s="20" t="s">
        <v>189</v>
      </c>
      <c r="F852" s="80" t="s">
        <v>239</v>
      </c>
      <c r="G852" s="89" t="s">
        <v>314</v>
      </c>
      <c r="H852" s="81">
        <v>17.18</v>
      </c>
      <c r="I852" s="77">
        <v>1</v>
      </c>
      <c r="K852" s="80" t="s">
        <v>349</v>
      </c>
      <c r="L852" s="113" t="s">
        <v>270</v>
      </c>
      <c r="M852" s="113">
        <v>29.93</v>
      </c>
      <c r="N852" s="81">
        <v>29.93</v>
      </c>
      <c r="O852" s="225">
        <v>20.070999999999998</v>
      </c>
      <c r="P852" s="79">
        <v>1</v>
      </c>
      <c r="T852" s="33">
        <v>136</v>
      </c>
    </row>
    <row r="853" spans="1:20" x14ac:dyDescent="0.25">
      <c r="A853" s="20">
        <v>107</v>
      </c>
      <c r="B853" s="20" t="s">
        <v>30</v>
      </c>
      <c r="C853" s="20">
        <v>2</v>
      </c>
      <c r="D853" s="20" t="s">
        <v>189</v>
      </c>
      <c r="F853" s="80" t="s">
        <v>239</v>
      </c>
      <c r="G853" s="89" t="s">
        <v>325</v>
      </c>
      <c r="H853" s="81">
        <v>17.28</v>
      </c>
      <c r="I853" s="77">
        <v>1</v>
      </c>
      <c r="K853" s="80" t="s">
        <v>349</v>
      </c>
      <c r="L853" s="113" t="s">
        <v>281</v>
      </c>
      <c r="M853" s="113">
        <v>29.89</v>
      </c>
      <c r="N853" s="81">
        <v>29.89</v>
      </c>
      <c r="O853" s="225">
        <v>20.110999999999997</v>
      </c>
      <c r="P853" s="79">
        <v>1</v>
      </c>
      <c r="T853" s="33">
        <v>136</v>
      </c>
    </row>
    <row r="854" spans="1:20" x14ac:dyDescent="0.25">
      <c r="A854" s="20">
        <v>107</v>
      </c>
      <c r="B854" s="20" t="s">
        <v>30</v>
      </c>
      <c r="C854" s="20">
        <v>2</v>
      </c>
      <c r="D854" s="20" t="s">
        <v>189</v>
      </c>
      <c r="F854" s="88"/>
      <c r="G854" s="91"/>
      <c r="H854" s="91"/>
      <c r="K854" s="80" t="s">
        <v>349</v>
      </c>
      <c r="L854" s="113" t="s">
        <v>292</v>
      </c>
      <c r="M854" s="113">
        <v>30.03</v>
      </c>
      <c r="N854" s="81">
        <v>30.03</v>
      </c>
      <c r="O854" s="225">
        <v>19.970999999999997</v>
      </c>
      <c r="P854" s="79">
        <v>1</v>
      </c>
      <c r="T854" s="33">
        <v>136</v>
      </c>
    </row>
    <row r="855" spans="1:20" x14ac:dyDescent="0.25">
      <c r="A855" s="20">
        <v>107</v>
      </c>
      <c r="B855" s="20" t="s">
        <v>30</v>
      </c>
      <c r="C855" s="20">
        <v>2</v>
      </c>
      <c r="D855" s="20" t="s">
        <v>189</v>
      </c>
      <c r="F855" s="88"/>
      <c r="G855" s="91"/>
      <c r="H855" s="91"/>
      <c r="K855" s="80" t="s">
        <v>349</v>
      </c>
      <c r="L855" s="113" t="s">
        <v>303</v>
      </c>
      <c r="M855" s="113">
        <v>30.13</v>
      </c>
      <c r="N855" s="81">
        <v>30.13</v>
      </c>
      <c r="O855" s="225">
        <v>19.870999999999999</v>
      </c>
      <c r="P855" s="79">
        <v>1</v>
      </c>
      <c r="T855" s="33">
        <v>136</v>
      </c>
    </row>
    <row r="856" spans="1:20" x14ac:dyDescent="0.25">
      <c r="A856" s="20">
        <v>107</v>
      </c>
      <c r="B856" s="20" t="s">
        <v>30</v>
      </c>
      <c r="C856" s="20">
        <v>2</v>
      </c>
      <c r="D856" s="20" t="s">
        <v>189</v>
      </c>
      <c r="F856" s="88"/>
      <c r="G856" s="92"/>
      <c r="H856" s="92"/>
      <c r="K856" s="80" t="s">
        <v>349</v>
      </c>
      <c r="L856" s="113" t="s">
        <v>314</v>
      </c>
      <c r="M856" s="113">
        <v>30.04</v>
      </c>
      <c r="N856" s="81">
        <v>30.04</v>
      </c>
      <c r="O856" s="225">
        <v>19.960999999999999</v>
      </c>
      <c r="P856" s="79">
        <v>1</v>
      </c>
      <c r="T856" s="33">
        <v>136</v>
      </c>
    </row>
    <row r="857" spans="1:20" x14ac:dyDescent="0.25">
      <c r="A857" s="20">
        <v>107</v>
      </c>
      <c r="B857" s="20" t="s">
        <v>30</v>
      </c>
      <c r="C857" s="20">
        <v>2</v>
      </c>
      <c r="D857" s="20" t="s">
        <v>189</v>
      </c>
      <c r="F857" s="88"/>
      <c r="G857" s="92"/>
      <c r="H857" s="92"/>
      <c r="K857" s="80" t="s">
        <v>349</v>
      </c>
      <c r="L857" s="113" t="s">
        <v>325</v>
      </c>
      <c r="M857" s="113">
        <v>30.35</v>
      </c>
      <c r="N857" s="81">
        <v>30.35</v>
      </c>
      <c r="O857" s="225">
        <v>19.650999999999996</v>
      </c>
      <c r="P857" s="79">
        <v>1</v>
      </c>
      <c r="T857" s="33">
        <v>136</v>
      </c>
    </row>
    <row r="858" spans="1:20" x14ac:dyDescent="0.25">
      <c r="A858" s="20">
        <v>108</v>
      </c>
      <c r="B858" s="20" t="s">
        <v>30</v>
      </c>
      <c r="C858" s="20">
        <v>3</v>
      </c>
      <c r="D858" s="20" t="s">
        <v>213</v>
      </c>
      <c r="E858" s="33">
        <v>160</v>
      </c>
      <c r="F858" s="80" t="s">
        <v>240</v>
      </c>
      <c r="G858" s="89" t="s">
        <v>296</v>
      </c>
      <c r="H858" s="81">
        <v>16.75</v>
      </c>
      <c r="I858" s="77">
        <v>1</v>
      </c>
      <c r="J858" s="78">
        <v>1</v>
      </c>
      <c r="K858" s="80" t="s">
        <v>351</v>
      </c>
      <c r="L858" s="81" t="s">
        <v>250</v>
      </c>
      <c r="M858" s="81">
        <v>29.21</v>
      </c>
      <c r="N858" s="81">
        <v>29.21</v>
      </c>
      <c r="O858" s="225">
        <v>20.790999999999997</v>
      </c>
      <c r="P858" s="79">
        <v>1</v>
      </c>
      <c r="Q858" s="119">
        <v>1</v>
      </c>
      <c r="R858" s="120">
        <v>20.905999999999999</v>
      </c>
      <c r="S858" s="120">
        <v>0.25219040425837003</v>
      </c>
      <c r="T858" s="33">
        <v>160</v>
      </c>
    </row>
    <row r="859" spans="1:20" x14ac:dyDescent="0.25">
      <c r="A859" s="31">
        <v>108</v>
      </c>
      <c r="B859" s="20" t="s">
        <v>30</v>
      </c>
      <c r="C859" s="20">
        <v>3</v>
      </c>
      <c r="D859" s="20" t="s">
        <v>213</v>
      </c>
      <c r="F859" s="80" t="s">
        <v>240</v>
      </c>
      <c r="G859" s="89" t="s">
        <v>307</v>
      </c>
      <c r="H859" s="81">
        <v>16.89</v>
      </c>
      <c r="I859" s="77">
        <v>1</v>
      </c>
      <c r="J859" s="78"/>
      <c r="K859" s="80" t="s">
        <v>351</v>
      </c>
      <c r="L859" s="81" t="s">
        <v>262</v>
      </c>
      <c r="M859" s="81">
        <v>29.11</v>
      </c>
      <c r="N859" s="81">
        <v>29.11</v>
      </c>
      <c r="O859" s="225">
        <v>20.890999999999998</v>
      </c>
      <c r="P859" s="79">
        <v>1</v>
      </c>
      <c r="Q859" s="78"/>
      <c r="R859" s="117"/>
      <c r="S859" s="117"/>
      <c r="T859" s="33">
        <v>160</v>
      </c>
    </row>
    <row r="860" spans="1:20" x14ac:dyDescent="0.25">
      <c r="A860" s="31">
        <v>108</v>
      </c>
      <c r="B860" s="20" t="s">
        <v>30</v>
      </c>
      <c r="C860" s="20">
        <v>3</v>
      </c>
      <c r="D860" s="20" t="s">
        <v>213</v>
      </c>
      <c r="F860" s="80" t="s">
        <v>240</v>
      </c>
      <c r="G860" s="89" t="s">
        <v>318</v>
      </c>
      <c r="H860" s="81">
        <v>17.100000000000001</v>
      </c>
      <c r="I860" s="77">
        <v>1</v>
      </c>
      <c r="K860" s="80" t="s">
        <v>351</v>
      </c>
      <c r="L860" s="81" t="s">
        <v>274</v>
      </c>
      <c r="M860" s="81">
        <v>28.92</v>
      </c>
      <c r="N860" s="81">
        <v>28.92</v>
      </c>
      <c r="O860" s="225">
        <v>21.080999999999996</v>
      </c>
      <c r="P860" s="79">
        <v>1</v>
      </c>
      <c r="T860" s="33">
        <v>160</v>
      </c>
    </row>
    <row r="861" spans="1:20" x14ac:dyDescent="0.25">
      <c r="A861" s="31">
        <v>108</v>
      </c>
      <c r="B861" s="20" t="s">
        <v>30</v>
      </c>
      <c r="C861" s="20">
        <v>3</v>
      </c>
      <c r="D861" s="20" t="s">
        <v>213</v>
      </c>
      <c r="F861" s="80" t="s">
        <v>240</v>
      </c>
      <c r="G861" s="89" t="s">
        <v>329</v>
      </c>
      <c r="H861" s="81">
        <v>17.02</v>
      </c>
      <c r="I861" s="77">
        <v>1</v>
      </c>
      <c r="K861" s="80" t="s">
        <v>351</v>
      </c>
      <c r="L861" s="81" t="s">
        <v>285</v>
      </c>
      <c r="M861" s="81">
        <v>28.59</v>
      </c>
      <c r="N861" s="81">
        <v>28.59</v>
      </c>
      <c r="O861" s="225">
        <v>21.410999999999998</v>
      </c>
      <c r="P861" s="79">
        <v>1</v>
      </c>
      <c r="T861" s="33">
        <v>160</v>
      </c>
    </row>
    <row r="862" spans="1:20" x14ac:dyDescent="0.25">
      <c r="A862" s="31">
        <v>108</v>
      </c>
      <c r="B862" s="20" t="s">
        <v>30</v>
      </c>
      <c r="C862" s="20">
        <v>3</v>
      </c>
      <c r="D862" s="20" t="s">
        <v>213</v>
      </c>
      <c r="F862" s="88"/>
      <c r="G862" s="92"/>
      <c r="H862" s="92"/>
      <c r="K862" s="80" t="s">
        <v>351</v>
      </c>
      <c r="L862" s="81" t="s">
        <v>296</v>
      </c>
      <c r="M862" s="81">
        <v>29.03</v>
      </c>
      <c r="N862" s="81">
        <v>29.03</v>
      </c>
      <c r="O862" s="225">
        <v>20.970999999999997</v>
      </c>
      <c r="P862" s="79">
        <v>1</v>
      </c>
      <c r="T862" s="33">
        <v>160</v>
      </c>
    </row>
    <row r="863" spans="1:20" x14ac:dyDescent="0.25">
      <c r="A863" s="31">
        <v>108</v>
      </c>
      <c r="B863" s="20" t="s">
        <v>30</v>
      </c>
      <c r="C863" s="20">
        <v>3</v>
      </c>
      <c r="D863" s="20" t="s">
        <v>213</v>
      </c>
      <c r="F863" s="88"/>
      <c r="G863" s="92"/>
      <c r="H863" s="92"/>
      <c r="K863" s="80" t="s">
        <v>351</v>
      </c>
      <c r="L863" s="81" t="s">
        <v>307</v>
      </c>
      <c r="M863" s="81">
        <v>29.18</v>
      </c>
      <c r="N863" s="81">
        <v>29.18</v>
      </c>
      <c r="O863" s="225">
        <v>20.820999999999998</v>
      </c>
      <c r="P863" s="79">
        <v>1</v>
      </c>
      <c r="T863" s="33">
        <v>160</v>
      </c>
    </row>
    <row r="864" spans="1:20" x14ac:dyDescent="0.25">
      <c r="A864" s="31">
        <v>108</v>
      </c>
      <c r="B864" s="20" t="s">
        <v>30</v>
      </c>
      <c r="C864" s="20">
        <v>3</v>
      </c>
      <c r="D864" s="20" t="s">
        <v>213</v>
      </c>
      <c r="F864" s="88"/>
      <c r="G864" s="92"/>
      <c r="H864" s="92"/>
      <c r="K864" s="80" t="s">
        <v>351</v>
      </c>
      <c r="L864" s="81" t="s">
        <v>318</v>
      </c>
      <c r="M864" s="81">
        <v>29.19</v>
      </c>
      <c r="N864" s="81">
        <v>29.19</v>
      </c>
      <c r="O864" s="225">
        <v>20.810999999999996</v>
      </c>
      <c r="P864" s="79">
        <v>1</v>
      </c>
      <c r="T864" s="33">
        <v>160</v>
      </c>
    </row>
    <row r="865" spans="1:20" x14ac:dyDescent="0.25">
      <c r="A865" s="31">
        <v>108</v>
      </c>
      <c r="B865" s="20" t="s">
        <v>30</v>
      </c>
      <c r="C865" s="20">
        <v>3</v>
      </c>
      <c r="D865" s="20" t="s">
        <v>213</v>
      </c>
      <c r="F865" s="88"/>
      <c r="G865" s="92"/>
      <c r="H865" s="92"/>
      <c r="K865" s="80" t="s">
        <v>351</v>
      </c>
      <c r="L865" s="81" t="s">
        <v>329</v>
      </c>
      <c r="M865" s="81">
        <v>29.53</v>
      </c>
      <c r="N865" s="81">
        <v>29.53</v>
      </c>
      <c r="O865" s="225">
        <v>20.470999999999997</v>
      </c>
      <c r="P865" s="79">
        <v>1</v>
      </c>
      <c r="T865" s="33">
        <v>160</v>
      </c>
    </row>
    <row r="866" spans="1:20" x14ac:dyDescent="0.25">
      <c r="A866" s="24">
        <v>109</v>
      </c>
      <c r="B866" s="100" t="s">
        <v>30</v>
      </c>
      <c r="C866" s="100">
        <v>4</v>
      </c>
      <c r="D866" s="100" t="s">
        <v>107</v>
      </c>
      <c r="E866" s="101">
        <v>57</v>
      </c>
      <c r="F866" s="80" t="s">
        <v>235</v>
      </c>
      <c r="G866" s="89" t="s">
        <v>293</v>
      </c>
      <c r="H866" s="81">
        <v>16.16</v>
      </c>
      <c r="I866" s="77">
        <v>1</v>
      </c>
      <c r="J866" s="78">
        <v>1</v>
      </c>
      <c r="K866" s="80" t="s">
        <v>341</v>
      </c>
      <c r="L866" s="113" t="s">
        <v>247</v>
      </c>
      <c r="M866" s="113">
        <v>29.1</v>
      </c>
      <c r="N866" s="81">
        <v>29.1</v>
      </c>
      <c r="O866" s="225">
        <v>20.900999999999996</v>
      </c>
      <c r="P866" s="79">
        <v>1</v>
      </c>
      <c r="Q866" s="119">
        <v>1</v>
      </c>
      <c r="R866" s="120">
        <v>21.347249999999995</v>
      </c>
      <c r="S866" s="120">
        <v>0.22186355604289762</v>
      </c>
      <c r="T866" s="101">
        <v>57</v>
      </c>
    </row>
    <row r="867" spans="1:20" x14ac:dyDescent="0.25">
      <c r="A867" s="20">
        <v>109</v>
      </c>
      <c r="B867" s="20" t="s">
        <v>30</v>
      </c>
      <c r="C867" s="20">
        <v>4</v>
      </c>
      <c r="D867" s="20" t="s">
        <v>107</v>
      </c>
      <c r="F867" s="80" t="s">
        <v>235</v>
      </c>
      <c r="G867" s="89" t="s">
        <v>304</v>
      </c>
      <c r="H867" s="81">
        <v>16.329999999999998</v>
      </c>
      <c r="I867" s="77">
        <v>1</v>
      </c>
      <c r="J867" s="78"/>
      <c r="K867" s="80" t="s">
        <v>341</v>
      </c>
      <c r="L867" s="113" t="s">
        <v>259</v>
      </c>
      <c r="M867" s="113">
        <v>28.3</v>
      </c>
      <c r="N867" s="81">
        <v>28.3</v>
      </c>
      <c r="O867" s="225">
        <v>21.700999999999997</v>
      </c>
      <c r="P867" s="79">
        <v>1</v>
      </c>
      <c r="Q867" s="78"/>
      <c r="R867" s="117"/>
      <c r="S867" s="117"/>
      <c r="T867" s="101">
        <v>57</v>
      </c>
    </row>
    <row r="868" spans="1:20" x14ac:dyDescent="0.25">
      <c r="A868" s="20">
        <v>109</v>
      </c>
      <c r="B868" s="20" t="s">
        <v>30</v>
      </c>
      <c r="C868" s="20">
        <v>4</v>
      </c>
      <c r="D868" s="20" t="s">
        <v>107</v>
      </c>
      <c r="F868" s="80" t="s">
        <v>235</v>
      </c>
      <c r="G868" s="89" t="s">
        <v>315</v>
      </c>
      <c r="H868" s="81">
        <v>16.55</v>
      </c>
      <c r="I868" s="77">
        <v>1</v>
      </c>
      <c r="K868" s="80" t="s">
        <v>341</v>
      </c>
      <c r="L868" s="113" t="s">
        <v>271</v>
      </c>
      <c r="M868" s="113">
        <v>28.7</v>
      </c>
      <c r="N868" s="81">
        <v>28.7</v>
      </c>
      <c r="O868" s="225">
        <v>21.300999999999998</v>
      </c>
      <c r="P868" s="79">
        <v>1</v>
      </c>
      <c r="T868" s="101">
        <v>57</v>
      </c>
    </row>
    <row r="869" spans="1:20" x14ac:dyDescent="0.25">
      <c r="A869" s="20">
        <v>109</v>
      </c>
      <c r="B869" s="20" t="s">
        <v>30</v>
      </c>
      <c r="C869" s="20">
        <v>4</v>
      </c>
      <c r="D869" s="20" t="s">
        <v>107</v>
      </c>
      <c r="F869" s="80" t="s">
        <v>235</v>
      </c>
      <c r="G869" s="89" t="s">
        <v>326</v>
      </c>
      <c r="H869" s="81">
        <v>16.88</v>
      </c>
      <c r="I869" s="77">
        <v>1</v>
      </c>
      <c r="K869" s="80" t="s">
        <v>341</v>
      </c>
      <c r="L869" s="113" t="s">
        <v>282</v>
      </c>
      <c r="M869" s="113">
        <v>28.79</v>
      </c>
      <c r="N869" s="81">
        <v>28.79</v>
      </c>
      <c r="O869" s="225">
        <v>21.210999999999999</v>
      </c>
      <c r="P869" s="79">
        <v>1</v>
      </c>
      <c r="T869" s="101">
        <v>57</v>
      </c>
    </row>
    <row r="870" spans="1:20" x14ac:dyDescent="0.25">
      <c r="A870" s="20">
        <v>109</v>
      </c>
      <c r="B870" s="20" t="s">
        <v>30</v>
      </c>
      <c r="C870" s="20">
        <v>4</v>
      </c>
      <c r="D870" s="20" t="s">
        <v>107</v>
      </c>
      <c r="F870" s="88"/>
      <c r="G870" s="92"/>
      <c r="H870" s="92"/>
      <c r="K870" s="80" t="s">
        <v>341</v>
      </c>
      <c r="L870" s="113" t="s">
        <v>293</v>
      </c>
      <c r="M870" s="113">
        <v>28.73</v>
      </c>
      <c r="N870" s="81">
        <v>28.73</v>
      </c>
      <c r="O870" s="225">
        <v>21.270999999999997</v>
      </c>
      <c r="P870" s="79">
        <v>1</v>
      </c>
      <c r="T870" s="101">
        <v>57</v>
      </c>
    </row>
    <row r="871" spans="1:20" x14ac:dyDescent="0.25">
      <c r="A871" s="20">
        <v>109</v>
      </c>
      <c r="B871" s="20" t="s">
        <v>30</v>
      </c>
      <c r="C871" s="20">
        <v>4</v>
      </c>
      <c r="D871" s="20" t="s">
        <v>107</v>
      </c>
      <c r="F871" s="88"/>
      <c r="G871" s="92"/>
      <c r="H871" s="92"/>
      <c r="K871" s="80" t="s">
        <v>341</v>
      </c>
      <c r="L871" s="113" t="s">
        <v>304</v>
      </c>
      <c r="M871" s="113">
        <v>28.53</v>
      </c>
      <c r="N871" s="81">
        <v>28.53</v>
      </c>
      <c r="O871" s="225">
        <v>21.470999999999997</v>
      </c>
      <c r="P871" s="79">
        <v>1</v>
      </c>
      <c r="T871" s="101">
        <v>57</v>
      </c>
    </row>
    <row r="872" spans="1:20" x14ac:dyDescent="0.25">
      <c r="A872" s="20">
        <v>109</v>
      </c>
      <c r="B872" s="20" t="s">
        <v>30</v>
      </c>
      <c r="C872" s="20">
        <v>4</v>
      </c>
      <c r="D872" s="20" t="s">
        <v>107</v>
      </c>
      <c r="F872" s="88"/>
      <c r="G872" s="92"/>
      <c r="H872" s="92"/>
      <c r="K872" s="80" t="s">
        <v>341</v>
      </c>
      <c r="L872" s="113" t="s">
        <v>315</v>
      </c>
      <c r="M872" s="113">
        <v>28.57</v>
      </c>
      <c r="N872" s="81">
        <v>28.57</v>
      </c>
      <c r="O872" s="225">
        <v>21.430999999999997</v>
      </c>
      <c r="P872" s="79">
        <v>1</v>
      </c>
      <c r="T872" s="101">
        <v>57</v>
      </c>
    </row>
    <row r="873" spans="1:20" x14ac:dyDescent="0.25">
      <c r="A873" s="20">
        <v>109</v>
      </c>
      <c r="B873" s="20" t="s">
        <v>30</v>
      </c>
      <c r="C873" s="20">
        <v>4</v>
      </c>
      <c r="D873" s="20" t="s">
        <v>107</v>
      </c>
      <c r="F873" s="88"/>
      <c r="G873" s="92"/>
      <c r="H873" s="92"/>
      <c r="K873" s="80" t="s">
        <v>341</v>
      </c>
      <c r="L873" s="113" t="s">
        <v>326</v>
      </c>
      <c r="M873" s="113">
        <v>28.51</v>
      </c>
      <c r="N873" s="81">
        <v>28.51</v>
      </c>
      <c r="O873" s="225">
        <v>21.490999999999996</v>
      </c>
      <c r="P873" s="79">
        <v>1</v>
      </c>
      <c r="T873" s="101">
        <v>57</v>
      </c>
    </row>
    <row r="874" spans="1:20" x14ac:dyDescent="0.25">
      <c r="A874" s="20">
        <v>110</v>
      </c>
      <c r="B874" s="20" t="s">
        <v>30</v>
      </c>
      <c r="C874" s="20">
        <v>5</v>
      </c>
      <c r="D874" s="20" t="s">
        <v>103</v>
      </c>
      <c r="E874" s="33">
        <v>54</v>
      </c>
      <c r="F874" s="80" t="s">
        <v>235</v>
      </c>
      <c r="G874" s="89" t="s">
        <v>290</v>
      </c>
      <c r="H874" s="81">
        <v>16.420000000000002</v>
      </c>
      <c r="I874" s="77">
        <v>1</v>
      </c>
      <c r="J874" s="78">
        <v>1</v>
      </c>
      <c r="K874" s="80" t="s">
        <v>341</v>
      </c>
      <c r="L874" s="113" t="s">
        <v>244</v>
      </c>
      <c r="M874" s="113">
        <v>28.34</v>
      </c>
      <c r="N874" s="81">
        <v>28.34</v>
      </c>
      <c r="O874" s="225">
        <v>21.660999999999998</v>
      </c>
      <c r="P874" s="79">
        <v>1</v>
      </c>
      <c r="Q874" s="119">
        <v>1</v>
      </c>
      <c r="R874" s="120">
        <v>21.645999999999997</v>
      </c>
      <c r="S874" s="120">
        <v>0.20334699407662793</v>
      </c>
      <c r="T874" s="33">
        <v>54</v>
      </c>
    </row>
    <row r="875" spans="1:20" x14ac:dyDescent="0.25">
      <c r="A875" s="20">
        <v>110</v>
      </c>
      <c r="B875" s="20" t="s">
        <v>30</v>
      </c>
      <c r="C875" s="20">
        <v>5</v>
      </c>
      <c r="D875" s="20" t="s">
        <v>103</v>
      </c>
      <c r="F875" s="80" t="s">
        <v>235</v>
      </c>
      <c r="G875" s="89" t="s">
        <v>301</v>
      </c>
      <c r="H875" s="81">
        <v>16.48</v>
      </c>
      <c r="I875" s="77">
        <v>1</v>
      </c>
      <c r="J875" s="78"/>
      <c r="K875" s="80" t="s">
        <v>341</v>
      </c>
      <c r="L875" s="113" t="s">
        <v>256</v>
      </c>
      <c r="M875" s="113">
        <v>28.1</v>
      </c>
      <c r="N875" s="81">
        <v>28.1</v>
      </c>
      <c r="O875" s="225">
        <v>21.900999999999996</v>
      </c>
      <c r="P875" s="79">
        <v>1</v>
      </c>
      <c r="Q875" s="78"/>
      <c r="R875" s="117"/>
      <c r="S875" s="117"/>
      <c r="T875" s="33">
        <v>54</v>
      </c>
    </row>
    <row r="876" spans="1:20" x14ac:dyDescent="0.25">
      <c r="A876" s="20">
        <v>110</v>
      </c>
      <c r="B876" s="20" t="s">
        <v>30</v>
      </c>
      <c r="C876" s="20">
        <v>5</v>
      </c>
      <c r="D876" s="20" t="s">
        <v>103</v>
      </c>
      <c r="F876" s="80" t="s">
        <v>235</v>
      </c>
      <c r="G876" s="89" t="s">
        <v>312</v>
      </c>
      <c r="H876" s="81">
        <v>16.57</v>
      </c>
      <c r="I876" s="77">
        <v>1</v>
      </c>
      <c r="K876" s="80" t="s">
        <v>341</v>
      </c>
      <c r="L876" s="113" t="s">
        <v>268</v>
      </c>
      <c r="M876" s="113">
        <v>28.14</v>
      </c>
      <c r="N876" s="81">
        <v>28.14</v>
      </c>
      <c r="O876" s="225">
        <v>21.860999999999997</v>
      </c>
      <c r="P876" s="79">
        <v>1</v>
      </c>
      <c r="T876" s="33">
        <v>54</v>
      </c>
    </row>
    <row r="877" spans="1:20" x14ac:dyDescent="0.25">
      <c r="A877" s="20">
        <v>110</v>
      </c>
      <c r="B877" s="20" t="s">
        <v>30</v>
      </c>
      <c r="C877" s="20">
        <v>5</v>
      </c>
      <c r="D877" s="20" t="s">
        <v>103</v>
      </c>
      <c r="F877" s="80" t="s">
        <v>235</v>
      </c>
      <c r="G877" s="89" t="s">
        <v>323</v>
      </c>
      <c r="H877" s="81">
        <v>16.57</v>
      </c>
      <c r="I877" s="77">
        <v>1</v>
      </c>
      <c r="K877" s="80" t="s">
        <v>341</v>
      </c>
      <c r="L877" s="113" t="s">
        <v>279</v>
      </c>
      <c r="M877" s="113">
        <v>28.67</v>
      </c>
      <c r="N877" s="81">
        <v>28.67</v>
      </c>
      <c r="O877" s="225">
        <v>21.330999999999996</v>
      </c>
      <c r="P877" s="79">
        <v>1</v>
      </c>
      <c r="T877" s="33">
        <v>54</v>
      </c>
    </row>
    <row r="878" spans="1:20" x14ac:dyDescent="0.25">
      <c r="A878" s="20">
        <v>110</v>
      </c>
      <c r="B878" s="20" t="s">
        <v>30</v>
      </c>
      <c r="C878" s="20">
        <v>5</v>
      </c>
      <c r="D878" s="20" t="s">
        <v>103</v>
      </c>
      <c r="F878" s="88"/>
      <c r="G878" s="91"/>
      <c r="H878" s="91"/>
      <c r="K878" s="80" t="s">
        <v>341</v>
      </c>
      <c r="L878" s="113" t="s">
        <v>290</v>
      </c>
      <c r="M878" s="113">
        <v>28.24</v>
      </c>
      <c r="N878" s="81">
        <v>28.24</v>
      </c>
      <c r="O878" s="225">
        <v>21.760999999999999</v>
      </c>
      <c r="P878" s="79">
        <v>1</v>
      </c>
      <c r="T878" s="33">
        <v>54</v>
      </c>
    </row>
    <row r="879" spans="1:20" x14ac:dyDescent="0.25">
      <c r="A879" s="20">
        <v>110</v>
      </c>
      <c r="B879" s="20" t="s">
        <v>30</v>
      </c>
      <c r="C879" s="20">
        <v>5</v>
      </c>
      <c r="D879" s="20" t="s">
        <v>103</v>
      </c>
      <c r="F879" s="88"/>
      <c r="G879" s="91"/>
      <c r="H879" s="91"/>
      <c r="K879" s="80" t="s">
        <v>341</v>
      </c>
      <c r="L879" s="113" t="s">
        <v>301</v>
      </c>
      <c r="M879" s="113">
        <v>28.28</v>
      </c>
      <c r="N879" s="81">
        <v>28.28</v>
      </c>
      <c r="O879" s="225">
        <v>21.720999999999997</v>
      </c>
      <c r="P879" s="79">
        <v>1</v>
      </c>
      <c r="T879" s="33">
        <v>54</v>
      </c>
    </row>
    <row r="880" spans="1:20" x14ac:dyDescent="0.25">
      <c r="A880" s="20">
        <v>110</v>
      </c>
      <c r="B880" s="20" t="s">
        <v>30</v>
      </c>
      <c r="C880" s="20">
        <v>5</v>
      </c>
      <c r="D880" s="20" t="s">
        <v>103</v>
      </c>
      <c r="F880" s="88"/>
      <c r="G880" s="91"/>
      <c r="H880" s="91"/>
      <c r="K880" s="80" t="s">
        <v>341</v>
      </c>
      <c r="L880" s="113" t="s">
        <v>312</v>
      </c>
      <c r="M880" s="113">
        <v>28.4</v>
      </c>
      <c r="N880" s="81">
        <v>28.4</v>
      </c>
      <c r="O880" s="225">
        <v>21.600999999999999</v>
      </c>
      <c r="P880" s="79">
        <v>1</v>
      </c>
      <c r="T880" s="33">
        <v>54</v>
      </c>
    </row>
    <row r="881" spans="1:20" x14ac:dyDescent="0.25">
      <c r="A881" s="20">
        <v>110</v>
      </c>
      <c r="B881" s="20" t="s">
        <v>30</v>
      </c>
      <c r="C881" s="20">
        <v>5</v>
      </c>
      <c r="D881" s="20" t="s">
        <v>103</v>
      </c>
      <c r="F881" s="88"/>
      <c r="G881" s="91"/>
      <c r="H881" s="91"/>
      <c r="K881" s="80" t="s">
        <v>341</v>
      </c>
      <c r="L881" s="113" t="s">
        <v>323</v>
      </c>
      <c r="M881" s="113">
        <v>28.67</v>
      </c>
      <c r="N881" s="81">
        <v>28.67</v>
      </c>
      <c r="O881" s="225">
        <v>21.330999999999996</v>
      </c>
      <c r="P881" s="79">
        <v>1</v>
      </c>
      <c r="T881" s="33">
        <v>54</v>
      </c>
    </row>
    <row r="882" spans="1:20" x14ac:dyDescent="0.25">
      <c r="A882" s="94">
        <v>111</v>
      </c>
      <c r="B882" s="94" t="s">
        <v>72</v>
      </c>
      <c r="C882" s="94">
        <v>1</v>
      </c>
      <c r="D882" s="94" t="s">
        <v>73</v>
      </c>
      <c r="E882" s="95">
        <v>31</v>
      </c>
      <c r="F882" s="80" t="s">
        <v>234</v>
      </c>
      <c r="G882" s="89" t="s">
        <v>287</v>
      </c>
      <c r="H882" s="81">
        <v>17.02</v>
      </c>
      <c r="I882" s="77">
        <v>1</v>
      </c>
      <c r="J882" s="78">
        <v>1</v>
      </c>
      <c r="K882" s="80" t="s">
        <v>339</v>
      </c>
      <c r="L882" s="81" t="s">
        <v>241</v>
      </c>
      <c r="M882" s="81">
        <v>30.46</v>
      </c>
      <c r="N882" s="81">
        <v>30.46</v>
      </c>
      <c r="O882" s="225">
        <v>19.540999999999997</v>
      </c>
      <c r="P882" s="79">
        <v>1</v>
      </c>
      <c r="Q882" s="119">
        <v>1</v>
      </c>
      <c r="R882" s="120">
        <v>19.029749999999996</v>
      </c>
      <c r="S882" s="120">
        <v>0.3065712600685197</v>
      </c>
      <c r="T882" s="95">
        <v>31</v>
      </c>
    </row>
    <row r="883" spans="1:20" x14ac:dyDescent="0.25">
      <c r="A883" s="20">
        <v>111</v>
      </c>
      <c r="B883" s="20" t="s">
        <v>72</v>
      </c>
      <c r="C883" s="20">
        <v>1</v>
      </c>
      <c r="D883" s="20" t="s">
        <v>73</v>
      </c>
      <c r="F883" s="80" t="s">
        <v>234</v>
      </c>
      <c r="G883" s="89" t="s">
        <v>298</v>
      </c>
      <c r="H883" s="81">
        <v>17.13</v>
      </c>
      <c r="I883" s="77">
        <v>1</v>
      </c>
      <c r="J883" s="78"/>
      <c r="K883" s="80" t="s">
        <v>339</v>
      </c>
      <c r="L883" s="81" t="s">
        <v>253</v>
      </c>
      <c r="M883" s="81">
        <v>31.08</v>
      </c>
      <c r="N883" s="81">
        <v>31.08</v>
      </c>
      <c r="O883" s="225">
        <v>18.920999999999999</v>
      </c>
      <c r="P883" s="79">
        <v>1</v>
      </c>
      <c r="Q883" s="78"/>
      <c r="R883" s="117"/>
      <c r="S883" s="117"/>
      <c r="T883" s="95">
        <v>31</v>
      </c>
    </row>
    <row r="884" spans="1:20" x14ac:dyDescent="0.25">
      <c r="A884" s="20">
        <v>111</v>
      </c>
      <c r="B884" s="20" t="s">
        <v>72</v>
      </c>
      <c r="C884" s="20">
        <v>1</v>
      </c>
      <c r="D884" s="20" t="s">
        <v>73</v>
      </c>
      <c r="F884" s="80" t="s">
        <v>234</v>
      </c>
      <c r="G884" s="89" t="s">
        <v>309</v>
      </c>
      <c r="H884" s="81">
        <v>17.09</v>
      </c>
      <c r="I884" s="77">
        <v>1</v>
      </c>
      <c r="K884" s="80" t="s">
        <v>339</v>
      </c>
      <c r="L884" s="81" t="s">
        <v>265</v>
      </c>
      <c r="M884" s="81">
        <v>30.6</v>
      </c>
      <c r="N884" s="81">
        <v>30.6</v>
      </c>
      <c r="O884" s="225">
        <v>19.400999999999996</v>
      </c>
      <c r="P884" s="79">
        <v>1</v>
      </c>
      <c r="T884" s="95">
        <v>31</v>
      </c>
    </row>
    <row r="885" spans="1:20" x14ac:dyDescent="0.25">
      <c r="A885" s="20">
        <v>111</v>
      </c>
      <c r="B885" s="20" t="s">
        <v>72</v>
      </c>
      <c r="C885" s="20">
        <v>1</v>
      </c>
      <c r="D885" s="20" t="s">
        <v>73</v>
      </c>
      <c r="F885" s="80" t="s">
        <v>234</v>
      </c>
      <c r="G885" s="89" t="s">
        <v>320</v>
      </c>
      <c r="H885" s="81">
        <v>17.52</v>
      </c>
      <c r="I885" s="77">
        <v>1</v>
      </c>
      <c r="K885" s="80" t="s">
        <v>339</v>
      </c>
      <c r="L885" s="81" t="s">
        <v>276</v>
      </c>
      <c r="M885" s="81">
        <v>30.88</v>
      </c>
      <c r="N885" s="81">
        <v>30.88</v>
      </c>
      <c r="O885" s="225">
        <v>19.120999999999999</v>
      </c>
      <c r="P885" s="79">
        <v>1</v>
      </c>
      <c r="T885" s="95">
        <v>31</v>
      </c>
    </row>
    <row r="886" spans="1:20" x14ac:dyDescent="0.25">
      <c r="A886" s="20">
        <v>111</v>
      </c>
      <c r="B886" s="20" t="s">
        <v>72</v>
      </c>
      <c r="C886" s="20">
        <v>1</v>
      </c>
      <c r="D886" s="20" t="s">
        <v>73</v>
      </c>
      <c r="F886" s="88"/>
      <c r="G886" s="91"/>
      <c r="H886" s="91"/>
      <c r="K886" s="80" t="s">
        <v>339</v>
      </c>
      <c r="L886" s="81" t="s">
        <v>287</v>
      </c>
      <c r="M886" s="81">
        <v>30.97</v>
      </c>
      <c r="N886" s="81">
        <v>30.97</v>
      </c>
      <c r="O886" s="225">
        <v>19.030999999999999</v>
      </c>
      <c r="P886" s="79">
        <v>1</v>
      </c>
      <c r="T886" s="95">
        <v>31</v>
      </c>
    </row>
    <row r="887" spans="1:20" x14ac:dyDescent="0.25">
      <c r="A887" s="20">
        <v>111</v>
      </c>
      <c r="B887" s="20" t="s">
        <v>72</v>
      </c>
      <c r="C887" s="20">
        <v>1</v>
      </c>
      <c r="D887" s="20" t="s">
        <v>73</v>
      </c>
      <c r="F887" s="88"/>
      <c r="G887" s="91"/>
      <c r="H887" s="91"/>
      <c r="K887" s="80" t="s">
        <v>339</v>
      </c>
      <c r="L887" s="81" t="s">
        <v>298</v>
      </c>
      <c r="M887" s="81">
        <v>31.04</v>
      </c>
      <c r="N887" s="81">
        <v>31.04</v>
      </c>
      <c r="O887" s="225">
        <v>18.960999999999999</v>
      </c>
      <c r="P887" s="79">
        <v>1</v>
      </c>
      <c r="T887" s="95">
        <v>31</v>
      </c>
    </row>
    <row r="888" spans="1:20" x14ac:dyDescent="0.25">
      <c r="A888" s="20">
        <v>111</v>
      </c>
      <c r="B888" s="20" t="s">
        <v>72</v>
      </c>
      <c r="C888" s="20">
        <v>1</v>
      </c>
      <c r="D888" s="20" t="s">
        <v>73</v>
      </c>
      <c r="F888" s="88"/>
      <c r="G888" s="91"/>
      <c r="H888" s="91"/>
      <c r="K888" s="80" t="s">
        <v>339</v>
      </c>
      <c r="L888" s="81" t="s">
        <v>309</v>
      </c>
      <c r="M888" s="81">
        <v>31.44</v>
      </c>
      <c r="N888" s="81">
        <v>31.44</v>
      </c>
      <c r="O888" s="225">
        <v>18.560999999999996</v>
      </c>
      <c r="P888" s="79">
        <v>1</v>
      </c>
      <c r="T888" s="95">
        <v>31</v>
      </c>
    </row>
    <row r="889" spans="1:20" x14ac:dyDescent="0.25">
      <c r="A889" s="20">
        <v>111</v>
      </c>
      <c r="B889" s="20" t="s">
        <v>72</v>
      </c>
      <c r="C889" s="20">
        <v>1</v>
      </c>
      <c r="D889" s="20" t="s">
        <v>73</v>
      </c>
      <c r="F889" s="88"/>
      <c r="G889" s="91"/>
      <c r="H889" s="91"/>
      <c r="K889" s="80" t="s">
        <v>339</v>
      </c>
      <c r="L889" s="81" t="s">
        <v>320</v>
      </c>
      <c r="M889" s="81">
        <v>31.3</v>
      </c>
      <c r="N889" s="81">
        <v>31.3</v>
      </c>
      <c r="O889" s="225">
        <v>18.700999999999997</v>
      </c>
      <c r="P889" s="79">
        <v>1</v>
      </c>
      <c r="T889" s="95">
        <v>31</v>
      </c>
    </row>
    <row r="890" spans="1:20" x14ac:dyDescent="0.25">
      <c r="A890" s="20">
        <v>112</v>
      </c>
      <c r="B890" s="20" t="s">
        <v>72</v>
      </c>
      <c r="C890" s="20">
        <v>2</v>
      </c>
      <c r="D890" s="20" t="s">
        <v>159</v>
      </c>
      <c r="E890" s="33">
        <v>106</v>
      </c>
      <c r="F890" s="80" t="s">
        <v>238</v>
      </c>
      <c r="G890" s="92" t="s">
        <v>246</v>
      </c>
      <c r="H890" s="92">
        <v>16.28</v>
      </c>
      <c r="I890" s="77">
        <v>1</v>
      </c>
      <c r="J890" s="78">
        <v>1</v>
      </c>
      <c r="K890" s="80" t="s">
        <v>346</v>
      </c>
      <c r="L890" s="81" t="s">
        <v>246</v>
      </c>
      <c r="M890" s="81">
        <v>31.4</v>
      </c>
      <c r="N890" s="81">
        <v>31.4</v>
      </c>
      <c r="O890" s="225">
        <v>18.600999999999999</v>
      </c>
      <c r="P890" s="79">
        <v>1</v>
      </c>
      <c r="Q890" s="119">
        <v>1</v>
      </c>
      <c r="R890" s="120">
        <v>18.580999999999996</v>
      </c>
      <c r="S890" s="120">
        <v>0.30257230540814573</v>
      </c>
      <c r="T890" s="33">
        <v>106</v>
      </c>
    </row>
    <row r="891" spans="1:20" x14ac:dyDescent="0.25">
      <c r="A891" s="20">
        <v>112</v>
      </c>
      <c r="B891" s="20" t="s">
        <v>72</v>
      </c>
      <c r="C891" s="20">
        <v>2</v>
      </c>
      <c r="D891" s="20" t="s">
        <v>159</v>
      </c>
      <c r="F891" s="80" t="s">
        <v>238</v>
      </c>
      <c r="G891" s="92" t="s">
        <v>258</v>
      </c>
      <c r="H891" s="92">
        <v>16.309999999999999</v>
      </c>
      <c r="I891" s="77">
        <v>1</v>
      </c>
      <c r="J891" s="78"/>
      <c r="K891" s="80" t="s">
        <v>346</v>
      </c>
      <c r="L891" s="81" t="s">
        <v>258</v>
      </c>
      <c r="M891" s="81">
        <v>31.51</v>
      </c>
      <c r="N891" s="81">
        <v>31.51</v>
      </c>
      <c r="O891" s="225">
        <v>18.490999999999996</v>
      </c>
      <c r="P891" s="79">
        <v>1</v>
      </c>
      <c r="Q891" s="78"/>
      <c r="R891" s="117"/>
      <c r="S891" s="117"/>
      <c r="T891" s="33">
        <v>106</v>
      </c>
    </row>
    <row r="892" spans="1:20" x14ac:dyDescent="0.25">
      <c r="A892" s="20">
        <v>112</v>
      </c>
      <c r="B892" s="20" t="s">
        <v>72</v>
      </c>
      <c r="C892" s="20">
        <v>2</v>
      </c>
      <c r="D892" s="20" t="s">
        <v>159</v>
      </c>
      <c r="F892" s="80" t="s">
        <v>238</v>
      </c>
      <c r="G892" s="92" t="s">
        <v>270</v>
      </c>
      <c r="H892" s="92">
        <v>16.14</v>
      </c>
      <c r="I892" s="77">
        <v>1</v>
      </c>
      <c r="K892" s="80" t="s">
        <v>346</v>
      </c>
      <c r="L892" s="81" t="s">
        <v>270</v>
      </c>
      <c r="M892" s="81">
        <v>30.96</v>
      </c>
      <c r="N892" s="81">
        <v>30.96</v>
      </c>
      <c r="O892" s="225">
        <v>19.040999999999997</v>
      </c>
      <c r="P892" s="79">
        <v>1</v>
      </c>
      <c r="T892" s="33">
        <v>106</v>
      </c>
    </row>
    <row r="893" spans="1:20" x14ac:dyDescent="0.25">
      <c r="A893" s="20">
        <v>112</v>
      </c>
      <c r="B893" s="20" t="s">
        <v>72</v>
      </c>
      <c r="C893" s="20">
        <v>2</v>
      </c>
      <c r="D893" s="20" t="s">
        <v>159</v>
      </c>
      <c r="F893" s="80" t="s">
        <v>238</v>
      </c>
      <c r="G893" s="92" t="s">
        <v>281</v>
      </c>
      <c r="H893" s="92">
        <v>16.18</v>
      </c>
      <c r="I893" s="77">
        <v>1</v>
      </c>
      <c r="K893" s="80" t="s">
        <v>346</v>
      </c>
      <c r="L893" s="81" t="s">
        <v>281</v>
      </c>
      <c r="M893" s="81">
        <v>31.1</v>
      </c>
      <c r="N893" s="81">
        <v>31.1</v>
      </c>
      <c r="O893" s="225">
        <v>18.900999999999996</v>
      </c>
      <c r="P893" s="79">
        <v>1</v>
      </c>
      <c r="T893" s="33">
        <v>106</v>
      </c>
    </row>
    <row r="894" spans="1:20" x14ac:dyDescent="0.25">
      <c r="A894" s="20">
        <v>112</v>
      </c>
      <c r="B894" s="20" t="s">
        <v>72</v>
      </c>
      <c r="C894" s="20">
        <v>2</v>
      </c>
      <c r="D894" s="20" t="s">
        <v>159</v>
      </c>
      <c r="F894" s="91"/>
      <c r="G894" s="91"/>
      <c r="H894" s="91"/>
      <c r="K894" s="80" t="s">
        <v>346</v>
      </c>
      <c r="L894" s="81" t="s">
        <v>292</v>
      </c>
      <c r="M894" s="81">
        <v>31.63</v>
      </c>
      <c r="N894" s="81">
        <v>31.63</v>
      </c>
      <c r="O894" s="225">
        <v>18.370999999999999</v>
      </c>
      <c r="P894" s="79">
        <v>1</v>
      </c>
      <c r="T894" s="33">
        <v>106</v>
      </c>
    </row>
    <row r="895" spans="1:20" x14ac:dyDescent="0.25">
      <c r="A895" s="20">
        <v>112</v>
      </c>
      <c r="B895" s="20" t="s">
        <v>72</v>
      </c>
      <c r="C895" s="20">
        <v>2</v>
      </c>
      <c r="D895" s="20" t="s">
        <v>159</v>
      </c>
      <c r="F895" s="91"/>
      <c r="G895" s="91"/>
      <c r="H895" s="91"/>
      <c r="K895" s="80" t="s">
        <v>346</v>
      </c>
      <c r="L895" s="81" t="s">
        <v>303</v>
      </c>
      <c r="M895" s="81">
        <v>31.39</v>
      </c>
      <c r="N895" s="81">
        <v>31.39</v>
      </c>
      <c r="O895" s="225">
        <v>18.610999999999997</v>
      </c>
      <c r="P895" s="79">
        <v>1</v>
      </c>
      <c r="T895" s="33">
        <v>106</v>
      </c>
    </row>
    <row r="896" spans="1:20" x14ac:dyDescent="0.25">
      <c r="A896" s="20">
        <v>112</v>
      </c>
      <c r="B896" s="20" t="s">
        <v>72</v>
      </c>
      <c r="C896" s="20">
        <v>2</v>
      </c>
      <c r="D896" s="20" t="s">
        <v>159</v>
      </c>
      <c r="F896" s="91"/>
      <c r="G896" s="91"/>
      <c r="H896" s="91"/>
      <c r="K896" s="80" t="s">
        <v>346</v>
      </c>
      <c r="L896" s="81" t="s">
        <v>314</v>
      </c>
      <c r="M896" s="81">
        <v>31.35</v>
      </c>
      <c r="N896" s="81">
        <v>31.35</v>
      </c>
      <c r="O896" s="225">
        <v>18.650999999999996</v>
      </c>
      <c r="P896" s="79">
        <v>1</v>
      </c>
      <c r="T896" s="33">
        <v>106</v>
      </c>
    </row>
    <row r="897" spans="1:20" x14ac:dyDescent="0.25">
      <c r="A897" s="20">
        <v>112</v>
      </c>
      <c r="B897" s="20" t="s">
        <v>72</v>
      </c>
      <c r="C897" s="20">
        <v>2</v>
      </c>
      <c r="D897" s="20" t="s">
        <v>159</v>
      </c>
      <c r="F897" s="91"/>
      <c r="G897" s="91"/>
      <c r="H897" s="91"/>
      <c r="K897" s="80" t="s">
        <v>346</v>
      </c>
      <c r="L897" s="81" t="s">
        <v>325</v>
      </c>
      <c r="M897" s="81">
        <v>32.020000000000003</v>
      </c>
      <c r="N897" s="81">
        <v>32.020000000000003</v>
      </c>
      <c r="O897" s="225">
        <v>17.980999999999995</v>
      </c>
      <c r="P897" s="79">
        <v>1</v>
      </c>
      <c r="T897" s="33">
        <v>106</v>
      </c>
    </row>
    <row r="898" spans="1:20" x14ac:dyDescent="0.25">
      <c r="A898" s="20">
        <v>113</v>
      </c>
      <c r="B898" s="20" t="s">
        <v>72</v>
      </c>
      <c r="C898" s="20">
        <v>3</v>
      </c>
      <c r="D898" s="20" t="s">
        <v>101</v>
      </c>
      <c r="E898" s="33">
        <v>52</v>
      </c>
      <c r="F898" s="80" t="s">
        <v>235</v>
      </c>
      <c r="G898" s="89" t="s">
        <v>288</v>
      </c>
      <c r="H898" s="81">
        <v>16.72</v>
      </c>
      <c r="I898" s="77">
        <v>1</v>
      </c>
      <c r="J898" s="78">
        <v>1</v>
      </c>
      <c r="K898" s="80" t="s">
        <v>341</v>
      </c>
      <c r="L898" s="113" t="s">
        <v>242</v>
      </c>
      <c r="M898" s="113">
        <v>31.73</v>
      </c>
      <c r="N898" s="81">
        <v>31.73</v>
      </c>
      <c r="O898" s="225">
        <v>18.270999999999997</v>
      </c>
      <c r="P898" s="79">
        <v>1</v>
      </c>
      <c r="Q898" s="119">
        <v>1</v>
      </c>
      <c r="R898" s="120">
        <v>18.337250000000001</v>
      </c>
      <c r="S898" s="120">
        <v>0.33071655159668023</v>
      </c>
      <c r="T898" s="33">
        <v>52</v>
      </c>
    </row>
    <row r="899" spans="1:20" x14ac:dyDescent="0.25">
      <c r="A899" s="20">
        <v>113</v>
      </c>
      <c r="B899" s="20" t="s">
        <v>72</v>
      </c>
      <c r="C899" s="20">
        <v>3</v>
      </c>
      <c r="D899" s="20" t="s">
        <v>101</v>
      </c>
      <c r="F899" s="80" t="s">
        <v>235</v>
      </c>
      <c r="G899" s="89" t="s">
        <v>299</v>
      </c>
      <c r="H899" s="81">
        <v>16.86</v>
      </c>
      <c r="I899" s="77">
        <v>1</v>
      </c>
      <c r="J899" s="78"/>
      <c r="K899" s="80" t="s">
        <v>341</v>
      </c>
      <c r="L899" s="113" t="s">
        <v>254</v>
      </c>
      <c r="M899" s="113">
        <v>31.96</v>
      </c>
      <c r="N899" s="81">
        <v>31.96</v>
      </c>
      <c r="O899" s="225">
        <v>18.040999999999997</v>
      </c>
      <c r="P899" s="79">
        <v>1</v>
      </c>
      <c r="Q899" s="78"/>
      <c r="R899" s="117"/>
      <c r="S899" s="117"/>
      <c r="T899" s="33">
        <v>52</v>
      </c>
    </row>
    <row r="900" spans="1:20" x14ac:dyDescent="0.25">
      <c r="A900" s="20">
        <v>113</v>
      </c>
      <c r="B900" s="20" t="s">
        <v>72</v>
      </c>
      <c r="C900" s="20">
        <v>3</v>
      </c>
      <c r="D900" s="20" t="s">
        <v>101</v>
      </c>
      <c r="F900" s="80" t="s">
        <v>235</v>
      </c>
      <c r="G900" s="89" t="s">
        <v>310</v>
      </c>
      <c r="H900" s="81">
        <v>17.13</v>
      </c>
      <c r="I900" s="77">
        <v>1</v>
      </c>
      <c r="K900" s="80" t="s">
        <v>341</v>
      </c>
      <c r="L900" s="113" t="s">
        <v>266</v>
      </c>
      <c r="M900" s="113">
        <v>31.65</v>
      </c>
      <c r="N900" s="81">
        <v>31.65</v>
      </c>
      <c r="O900" s="225">
        <v>18.350999999999999</v>
      </c>
      <c r="P900" s="79">
        <v>1</v>
      </c>
      <c r="T900" s="33">
        <v>52</v>
      </c>
    </row>
    <row r="901" spans="1:20" x14ac:dyDescent="0.25">
      <c r="A901" s="20">
        <v>113</v>
      </c>
      <c r="B901" s="20" t="s">
        <v>72</v>
      </c>
      <c r="C901" s="20">
        <v>3</v>
      </c>
      <c r="D901" s="20" t="s">
        <v>101</v>
      </c>
      <c r="F901" s="80" t="s">
        <v>235</v>
      </c>
      <c r="G901" s="89" t="s">
        <v>321</v>
      </c>
      <c r="H901" s="81">
        <v>17.16</v>
      </c>
      <c r="I901" s="77">
        <v>1</v>
      </c>
      <c r="K901" s="80" t="s">
        <v>341</v>
      </c>
      <c r="L901" s="113" t="s">
        <v>277</v>
      </c>
      <c r="M901" s="113">
        <v>32.119999999999997</v>
      </c>
      <c r="N901" s="81">
        <v>32.119999999999997</v>
      </c>
      <c r="O901" s="225">
        <v>17.881</v>
      </c>
      <c r="P901" s="79">
        <v>1</v>
      </c>
      <c r="T901" s="33">
        <v>52</v>
      </c>
    </row>
    <row r="902" spans="1:20" x14ac:dyDescent="0.25">
      <c r="A902" s="20">
        <v>113</v>
      </c>
      <c r="B902" s="20" t="s">
        <v>72</v>
      </c>
      <c r="C902" s="20">
        <v>3</v>
      </c>
      <c r="D902" s="20" t="s">
        <v>101</v>
      </c>
      <c r="F902" s="91"/>
      <c r="G902" s="91"/>
      <c r="H902" s="91"/>
      <c r="K902" s="80" t="s">
        <v>341</v>
      </c>
      <c r="L902" s="113" t="s">
        <v>288</v>
      </c>
      <c r="M902" s="113">
        <v>31.18</v>
      </c>
      <c r="N902" s="81">
        <v>31.18</v>
      </c>
      <c r="O902" s="225">
        <v>18.820999999999998</v>
      </c>
      <c r="P902" s="79">
        <v>1</v>
      </c>
      <c r="T902" s="33">
        <v>52</v>
      </c>
    </row>
    <row r="903" spans="1:20" x14ac:dyDescent="0.25">
      <c r="A903" s="20">
        <v>113</v>
      </c>
      <c r="B903" s="20" t="s">
        <v>72</v>
      </c>
      <c r="C903" s="20">
        <v>3</v>
      </c>
      <c r="D903" s="20" t="s">
        <v>101</v>
      </c>
      <c r="F903" s="91"/>
      <c r="G903" s="91"/>
      <c r="H903" s="91"/>
      <c r="K903" s="80" t="s">
        <v>341</v>
      </c>
      <c r="L903" s="113" t="s">
        <v>299</v>
      </c>
      <c r="M903" s="113">
        <v>31.26</v>
      </c>
      <c r="N903" s="81">
        <v>31.26</v>
      </c>
      <c r="O903" s="225">
        <v>18.740999999999996</v>
      </c>
      <c r="P903" s="79">
        <v>1</v>
      </c>
      <c r="T903" s="33">
        <v>52</v>
      </c>
    </row>
    <row r="904" spans="1:20" x14ac:dyDescent="0.25">
      <c r="A904" s="20">
        <v>113</v>
      </c>
      <c r="B904" s="20" t="s">
        <v>72</v>
      </c>
      <c r="C904" s="20">
        <v>3</v>
      </c>
      <c r="D904" s="20" t="s">
        <v>101</v>
      </c>
      <c r="F904" s="91"/>
      <c r="G904" s="91"/>
      <c r="H904" s="91"/>
      <c r="K904" s="80" t="s">
        <v>341</v>
      </c>
      <c r="L904" s="113" t="s">
        <v>310</v>
      </c>
      <c r="M904" s="113">
        <v>31.41</v>
      </c>
      <c r="N904" s="81">
        <v>31.41</v>
      </c>
      <c r="O904" s="225">
        <v>18.590999999999998</v>
      </c>
      <c r="P904" s="79">
        <v>1</v>
      </c>
      <c r="T904" s="33">
        <v>52</v>
      </c>
    </row>
    <row r="905" spans="1:20" x14ac:dyDescent="0.25">
      <c r="A905" s="20">
        <v>113</v>
      </c>
      <c r="B905" s="20" t="s">
        <v>72</v>
      </c>
      <c r="C905" s="20">
        <v>3</v>
      </c>
      <c r="D905" s="20" t="s">
        <v>101</v>
      </c>
      <c r="F905" s="91"/>
      <c r="G905" s="91"/>
      <c r="H905" s="91"/>
      <c r="K905" s="80" t="s">
        <v>341</v>
      </c>
      <c r="L905" s="113" t="s">
        <v>321</v>
      </c>
      <c r="M905" s="113">
        <v>32</v>
      </c>
      <c r="N905" s="81">
        <v>32</v>
      </c>
      <c r="O905" s="225">
        <v>18.000999999999998</v>
      </c>
      <c r="P905" s="79">
        <v>1</v>
      </c>
      <c r="T905" s="33">
        <v>52</v>
      </c>
    </row>
    <row r="906" spans="1:20" x14ac:dyDescent="0.25">
      <c r="A906" s="20">
        <v>114</v>
      </c>
      <c r="B906" s="20" t="s">
        <v>72</v>
      </c>
      <c r="C906" s="20">
        <v>4</v>
      </c>
      <c r="D906" s="20" t="s">
        <v>111</v>
      </c>
      <c r="E906" s="33">
        <v>61</v>
      </c>
      <c r="F906" s="80" t="s">
        <v>236</v>
      </c>
      <c r="G906" s="89" t="s">
        <v>241</v>
      </c>
      <c r="H906" s="81">
        <v>17.02</v>
      </c>
      <c r="I906" s="77">
        <v>1</v>
      </c>
      <c r="J906" s="78">
        <v>1</v>
      </c>
      <c r="K906" s="80" t="s">
        <v>342</v>
      </c>
      <c r="L906" s="81" t="s">
        <v>241</v>
      </c>
      <c r="M906" s="81">
        <v>31.69</v>
      </c>
      <c r="N906" s="81">
        <v>31.69</v>
      </c>
      <c r="O906" s="225">
        <v>18.310999999999996</v>
      </c>
      <c r="P906" s="79">
        <v>1</v>
      </c>
      <c r="Q906" s="119">
        <v>1</v>
      </c>
      <c r="R906" s="120">
        <v>18.413499999999999</v>
      </c>
      <c r="S906" s="120">
        <v>0.27174206520154381</v>
      </c>
      <c r="T906" s="33">
        <v>61</v>
      </c>
    </row>
    <row r="907" spans="1:20" x14ac:dyDescent="0.25">
      <c r="A907" s="20">
        <v>114</v>
      </c>
      <c r="B907" s="20" t="s">
        <v>72</v>
      </c>
      <c r="C907" s="20">
        <v>4</v>
      </c>
      <c r="D907" s="20" t="s">
        <v>111</v>
      </c>
      <c r="F907" s="80" t="s">
        <v>236</v>
      </c>
      <c r="G907" s="89" t="s">
        <v>253</v>
      </c>
      <c r="H907" s="81">
        <v>16.91</v>
      </c>
      <c r="I907" s="77">
        <v>1</v>
      </c>
      <c r="J907" s="78"/>
      <c r="K907" s="80" t="s">
        <v>342</v>
      </c>
      <c r="L907" s="81" t="s">
        <v>253</v>
      </c>
      <c r="M907" s="81">
        <v>31.54</v>
      </c>
      <c r="N907" s="81">
        <v>31.54</v>
      </c>
      <c r="O907" s="225">
        <v>18.460999999999999</v>
      </c>
      <c r="P907" s="79">
        <v>1</v>
      </c>
      <c r="Q907" s="78"/>
      <c r="R907" s="117"/>
      <c r="S907" s="117"/>
      <c r="T907" s="33">
        <v>61</v>
      </c>
    </row>
    <row r="908" spans="1:20" x14ac:dyDescent="0.25">
      <c r="A908" s="20">
        <v>114</v>
      </c>
      <c r="B908" s="20" t="s">
        <v>72</v>
      </c>
      <c r="C908" s="20">
        <v>4</v>
      </c>
      <c r="D908" s="20" t="s">
        <v>111</v>
      </c>
      <c r="F908" s="80" t="s">
        <v>236</v>
      </c>
      <c r="G908" s="89" t="s">
        <v>265</v>
      </c>
      <c r="H908" s="81">
        <v>16.649999999999999</v>
      </c>
      <c r="I908" s="77">
        <v>1</v>
      </c>
      <c r="K908" s="80" t="s">
        <v>342</v>
      </c>
      <c r="L908" s="81" t="s">
        <v>265</v>
      </c>
      <c r="M908" s="81">
        <v>31.25</v>
      </c>
      <c r="N908" s="81">
        <v>31.25</v>
      </c>
      <c r="O908" s="225">
        <v>18.750999999999998</v>
      </c>
      <c r="P908" s="79">
        <v>1</v>
      </c>
      <c r="T908" s="33">
        <v>61</v>
      </c>
    </row>
    <row r="909" spans="1:20" x14ac:dyDescent="0.25">
      <c r="A909" s="20">
        <v>114</v>
      </c>
      <c r="B909" s="20" t="s">
        <v>72</v>
      </c>
      <c r="C909" s="20">
        <v>4</v>
      </c>
      <c r="D909" s="20" t="s">
        <v>111</v>
      </c>
      <c r="F909" s="80" t="s">
        <v>236</v>
      </c>
      <c r="G909" s="89" t="s">
        <v>276</v>
      </c>
      <c r="H909" s="81">
        <v>17.100000000000001</v>
      </c>
      <c r="I909" s="77">
        <v>1</v>
      </c>
      <c r="K909" s="80" t="s">
        <v>342</v>
      </c>
      <c r="L909" s="81" t="s">
        <v>276</v>
      </c>
      <c r="M909" s="81">
        <v>31.52</v>
      </c>
      <c r="N909" s="81">
        <v>31.52</v>
      </c>
      <c r="O909" s="225">
        <v>18.480999999999998</v>
      </c>
      <c r="P909" s="79">
        <v>1</v>
      </c>
      <c r="T909" s="33">
        <v>61</v>
      </c>
    </row>
    <row r="910" spans="1:20" x14ac:dyDescent="0.25">
      <c r="A910" s="20">
        <v>114</v>
      </c>
      <c r="B910" s="20" t="s">
        <v>72</v>
      </c>
      <c r="C910" s="20">
        <v>4</v>
      </c>
      <c r="D910" s="20" t="s">
        <v>111</v>
      </c>
      <c r="F910" s="89"/>
      <c r="G910" s="89"/>
      <c r="H910" s="81"/>
      <c r="K910" s="80" t="s">
        <v>342</v>
      </c>
      <c r="L910" s="81" t="s">
        <v>287</v>
      </c>
      <c r="M910" s="81">
        <v>31.12</v>
      </c>
      <c r="N910" s="81">
        <v>31.12</v>
      </c>
      <c r="O910" s="225">
        <v>18.880999999999997</v>
      </c>
      <c r="P910" s="79">
        <v>1</v>
      </c>
      <c r="T910" s="33">
        <v>61</v>
      </c>
    </row>
    <row r="911" spans="1:20" x14ac:dyDescent="0.25">
      <c r="A911" s="20">
        <v>114</v>
      </c>
      <c r="B911" s="20" t="s">
        <v>72</v>
      </c>
      <c r="C911" s="20">
        <v>4</v>
      </c>
      <c r="D911" s="20" t="s">
        <v>111</v>
      </c>
      <c r="F911" s="89"/>
      <c r="G911" s="89"/>
      <c r="H911" s="81"/>
      <c r="K911" s="80" t="s">
        <v>342</v>
      </c>
      <c r="L911" s="81" t="s">
        <v>298</v>
      </c>
      <c r="M911" s="81">
        <v>31.77</v>
      </c>
      <c r="N911" s="81">
        <v>31.77</v>
      </c>
      <c r="O911" s="225">
        <v>18.230999999999998</v>
      </c>
      <c r="P911" s="79">
        <v>1</v>
      </c>
      <c r="T911" s="33">
        <v>61</v>
      </c>
    </row>
    <row r="912" spans="1:20" x14ac:dyDescent="0.25">
      <c r="A912" s="20">
        <v>114</v>
      </c>
      <c r="B912" s="20" t="s">
        <v>72</v>
      </c>
      <c r="C912" s="20">
        <v>4</v>
      </c>
      <c r="D912" s="20" t="s">
        <v>111</v>
      </c>
      <c r="F912" s="89"/>
      <c r="G912" s="92"/>
      <c r="H912" s="92"/>
      <c r="K912" s="80" t="s">
        <v>342</v>
      </c>
      <c r="L912" s="81" t="s">
        <v>309</v>
      </c>
      <c r="M912" s="81">
        <v>31.96</v>
      </c>
      <c r="N912" s="81">
        <v>31.96</v>
      </c>
      <c r="O912" s="225">
        <v>18.040999999999997</v>
      </c>
      <c r="P912" s="79">
        <v>1</v>
      </c>
      <c r="T912" s="33">
        <v>61</v>
      </c>
    </row>
    <row r="913" spans="1:20" x14ac:dyDescent="0.25">
      <c r="A913" s="20">
        <v>114</v>
      </c>
      <c r="B913" s="20" t="s">
        <v>72</v>
      </c>
      <c r="C913" s="20">
        <v>4</v>
      </c>
      <c r="D913" s="20" t="s">
        <v>111</v>
      </c>
      <c r="F913" s="89"/>
      <c r="G913" s="91"/>
      <c r="H913" s="91"/>
      <c r="K913" s="80" t="s">
        <v>342</v>
      </c>
      <c r="L913" s="81" t="s">
        <v>320</v>
      </c>
      <c r="M913" s="81">
        <v>31.85</v>
      </c>
      <c r="N913" s="81">
        <v>31.85</v>
      </c>
      <c r="O913" s="225">
        <v>18.150999999999996</v>
      </c>
      <c r="P913" s="79">
        <v>1</v>
      </c>
      <c r="T913" s="33">
        <v>61</v>
      </c>
    </row>
    <row r="914" spans="1:20" x14ac:dyDescent="0.25">
      <c r="A914" s="20">
        <v>115</v>
      </c>
      <c r="B914" s="20" t="s">
        <v>72</v>
      </c>
      <c r="C914" s="20">
        <v>5</v>
      </c>
      <c r="D914" s="20" t="s">
        <v>179</v>
      </c>
      <c r="E914" s="33">
        <v>126</v>
      </c>
      <c r="F914" s="80" t="s">
        <v>239</v>
      </c>
      <c r="G914" s="89" t="s">
        <v>246</v>
      </c>
      <c r="H914" s="81">
        <v>16.899999999999999</v>
      </c>
      <c r="I914" s="77">
        <v>1</v>
      </c>
      <c r="J914" s="78">
        <v>1</v>
      </c>
      <c r="K914" s="80" t="s">
        <v>348</v>
      </c>
      <c r="L914" s="81" t="s">
        <v>246</v>
      </c>
      <c r="M914" s="81">
        <v>30.28</v>
      </c>
      <c r="N914" s="81">
        <v>30.28</v>
      </c>
      <c r="O914" s="225">
        <v>19.720999999999997</v>
      </c>
      <c r="P914" s="79">
        <v>1</v>
      </c>
      <c r="Q914" s="119">
        <v>1</v>
      </c>
      <c r="R914" s="120">
        <v>19.523499999999999</v>
      </c>
      <c r="S914" s="120">
        <v>0.31499007920885302</v>
      </c>
      <c r="T914" s="33">
        <v>126</v>
      </c>
    </row>
    <row r="915" spans="1:20" x14ac:dyDescent="0.25">
      <c r="A915" s="20">
        <v>115</v>
      </c>
      <c r="B915" s="20" t="s">
        <v>72</v>
      </c>
      <c r="C915" s="20">
        <v>5</v>
      </c>
      <c r="D915" s="20" t="s">
        <v>179</v>
      </c>
      <c r="F915" s="80" t="s">
        <v>239</v>
      </c>
      <c r="G915" s="89" t="s">
        <v>258</v>
      </c>
      <c r="H915" s="81">
        <v>17.05</v>
      </c>
      <c r="I915" s="77">
        <v>1</v>
      </c>
      <c r="J915" s="78"/>
      <c r="K915" s="80" t="s">
        <v>348</v>
      </c>
      <c r="L915" s="81" t="s">
        <v>258</v>
      </c>
      <c r="M915" s="81">
        <v>30.51</v>
      </c>
      <c r="N915" s="81">
        <v>30.51</v>
      </c>
      <c r="O915" s="225">
        <v>19.490999999999996</v>
      </c>
      <c r="P915" s="79">
        <v>1</v>
      </c>
      <c r="Q915" s="78"/>
      <c r="R915" s="117"/>
      <c r="S915" s="117"/>
      <c r="T915" s="33">
        <v>126</v>
      </c>
    </row>
    <row r="916" spans="1:20" x14ac:dyDescent="0.25">
      <c r="A916" s="20">
        <v>115</v>
      </c>
      <c r="B916" s="20" t="s">
        <v>72</v>
      </c>
      <c r="C916" s="20">
        <v>5</v>
      </c>
      <c r="D916" s="20" t="s">
        <v>179</v>
      </c>
      <c r="F916" s="80" t="s">
        <v>239</v>
      </c>
      <c r="G916" s="89" t="s">
        <v>270</v>
      </c>
      <c r="H916" s="81">
        <v>16.68</v>
      </c>
      <c r="I916" s="77">
        <v>1</v>
      </c>
      <c r="K916" s="80" t="s">
        <v>348</v>
      </c>
      <c r="L916" s="81" t="s">
        <v>270</v>
      </c>
      <c r="M916" s="81">
        <v>30.1</v>
      </c>
      <c r="N916" s="81">
        <v>30.1</v>
      </c>
      <c r="O916" s="225">
        <v>19.900999999999996</v>
      </c>
      <c r="P916" s="79">
        <v>1</v>
      </c>
      <c r="T916" s="33">
        <v>126</v>
      </c>
    </row>
    <row r="917" spans="1:20" x14ac:dyDescent="0.25">
      <c r="A917" s="20">
        <v>115</v>
      </c>
      <c r="B917" s="20" t="s">
        <v>72</v>
      </c>
      <c r="C917" s="20">
        <v>5</v>
      </c>
      <c r="D917" s="20" t="s">
        <v>179</v>
      </c>
      <c r="F917" s="80" t="s">
        <v>239</v>
      </c>
      <c r="G917" s="89" t="s">
        <v>281</v>
      </c>
      <c r="H917" s="81">
        <v>17</v>
      </c>
      <c r="I917" s="77">
        <v>1</v>
      </c>
      <c r="K917" s="80" t="s">
        <v>348</v>
      </c>
      <c r="L917" s="81" t="s">
        <v>281</v>
      </c>
      <c r="M917" s="81">
        <v>30.16</v>
      </c>
      <c r="N917" s="81">
        <v>30.16</v>
      </c>
      <c r="O917" s="225">
        <v>19.840999999999998</v>
      </c>
      <c r="P917" s="79">
        <v>1</v>
      </c>
      <c r="T917" s="33">
        <v>126</v>
      </c>
    </row>
    <row r="918" spans="1:20" x14ac:dyDescent="0.25">
      <c r="A918" s="20">
        <v>115</v>
      </c>
      <c r="B918" s="20" t="s">
        <v>72</v>
      </c>
      <c r="C918" s="20">
        <v>5</v>
      </c>
      <c r="D918" s="20" t="s">
        <v>179</v>
      </c>
      <c r="F918" s="91"/>
      <c r="G918" s="91"/>
      <c r="H918" s="91"/>
      <c r="K918" s="80" t="s">
        <v>348</v>
      </c>
      <c r="L918" s="81" t="s">
        <v>292</v>
      </c>
      <c r="M918" s="81">
        <v>30.44</v>
      </c>
      <c r="N918" s="81">
        <v>30.44</v>
      </c>
      <c r="O918" s="225">
        <v>19.560999999999996</v>
      </c>
      <c r="P918" s="79">
        <v>1</v>
      </c>
      <c r="T918" s="33">
        <v>126</v>
      </c>
    </row>
    <row r="919" spans="1:20" x14ac:dyDescent="0.25">
      <c r="A919" s="20">
        <v>115</v>
      </c>
      <c r="B919" s="20" t="s">
        <v>72</v>
      </c>
      <c r="C919" s="20">
        <v>5</v>
      </c>
      <c r="D919" s="20" t="s">
        <v>179</v>
      </c>
      <c r="F919" s="91"/>
      <c r="G919" s="91"/>
      <c r="H919" s="91"/>
      <c r="K919" s="80" t="s">
        <v>348</v>
      </c>
      <c r="L919" s="81" t="s">
        <v>303</v>
      </c>
      <c r="M919" s="81">
        <v>30.39</v>
      </c>
      <c r="N919" s="81">
        <v>30.39</v>
      </c>
      <c r="O919" s="225">
        <v>19.610999999999997</v>
      </c>
      <c r="P919" s="79">
        <v>1</v>
      </c>
      <c r="T919" s="33">
        <v>126</v>
      </c>
    </row>
    <row r="920" spans="1:20" x14ac:dyDescent="0.25">
      <c r="A920" s="20">
        <v>115</v>
      </c>
      <c r="B920" s="20" t="s">
        <v>72</v>
      </c>
      <c r="C920" s="20">
        <v>5</v>
      </c>
      <c r="D920" s="20" t="s">
        <v>179</v>
      </c>
      <c r="F920" s="91"/>
      <c r="G920" s="91"/>
      <c r="H920" s="91"/>
      <c r="K920" s="80" t="s">
        <v>348</v>
      </c>
      <c r="L920" s="81" t="s">
        <v>314</v>
      </c>
      <c r="M920" s="81">
        <v>30.88</v>
      </c>
      <c r="N920" s="81">
        <v>30.88</v>
      </c>
      <c r="O920" s="225">
        <v>19.120999999999999</v>
      </c>
      <c r="P920" s="79">
        <v>1</v>
      </c>
      <c r="T920" s="33">
        <v>126</v>
      </c>
    </row>
    <row r="921" spans="1:20" x14ac:dyDescent="0.25">
      <c r="A921" s="20">
        <v>115</v>
      </c>
      <c r="B921" s="20" t="s">
        <v>72</v>
      </c>
      <c r="C921" s="20">
        <v>5</v>
      </c>
      <c r="D921" s="20" t="s">
        <v>179</v>
      </c>
      <c r="F921" s="91"/>
      <c r="G921" s="91"/>
      <c r="H921" s="91"/>
      <c r="K921" s="80" t="s">
        <v>348</v>
      </c>
      <c r="L921" s="81" t="s">
        <v>325</v>
      </c>
      <c r="M921" s="81">
        <v>31.06</v>
      </c>
      <c r="N921" s="81">
        <v>31.06</v>
      </c>
      <c r="O921" s="225">
        <v>18.940999999999999</v>
      </c>
      <c r="P921" s="79">
        <v>1</v>
      </c>
      <c r="T921" s="33">
        <v>126</v>
      </c>
    </row>
    <row r="922" spans="1:20" x14ac:dyDescent="0.25">
      <c r="A922" s="20">
        <v>116</v>
      </c>
      <c r="B922" s="20" t="s">
        <v>20</v>
      </c>
      <c r="C922" s="20">
        <v>1</v>
      </c>
      <c r="D922" s="20" t="s">
        <v>152</v>
      </c>
      <c r="E922" s="33">
        <v>99</v>
      </c>
      <c r="F922" s="80" t="s">
        <v>237</v>
      </c>
      <c r="G922" s="89" t="s">
        <v>295</v>
      </c>
      <c r="H922" s="81">
        <v>16.14</v>
      </c>
      <c r="I922" s="77">
        <v>1</v>
      </c>
      <c r="J922" s="78">
        <v>1</v>
      </c>
      <c r="K922" s="80" t="s">
        <v>345</v>
      </c>
      <c r="L922" s="81" t="s">
        <v>249</v>
      </c>
      <c r="M922" s="81">
        <v>30.1</v>
      </c>
      <c r="N922" s="81">
        <v>30.1</v>
      </c>
      <c r="O922" s="225">
        <v>19.900999999999996</v>
      </c>
      <c r="P922" s="79">
        <v>1</v>
      </c>
      <c r="Q922" s="119">
        <v>1</v>
      </c>
      <c r="R922" s="120">
        <v>19.754749999999998</v>
      </c>
      <c r="S922" s="120">
        <v>0.17196929231697136</v>
      </c>
      <c r="T922" s="33">
        <v>99</v>
      </c>
    </row>
    <row r="923" spans="1:20" x14ac:dyDescent="0.25">
      <c r="A923" s="20">
        <v>116</v>
      </c>
      <c r="B923" s="20" t="s">
        <v>20</v>
      </c>
      <c r="C923" s="20">
        <v>1</v>
      </c>
      <c r="D923" s="20" t="s">
        <v>152</v>
      </c>
      <c r="F923" s="80" t="s">
        <v>237</v>
      </c>
      <c r="G923" s="89" t="s">
        <v>306</v>
      </c>
      <c r="H923" s="81">
        <v>16.37</v>
      </c>
      <c r="I923" s="77">
        <v>1</v>
      </c>
      <c r="J923" s="78"/>
      <c r="K923" s="80" t="s">
        <v>345</v>
      </c>
      <c r="L923" s="81" t="s">
        <v>261</v>
      </c>
      <c r="M923" s="81">
        <v>30.24</v>
      </c>
      <c r="N923" s="81">
        <v>30.24</v>
      </c>
      <c r="O923" s="225">
        <v>19.760999999999999</v>
      </c>
      <c r="P923" s="79">
        <v>1</v>
      </c>
      <c r="Q923" s="78"/>
      <c r="R923" s="117"/>
      <c r="S923" s="117"/>
      <c r="T923" s="33">
        <v>99</v>
      </c>
    </row>
    <row r="924" spans="1:20" x14ac:dyDescent="0.25">
      <c r="A924" s="20">
        <v>116</v>
      </c>
      <c r="B924" s="20" t="s">
        <v>20</v>
      </c>
      <c r="C924" s="20">
        <v>1</v>
      </c>
      <c r="D924" s="20" t="s">
        <v>152</v>
      </c>
      <c r="F924" s="80" t="s">
        <v>237</v>
      </c>
      <c r="G924" s="89" t="s">
        <v>317</v>
      </c>
      <c r="H924" s="81">
        <v>16.41</v>
      </c>
      <c r="I924" s="77">
        <v>1</v>
      </c>
      <c r="K924" s="80" t="s">
        <v>345</v>
      </c>
      <c r="L924" s="81" t="s">
        <v>273</v>
      </c>
      <c r="M924" s="81">
        <v>30.09</v>
      </c>
      <c r="N924" s="81">
        <v>30.09</v>
      </c>
      <c r="O924" s="225">
        <v>19.910999999999998</v>
      </c>
      <c r="P924" s="79">
        <v>1</v>
      </c>
      <c r="T924" s="33">
        <v>99</v>
      </c>
    </row>
    <row r="925" spans="1:20" x14ac:dyDescent="0.25">
      <c r="A925" s="20">
        <v>116</v>
      </c>
      <c r="B925" s="20" t="s">
        <v>20</v>
      </c>
      <c r="C925" s="20">
        <v>1</v>
      </c>
      <c r="D925" s="20" t="s">
        <v>152</v>
      </c>
      <c r="F925" s="80" t="s">
        <v>237</v>
      </c>
      <c r="G925" s="89" t="s">
        <v>328</v>
      </c>
      <c r="H925" s="81">
        <v>16.600000000000001</v>
      </c>
      <c r="I925" s="77">
        <v>1</v>
      </c>
      <c r="K925" s="80" t="s">
        <v>345</v>
      </c>
      <c r="L925" s="81" t="s">
        <v>284</v>
      </c>
      <c r="M925" s="81">
        <v>30.19</v>
      </c>
      <c r="N925" s="81">
        <v>30.19</v>
      </c>
      <c r="O925" s="225">
        <v>19.810999999999996</v>
      </c>
      <c r="P925" s="79">
        <v>1</v>
      </c>
      <c r="T925" s="33">
        <v>99</v>
      </c>
    </row>
    <row r="926" spans="1:20" x14ac:dyDescent="0.25">
      <c r="A926" s="20">
        <v>116</v>
      </c>
      <c r="B926" s="20" t="s">
        <v>20</v>
      </c>
      <c r="C926" s="20">
        <v>1</v>
      </c>
      <c r="D926" s="20" t="s">
        <v>152</v>
      </c>
      <c r="F926" s="91"/>
      <c r="G926" s="92"/>
      <c r="H926" s="92"/>
      <c r="K926" s="80" t="s">
        <v>345</v>
      </c>
      <c r="L926" s="81" t="s">
        <v>295</v>
      </c>
      <c r="M926" s="81">
        <v>30.29</v>
      </c>
      <c r="N926" s="81">
        <v>30.29</v>
      </c>
      <c r="O926" s="225">
        <v>19.710999999999999</v>
      </c>
      <c r="P926" s="79">
        <v>1</v>
      </c>
      <c r="T926" s="33">
        <v>99</v>
      </c>
    </row>
    <row r="927" spans="1:20" x14ac:dyDescent="0.25">
      <c r="A927" s="20">
        <v>116</v>
      </c>
      <c r="B927" s="20" t="s">
        <v>20</v>
      </c>
      <c r="C927" s="20">
        <v>1</v>
      </c>
      <c r="D927" s="20" t="s">
        <v>152</v>
      </c>
      <c r="F927" s="91"/>
      <c r="G927" s="92"/>
      <c r="H927" s="92"/>
      <c r="K927" s="80" t="s">
        <v>345</v>
      </c>
      <c r="L927" s="81" t="s">
        <v>306</v>
      </c>
      <c r="M927" s="81">
        <v>30.08</v>
      </c>
      <c r="N927" s="81">
        <v>30.08</v>
      </c>
      <c r="O927" s="225">
        <v>19.920999999999999</v>
      </c>
      <c r="P927" s="79">
        <v>1</v>
      </c>
      <c r="T927" s="33">
        <v>99</v>
      </c>
    </row>
    <row r="928" spans="1:20" x14ac:dyDescent="0.25">
      <c r="A928" s="20">
        <v>116</v>
      </c>
      <c r="B928" s="20" t="s">
        <v>20</v>
      </c>
      <c r="C928" s="20">
        <v>1</v>
      </c>
      <c r="D928" s="20" t="s">
        <v>152</v>
      </c>
      <c r="F928" s="91"/>
      <c r="G928" s="92"/>
      <c r="H928" s="92"/>
      <c r="K928" s="80" t="s">
        <v>345</v>
      </c>
      <c r="L928" s="81" t="s">
        <v>317</v>
      </c>
      <c r="M928" s="81">
        <v>30.35</v>
      </c>
      <c r="N928" s="81">
        <v>30.35</v>
      </c>
      <c r="O928" s="225">
        <v>19.650999999999996</v>
      </c>
      <c r="P928" s="79">
        <v>1</v>
      </c>
      <c r="T928" s="33">
        <v>99</v>
      </c>
    </row>
    <row r="929" spans="1:20" x14ac:dyDescent="0.25">
      <c r="A929" s="20">
        <v>116</v>
      </c>
      <c r="B929" s="20" t="s">
        <v>20</v>
      </c>
      <c r="C929" s="20">
        <v>1</v>
      </c>
      <c r="D929" s="20" t="s">
        <v>152</v>
      </c>
      <c r="F929" s="91"/>
      <c r="G929" s="92"/>
      <c r="H929" s="92"/>
      <c r="K929" s="80" t="s">
        <v>345</v>
      </c>
      <c r="L929" s="81" t="s">
        <v>328</v>
      </c>
      <c r="M929" s="81">
        <v>30.63</v>
      </c>
      <c r="N929" s="81">
        <v>30.63</v>
      </c>
      <c r="O929" s="225">
        <v>19.370999999999999</v>
      </c>
      <c r="P929" s="79">
        <v>1</v>
      </c>
      <c r="T929" s="33">
        <v>99</v>
      </c>
    </row>
    <row r="930" spans="1:20" x14ac:dyDescent="0.25">
      <c r="A930" s="94">
        <v>117</v>
      </c>
      <c r="B930" s="94" t="s">
        <v>20</v>
      </c>
      <c r="C930" s="94">
        <v>2</v>
      </c>
      <c r="D930" s="94" t="s">
        <v>43</v>
      </c>
      <c r="E930" s="95">
        <v>11</v>
      </c>
      <c r="F930" s="80" t="s">
        <v>233</v>
      </c>
      <c r="G930" s="89" t="s">
        <v>287</v>
      </c>
      <c r="H930" s="81">
        <v>16.23</v>
      </c>
      <c r="I930" s="77">
        <v>1</v>
      </c>
      <c r="J930" s="78">
        <v>1</v>
      </c>
      <c r="K930" s="80" t="s">
        <v>337</v>
      </c>
      <c r="L930" s="81" t="s">
        <v>241</v>
      </c>
      <c r="M930" s="81">
        <v>30.52</v>
      </c>
      <c r="N930" s="81">
        <v>30.52</v>
      </c>
      <c r="O930" s="225">
        <v>19.480999999999998</v>
      </c>
      <c r="P930" s="79">
        <v>1</v>
      </c>
      <c r="Q930" s="119">
        <v>1</v>
      </c>
      <c r="R930" s="120">
        <v>19.325999999999997</v>
      </c>
      <c r="S930" s="120">
        <v>0.18587630295441082</v>
      </c>
      <c r="T930" s="95">
        <v>11</v>
      </c>
    </row>
    <row r="931" spans="1:20" x14ac:dyDescent="0.25">
      <c r="A931" s="20">
        <v>117</v>
      </c>
      <c r="B931" s="20" t="s">
        <v>20</v>
      </c>
      <c r="C931" s="20">
        <v>2</v>
      </c>
      <c r="D931" s="20" t="s">
        <v>43</v>
      </c>
      <c r="F931" s="80" t="s">
        <v>233</v>
      </c>
      <c r="G931" s="89" t="s">
        <v>298</v>
      </c>
      <c r="H931" s="81">
        <v>16.3</v>
      </c>
      <c r="I931" s="77">
        <v>1</v>
      </c>
      <c r="J931" s="78"/>
      <c r="K931" s="80" t="s">
        <v>337</v>
      </c>
      <c r="L931" s="81" t="s">
        <v>253</v>
      </c>
      <c r="M931" s="81">
        <v>30.53</v>
      </c>
      <c r="N931" s="81">
        <v>30.53</v>
      </c>
      <c r="O931" s="225">
        <v>19.470999999999997</v>
      </c>
      <c r="P931" s="79">
        <v>1</v>
      </c>
      <c r="Q931" s="78"/>
      <c r="R931" s="117"/>
      <c r="S931" s="117"/>
      <c r="T931" s="95">
        <v>11</v>
      </c>
    </row>
    <row r="932" spans="1:20" x14ac:dyDescent="0.25">
      <c r="A932" s="20">
        <v>117</v>
      </c>
      <c r="B932" s="20" t="s">
        <v>20</v>
      </c>
      <c r="C932" s="20">
        <v>2</v>
      </c>
      <c r="D932" s="20" t="s">
        <v>43</v>
      </c>
      <c r="F932" s="80" t="s">
        <v>233</v>
      </c>
      <c r="G932" s="89" t="s">
        <v>309</v>
      </c>
      <c r="H932" s="81">
        <v>16.34</v>
      </c>
      <c r="I932" s="77">
        <v>1</v>
      </c>
      <c r="K932" s="80" t="s">
        <v>337</v>
      </c>
      <c r="L932" s="81" t="s">
        <v>265</v>
      </c>
      <c r="M932" s="81">
        <v>30.71</v>
      </c>
      <c r="N932" s="81">
        <v>30.71</v>
      </c>
      <c r="O932" s="225">
        <v>19.290999999999997</v>
      </c>
      <c r="P932" s="79">
        <v>1</v>
      </c>
      <c r="T932" s="95">
        <v>11</v>
      </c>
    </row>
    <row r="933" spans="1:20" x14ac:dyDescent="0.25">
      <c r="A933" s="20">
        <v>117</v>
      </c>
      <c r="B933" s="20" t="s">
        <v>20</v>
      </c>
      <c r="C933" s="20">
        <v>2</v>
      </c>
      <c r="D933" s="20" t="s">
        <v>43</v>
      </c>
      <c r="F933" s="80" t="s">
        <v>233</v>
      </c>
      <c r="G933" s="89" t="s">
        <v>320</v>
      </c>
      <c r="H933" s="81">
        <v>16.52</v>
      </c>
      <c r="I933" s="77">
        <v>1</v>
      </c>
      <c r="K933" s="80" t="s">
        <v>337</v>
      </c>
      <c r="L933" s="81" t="s">
        <v>276</v>
      </c>
      <c r="M933" s="81">
        <v>30.73</v>
      </c>
      <c r="N933" s="81">
        <v>30.73</v>
      </c>
      <c r="O933" s="225">
        <v>19.270999999999997</v>
      </c>
      <c r="P933" s="79">
        <v>1</v>
      </c>
      <c r="T933" s="95">
        <v>11</v>
      </c>
    </row>
    <row r="934" spans="1:20" x14ac:dyDescent="0.25">
      <c r="A934" s="20">
        <v>117</v>
      </c>
      <c r="B934" s="20" t="s">
        <v>20</v>
      </c>
      <c r="C934" s="20">
        <v>2</v>
      </c>
      <c r="D934" s="20" t="s">
        <v>43</v>
      </c>
      <c r="F934" s="91"/>
      <c r="G934" s="91"/>
      <c r="H934" s="91"/>
      <c r="K934" s="80" t="s">
        <v>337</v>
      </c>
      <c r="L934" s="81" t="s">
        <v>287</v>
      </c>
      <c r="M934" s="81">
        <v>30.44</v>
      </c>
      <c r="N934" s="81">
        <v>30.44</v>
      </c>
      <c r="O934" s="225">
        <v>19.560999999999996</v>
      </c>
      <c r="P934" s="79">
        <v>1</v>
      </c>
      <c r="T934" s="95">
        <v>11</v>
      </c>
    </row>
    <row r="935" spans="1:20" x14ac:dyDescent="0.25">
      <c r="A935" s="20">
        <v>117</v>
      </c>
      <c r="B935" s="20" t="s">
        <v>20</v>
      </c>
      <c r="C935" s="20">
        <v>2</v>
      </c>
      <c r="D935" s="20" t="s">
        <v>43</v>
      </c>
      <c r="F935" s="91"/>
      <c r="G935" s="91"/>
      <c r="H935" s="91"/>
      <c r="K935" s="80" t="s">
        <v>337</v>
      </c>
      <c r="L935" s="81" t="s">
        <v>298</v>
      </c>
      <c r="M935" s="81">
        <v>30.59</v>
      </c>
      <c r="N935" s="81">
        <v>30.59</v>
      </c>
      <c r="O935" s="225">
        <v>19.410999999999998</v>
      </c>
      <c r="P935" s="79">
        <v>1</v>
      </c>
      <c r="T935" s="95">
        <v>11</v>
      </c>
    </row>
    <row r="936" spans="1:20" x14ac:dyDescent="0.25">
      <c r="A936" s="20">
        <v>117</v>
      </c>
      <c r="B936" s="20" t="s">
        <v>20</v>
      </c>
      <c r="C936" s="20">
        <v>2</v>
      </c>
      <c r="D936" s="20" t="s">
        <v>43</v>
      </c>
      <c r="F936" s="91"/>
      <c r="G936" s="91"/>
      <c r="H936" s="91"/>
      <c r="K936" s="80" t="s">
        <v>337</v>
      </c>
      <c r="L936" s="81" t="s">
        <v>309</v>
      </c>
      <c r="M936" s="81">
        <v>31.05</v>
      </c>
      <c r="N936" s="81">
        <v>31.05</v>
      </c>
      <c r="O936" s="225">
        <v>18.950999999999997</v>
      </c>
      <c r="P936" s="79">
        <v>1</v>
      </c>
      <c r="T936" s="95">
        <v>11</v>
      </c>
    </row>
    <row r="937" spans="1:20" x14ac:dyDescent="0.25">
      <c r="A937" s="20">
        <v>117</v>
      </c>
      <c r="B937" s="20" t="s">
        <v>20</v>
      </c>
      <c r="C937" s="20">
        <v>2</v>
      </c>
      <c r="D937" s="20" t="s">
        <v>43</v>
      </c>
      <c r="F937" s="91"/>
      <c r="G937" s="91"/>
      <c r="H937" s="91"/>
      <c r="K937" s="80" t="s">
        <v>337</v>
      </c>
      <c r="L937" s="81" t="s">
        <v>320</v>
      </c>
      <c r="M937" s="81">
        <v>30.83</v>
      </c>
      <c r="N937" s="81">
        <v>30.83</v>
      </c>
      <c r="O937" s="225">
        <v>19.170999999999999</v>
      </c>
      <c r="P937" s="79">
        <v>1</v>
      </c>
      <c r="T937" s="95">
        <v>11</v>
      </c>
    </row>
    <row r="938" spans="1:20" x14ac:dyDescent="0.25">
      <c r="A938" s="24">
        <v>118</v>
      </c>
      <c r="B938" s="99" t="s">
        <v>20</v>
      </c>
      <c r="C938" s="102">
        <v>3</v>
      </c>
      <c r="D938" s="99" t="s">
        <v>98</v>
      </c>
      <c r="E938" s="101">
        <v>49</v>
      </c>
      <c r="F938" s="80" t="s">
        <v>235</v>
      </c>
      <c r="G938" s="89" t="s">
        <v>249</v>
      </c>
      <c r="H938" s="81">
        <v>17.03</v>
      </c>
      <c r="I938" s="77">
        <v>1</v>
      </c>
      <c r="J938" s="78">
        <v>1</v>
      </c>
      <c r="K938" s="80" t="s">
        <v>340</v>
      </c>
      <c r="L938" s="81" t="s">
        <v>249</v>
      </c>
      <c r="M938" s="81">
        <v>30.54</v>
      </c>
      <c r="N938" s="81">
        <v>30.54</v>
      </c>
      <c r="O938" s="225">
        <v>19.460999999999999</v>
      </c>
      <c r="P938" s="79">
        <v>1</v>
      </c>
      <c r="Q938" s="119">
        <v>1</v>
      </c>
      <c r="R938" s="120">
        <v>19.42475</v>
      </c>
      <c r="S938" s="120">
        <v>0.48440524099146642</v>
      </c>
      <c r="T938" s="101">
        <v>49</v>
      </c>
    </row>
    <row r="939" spans="1:20" x14ac:dyDescent="0.25">
      <c r="A939" s="20">
        <v>118</v>
      </c>
      <c r="B939" s="20" t="s">
        <v>20</v>
      </c>
      <c r="C939" s="20">
        <v>3</v>
      </c>
      <c r="D939" s="20" t="s">
        <v>98</v>
      </c>
      <c r="F939" s="80" t="s">
        <v>235</v>
      </c>
      <c r="G939" s="89" t="s">
        <v>261</v>
      </c>
      <c r="H939" s="81">
        <v>16.48</v>
      </c>
      <c r="I939" s="77">
        <v>1</v>
      </c>
      <c r="J939" s="78"/>
      <c r="K939" s="80" t="s">
        <v>340</v>
      </c>
      <c r="L939" s="81" t="s">
        <v>261</v>
      </c>
      <c r="M939" s="81">
        <v>30.31</v>
      </c>
      <c r="N939" s="81">
        <v>30.31</v>
      </c>
      <c r="O939" s="225">
        <v>19.690999999999999</v>
      </c>
      <c r="P939" s="79">
        <v>1</v>
      </c>
      <c r="Q939" s="78"/>
      <c r="R939" s="117"/>
      <c r="S939" s="117"/>
      <c r="T939" s="101">
        <v>49</v>
      </c>
    </row>
    <row r="940" spans="1:20" x14ac:dyDescent="0.25">
      <c r="A940" s="20">
        <v>118</v>
      </c>
      <c r="B940" s="20" t="s">
        <v>20</v>
      </c>
      <c r="C940" s="20">
        <v>3</v>
      </c>
      <c r="D940" s="20" t="s">
        <v>98</v>
      </c>
      <c r="F940" s="80" t="s">
        <v>235</v>
      </c>
      <c r="G940" s="89" t="s">
        <v>273</v>
      </c>
      <c r="H940" s="81">
        <v>16.78</v>
      </c>
      <c r="I940" s="77">
        <v>1</v>
      </c>
      <c r="K940" s="80" t="s">
        <v>340</v>
      </c>
      <c r="L940" s="81" t="s">
        <v>273</v>
      </c>
      <c r="M940" s="81">
        <v>30.27</v>
      </c>
      <c r="N940" s="81">
        <v>30.27</v>
      </c>
      <c r="O940" s="225">
        <v>19.730999999999998</v>
      </c>
      <c r="P940" s="79">
        <v>1</v>
      </c>
      <c r="T940" s="101">
        <v>49</v>
      </c>
    </row>
    <row r="941" spans="1:20" x14ac:dyDescent="0.25">
      <c r="A941" s="20">
        <v>118</v>
      </c>
      <c r="B941" s="20" t="s">
        <v>20</v>
      </c>
      <c r="C941" s="20">
        <v>3</v>
      </c>
      <c r="D941" s="20" t="s">
        <v>98</v>
      </c>
      <c r="F941" s="80" t="s">
        <v>235</v>
      </c>
      <c r="G941" s="89" t="s">
        <v>284</v>
      </c>
      <c r="H941" s="81">
        <v>16.57</v>
      </c>
      <c r="I941" s="77">
        <v>1</v>
      </c>
      <c r="K941" s="80" t="s">
        <v>340</v>
      </c>
      <c r="L941" s="81" t="s">
        <v>284</v>
      </c>
      <c r="M941" s="81">
        <v>30.06</v>
      </c>
      <c r="N941" s="81">
        <v>30.06</v>
      </c>
      <c r="O941" s="225">
        <v>19.940999999999999</v>
      </c>
      <c r="P941" s="79">
        <v>1</v>
      </c>
      <c r="T941" s="101">
        <v>49</v>
      </c>
    </row>
    <row r="942" spans="1:20" x14ac:dyDescent="0.25">
      <c r="A942" s="20">
        <v>118</v>
      </c>
      <c r="B942" s="20" t="s">
        <v>20</v>
      </c>
      <c r="C942" s="20">
        <v>3</v>
      </c>
      <c r="D942" s="20" t="s">
        <v>98</v>
      </c>
      <c r="F942" s="91"/>
      <c r="G942" s="91"/>
      <c r="H942" s="91"/>
      <c r="K942" s="80" t="s">
        <v>340</v>
      </c>
      <c r="L942" s="81" t="s">
        <v>295</v>
      </c>
      <c r="M942" s="81">
        <v>30.06</v>
      </c>
      <c r="N942" s="81">
        <v>30.06</v>
      </c>
      <c r="O942" s="225">
        <v>19.940999999999999</v>
      </c>
      <c r="P942" s="79">
        <v>1</v>
      </c>
      <c r="T942" s="101">
        <v>49</v>
      </c>
    </row>
    <row r="943" spans="1:20" x14ac:dyDescent="0.25">
      <c r="A943" s="20">
        <v>118</v>
      </c>
      <c r="B943" s="20" t="s">
        <v>20</v>
      </c>
      <c r="C943" s="20">
        <v>3</v>
      </c>
      <c r="D943" s="20" t="s">
        <v>98</v>
      </c>
      <c r="F943" s="91"/>
      <c r="G943" s="91"/>
      <c r="H943" s="91"/>
      <c r="K943" s="80" t="s">
        <v>340</v>
      </c>
      <c r="L943" s="81" t="s">
        <v>306</v>
      </c>
      <c r="M943" s="81">
        <v>30.85</v>
      </c>
      <c r="N943" s="81">
        <v>30.85</v>
      </c>
      <c r="O943" s="225">
        <v>19.150999999999996</v>
      </c>
      <c r="P943" s="79">
        <v>1</v>
      </c>
      <c r="T943" s="101">
        <v>49</v>
      </c>
    </row>
    <row r="944" spans="1:20" x14ac:dyDescent="0.25">
      <c r="A944" s="20">
        <v>118</v>
      </c>
      <c r="B944" s="20" t="s">
        <v>20</v>
      </c>
      <c r="C944" s="20">
        <v>3</v>
      </c>
      <c r="D944" s="20" t="s">
        <v>98</v>
      </c>
      <c r="F944" s="91"/>
      <c r="G944" s="91"/>
      <c r="H944" s="91"/>
      <c r="K944" s="80" t="s">
        <v>340</v>
      </c>
      <c r="L944" s="81" t="s">
        <v>317</v>
      </c>
      <c r="M944" s="81">
        <v>30.97</v>
      </c>
      <c r="N944" s="81">
        <v>30.97</v>
      </c>
      <c r="O944" s="225">
        <v>19.030999999999999</v>
      </c>
      <c r="P944" s="79">
        <v>1</v>
      </c>
      <c r="T944" s="101">
        <v>49</v>
      </c>
    </row>
    <row r="945" spans="1:20" x14ac:dyDescent="0.25">
      <c r="A945" s="20">
        <v>118</v>
      </c>
      <c r="B945" s="20" t="s">
        <v>20</v>
      </c>
      <c r="C945" s="20">
        <v>3</v>
      </c>
      <c r="D945" s="20" t="s">
        <v>98</v>
      </c>
      <c r="F945" s="91"/>
      <c r="G945" s="91"/>
      <c r="H945" s="91"/>
      <c r="K945" s="80" t="s">
        <v>340</v>
      </c>
      <c r="L945" s="81" t="s">
        <v>328</v>
      </c>
      <c r="M945" s="81">
        <v>31.55</v>
      </c>
      <c r="N945" s="81">
        <v>31.55</v>
      </c>
      <c r="O945" s="225">
        <v>18.450999999999997</v>
      </c>
      <c r="P945" s="79">
        <v>1</v>
      </c>
      <c r="T945" s="101">
        <v>49</v>
      </c>
    </row>
    <row r="946" spans="1:20" x14ac:dyDescent="0.25">
      <c r="A946" s="20">
        <v>119</v>
      </c>
      <c r="B946" s="20" t="s">
        <v>20</v>
      </c>
      <c r="C946" s="20">
        <v>4</v>
      </c>
      <c r="D946" s="20" t="s">
        <v>170</v>
      </c>
      <c r="E946" s="33">
        <v>117</v>
      </c>
      <c r="F946" s="80" t="s">
        <v>238</v>
      </c>
      <c r="G946" s="92" t="s">
        <v>293</v>
      </c>
      <c r="H946" s="92">
        <v>16.03</v>
      </c>
      <c r="I946" s="77">
        <v>1</v>
      </c>
      <c r="J946" s="78">
        <v>1</v>
      </c>
      <c r="K946" s="80" t="s">
        <v>347</v>
      </c>
      <c r="L946" s="81" t="s">
        <v>247</v>
      </c>
      <c r="M946" s="81">
        <v>30.19</v>
      </c>
      <c r="N946" s="81">
        <v>30.19</v>
      </c>
      <c r="O946" s="225">
        <v>19.810999999999996</v>
      </c>
      <c r="P946" s="79">
        <v>1</v>
      </c>
      <c r="Q946" s="119">
        <v>1</v>
      </c>
      <c r="R946" s="120">
        <v>20.618499999999997</v>
      </c>
      <c r="S946" s="120">
        <v>0.38447204059593232</v>
      </c>
      <c r="T946" s="33">
        <v>117</v>
      </c>
    </row>
    <row r="947" spans="1:20" x14ac:dyDescent="0.25">
      <c r="A947" s="20">
        <v>119</v>
      </c>
      <c r="B947" s="20" t="s">
        <v>20</v>
      </c>
      <c r="C947" s="20">
        <v>4</v>
      </c>
      <c r="D947" s="20" t="s">
        <v>170</v>
      </c>
      <c r="F947" s="80" t="s">
        <v>238</v>
      </c>
      <c r="G947" s="92" t="s">
        <v>304</v>
      </c>
      <c r="H947" s="92">
        <v>16.18</v>
      </c>
      <c r="I947" s="77">
        <v>1</v>
      </c>
      <c r="J947" s="78"/>
      <c r="K947" s="80" t="s">
        <v>347</v>
      </c>
      <c r="L947" s="81" t="s">
        <v>259</v>
      </c>
      <c r="M947" s="81">
        <v>29.77</v>
      </c>
      <c r="N947" s="81">
        <v>29.77</v>
      </c>
      <c r="O947" s="225">
        <v>20.230999999999998</v>
      </c>
      <c r="P947" s="79">
        <v>1</v>
      </c>
      <c r="Q947" s="78"/>
      <c r="R947" s="117"/>
      <c r="S947" s="117"/>
      <c r="T947" s="33">
        <v>117</v>
      </c>
    </row>
    <row r="948" spans="1:20" x14ac:dyDescent="0.25">
      <c r="A948" s="20">
        <v>119</v>
      </c>
      <c r="B948" s="20" t="s">
        <v>20</v>
      </c>
      <c r="C948" s="20">
        <v>4</v>
      </c>
      <c r="D948" s="20" t="s">
        <v>170</v>
      </c>
      <c r="F948" s="80" t="s">
        <v>238</v>
      </c>
      <c r="G948" s="92" t="s">
        <v>315</v>
      </c>
      <c r="H948" s="92">
        <v>16.54</v>
      </c>
      <c r="I948" s="77">
        <v>1</v>
      </c>
      <c r="K948" s="80" t="s">
        <v>347</v>
      </c>
      <c r="L948" s="81" t="s">
        <v>271</v>
      </c>
      <c r="M948" s="81">
        <v>29.46</v>
      </c>
      <c r="N948" s="81">
        <v>29.46</v>
      </c>
      <c r="O948" s="225">
        <v>20.540999999999997</v>
      </c>
      <c r="P948" s="79">
        <v>1</v>
      </c>
      <c r="T948" s="33">
        <v>117</v>
      </c>
    </row>
    <row r="949" spans="1:20" x14ac:dyDescent="0.25">
      <c r="A949" s="20">
        <v>119</v>
      </c>
      <c r="B949" s="20" t="s">
        <v>20</v>
      </c>
      <c r="C949" s="20">
        <v>4</v>
      </c>
      <c r="D949" s="20" t="s">
        <v>170</v>
      </c>
      <c r="F949" s="80" t="s">
        <v>238</v>
      </c>
      <c r="G949" s="92" t="s">
        <v>326</v>
      </c>
      <c r="H949" s="92">
        <v>16.5</v>
      </c>
      <c r="I949" s="77">
        <v>1</v>
      </c>
      <c r="K949" s="80" t="s">
        <v>347</v>
      </c>
      <c r="L949" s="81" t="s">
        <v>282</v>
      </c>
      <c r="M949" s="81">
        <v>29.25</v>
      </c>
      <c r="N949" s="81">
        <v>29.25</v>
      </c>
      <c r="O949" s="225">
        <v>20.750999999999998</v>
      </c>
      <c r="P949" s="79">
        <v>1</v>
      </c>
      <c r="T949" s="33">
        <v>117</v>
      </c>
    </row>
    <row r="950" spans="1:20" x14ac:dyDescent="0.25">
      <c r="A950" s="20">
        <v>119</v>
      </c>
      <c r="B950" s="20" t="s">
        <v>20</v>
      </c>
      <c r="C950" s="20">
        <v>4</v>
      </c>
      <c r="D950" s="20" t="s">
        <v>170</v>
      </c>
      <c r="F950" s="91"/>
      <c r="G950" s="92"/>
      <c r="H950" s="92"/>
      <c r="K950" s="80" t="s">
        <v>347</v>
      </c>
      <c r="L950" s="81" t="s">
        <v>293</v>
      </c>
      <c r="M950" s="81">
        <v>28.99</v>
      </c>
      <c r="N950" s="81">
        <v>28.99</v>
      </c>
      <c r="O950" s="225">
        <v>21.010999999999999</v>
      </c>
      <c r="P950" s="79">
        <v>1</v>
      </c>
      <c r="T950" s="33">
        <v>117</v>
      </c>
    </row>
    <row r="951" spans="1:20" x14ac:dyDescent="0.25">
      <c r="A951" s="20">
        <v>119</v>
      </c>
      <c r="B951" s="20" t="s">
        <v>20</v>
      </c>
      <c r="C951" s="20">
        <v>4</v>
      </c>
      <c r="D951" s="20" t="s">
        <v>170</v>
      </c>
      <c r="F951" s="91"/>
      <c r="G951" s="92"/>
      <c r="H951" s="92"/>
      <c r="K951" s="80" t="s">
        <v>347</v>
      </c>
      <c r="L951" s="81" t="s">
        <v>304</v>
      </c>
      <c r="M951" s="81">
        <v>29.23</v>
      </c>
      <c r="N951" s="81">
        <v>29.23</v>
      </c>
      <c r="O951" s="225">
        <v>20.770999999999997</v>
      </c>
      <c r="P951" s="79">
        <v>1</v>
      </c>
      <c r="T951" s="33">
        <v>117</v>
      </c>
    </row>
    <row r="952" spans="1:20" x14ac:dyDescent="0.25">
      <c r="A952" s="20">
        <v>119</v>
      </c>
      <c r="B952" s="20" t="s">
        <v>20</v>
      </c>
      <c r="C952" s="20">
        <v>4</v>
      </c>
      <c r="D952" s="20" t="s">
        <v>170</v>
      </c>
      <c r="F952" s="91"/>
      <c r="G952" s="92"/>
      <c r="H952" s="92"/>
      <c r="K952" s="80" t="s">
        <v>347</v>
      </c>
      <c r="L952" s="81" t="s">
        <v>315</v>
      </c>
      <c r="M952" s="81">
        <v>29.05</v>
      </c>
      <c r="N952" s="81">
        <v>29.05</v>
      </c>
      <c r="O952" s="225">
        <v>20.950999999999997</v>
      </c>
      <c r="P952" s="79">
        <v>1</v>
      </c>
      <c r="T952" s="33">
        <v>117</v>
      </c>
    </row>
    <row r="953" spans="1:20" x14ac:dyDescent="0.25">
      <c r="A953" s="20">
        <v>119</v>
      </c>
      <c r="B953" s="20" t="s">
        <v>20</v>
      </c>
      <c r="C953" s="20">
        <v>4</v>
      </c>
      <c r="D953" s="20" t="s">
        <v>170</v>
      </c>
      <c r="F953" s="91"/>
      <c r="G953" s="92"/>
      <c r="H953" s="92"/>
      <c r="K953" s="80" t="s">
        <v>347</v>
      </c>
      <c r="L953" s="81" t="s">
        <v>326</v>
      </c>
      <c r="M953" s="81">
        <v>29.12</v>
      </c>
      <c r="N953" s="81">
        <v>29.12</v>
      </c>
      <c r="O953" s="225">
        <v>20.880999999999997</v>
      </c>
      <c r="P953" s="79">
        <v>1</v>
      </c>
      <c r="T953" s="33">
        <v>117</v>
      </c>
    </row>
    <row r="954" spans="1:20" x14ac:dyDescent="0.25">
      <c r="A954" s="72">
        <v>120</v>
      </c>
      <c r="B954" s="73" t="s">
        <v>20</v>
      </c>
      <c r="C954" s="74">
        <v>5</v>
      </c>
      <c r="D954" s="73" t="s">
        <v>21</v>
      </c>
      <c r="E954" s="75">
        <v>1</v>
      </c>
      <c r="F954" s="80" t="s">
        <v>233</v>
      </c>
      <c r="G954" s="89" t="s">
        <v>241</v>
      </c>
      <c r="H954" s="81">
        <v>16.13</v>
      </c>
      <c r="I954" s="77">
        <v>1</v>
      </c>
      <c r="J954" s="78">
        <v>1</v>
      </c>
      <c r="K954" s="80" t="s">
        <v>336</v>
      </c>
      <c r="L954" s="81" t="s">
        <v>241</v>
      </c>
      <c r="M954" s="81">
        <v>30.33</v>
      </c>
      <c r="N954" s="81">
        <v>30.33</v>
      </c>
      <c r="O954" s="225">
        <v>19.670999999999999</v>
      </c>
      <c r="P954" s="79">
        <v>1</v>
      </c>
      <c r="Q954" s="119">
        <v>1</v>
      </c>
      <c r="R954" s="120">
        <v>19.692249999999998</v>
      </c>
      <c r="S954" s="120">
        <v>0.14606826315117152</v>
      </c>
      <c r="T954" s="75">
        <v>1</v>
      </c>
    </row>
    <row r="955" spans="1:20" x14ac:dyDescent="0.25">
      <c r="A955" s="20">
        <v>120</v>
      </c>
      <c r="B955" s="20" t="s">
        <v>20</v>
      </c>
      <c r="C955" s="20">
        <v>5</v>
      </c>
      <c r="D955" s="20" t="s">
        <v>21</v>
      </c>
      <c r="F955" s="80" t="s">
        <v>233</v>
      </c>
      <c r="G955" s="89" t="s">
        <v>253</v>
      </c>
      <c r="H955" s="81">
        <v>16.149999999999999</v>
      </c>
      <c r="I955" s="77">
        <v>1</v>
      </c>
      <c r="J955" s="78"/>
      <c r="K955" s="80" t="s">
        <v>336</v>
      </c>
      <c r="L955" s="81" t="s">
        <v>253</v>
      </c>
      <c r="M955" s="81">
        <v>30.22</v>
      </c>
      <c r="N955" s="81">
        <v>30.22</v>
      </c>
      <c r="O955" s="225">
        <v>19.780999999999999</v>
      </c>
      <c r="P955" s="79">
        <v>1</v>
      </c>
      <c r="Q955" s="78"/>
      <c r="R955" s="117"/>
      <c r="S955" s="117"/>
      <c r="T955" s="75">
        <v>1</v>
      </c>
    </row>
    <row r="956" spans="1:20" x14ac:dyDescent="0.25">
      <c r="A956" s="20">
        <v>120</v>
      </c>
      <c r="B956" s="20" t="s">
        <v>20</v>
      </c>
      <c r="C956" s="20">
        <v>5</v>
      </c>
      <c r="D956" s="20" t="s">
        <v>21</v>
      </c>
      <c r="F956" s="80" t="s">
        <v>233</v>
      </c>
      <c r="G956" s="89" t="s">
        <v>265</v>
      </c>
      <c r="H956" s="81">
        <v>15.96</v>
      </c>
      <c r="I956" s="77">
        <v>1</v>
      </c>
      <c r="K956" s="80" t="s">
        <v>336</v>
      </c>
      <c r="L956" s="81" t="s">
        <v>265</v>
      </c>
      <c r="M956" s="81">
        <v>30.11</v>
      </c>
      <c r="N956" s="81">
        <v>30.11</v>
      </c>
      <c r="O956" s="225">
        <v>19.890999999999998</v>
      </c>
      <c r="P956" s="79">
        <v>1</v>
      </c>
      <c r="T956" s="75">
        <v>1</v>
      </c>
    </row>
    <row r="957" spans="1:20" x14ac:dyDescent="0.25">
      <c r="A957" s="20">
        <v>120</v>
      </c>
      <c r="B957" s="20" t="s">
        <v>20</v>
      </c>
      <c r="C957" s="20">
        <v>5</v>
      </c>
      <c r="D957" s="20" t="s">
        <v>21</v>
      </c>
      <c r="F957" s="80" t="s">
        <v>233</v>
      </c>
      <c r="G957" s="89" t="s">
        <v>276</v>
      </c>
      <c r="H957" s="81">
        <v>16.309999999999999</v>
      </c>
      <c r="I957" s="77">
        <v>1</v>
      </c>
      <c r="K957" s="80" t="s">
        <v>336</v>
      </c>
      <c r="L957" s="81" t="s">
        <v>276</v>
      </c>
      <c r="M957" s="81">
        <v>30.39</v>
      </c>
      <c r="N957" s="81">
        <v>30.39</v>
      </c>
      <c r="O957" s="225">
        <v>19.610999999999997</v>
      </c>
      <c r="P957" s="79">
        <v>1</v>
      </c>
      <c r="T957" s="75">
        <v>1</v>
      </c>
    </row>
    <row r="958" spans="1:20" x14ac:dyDescent="0.25">
      <c r="A958" s="20">
        <v>120</v>
      </c>
      <c r="B958" s="20" t="s">
        <v>20</v>
      </c>
      <c r="C958" s="20">
        <v>5</v>
      </c>
      <c r="D958" s="20" t="s">
        <v>21</v>
      </c>
      <c r="F958" s="89"/>
      <c r="G958" s="89"/>
      <c r="H958" s="81"/>
      <c r="K958" s="80" t="s">
        <v>336</v>
      </c>
      <c r="L958" s="81" t="s">
        <v>287</v>
      </c>
      <c r="M958" s="81">
        <v>30.12</v>
      </c>
      <c r="N958" s="81">
        <v>30.12</v>
      </c>
      <c r="O958" s="225">
        <v>19.880999999999997</v>
      </c>
      <c r="P958" s="79">
        <v>1</v>
      </c>
      <c r="T958" s="75">
        <v>1</v>
      </c>
    </row>
    <row r="959" spans="1:20" x14ac:dyDescent="0.25">
      <c r="A959" s="20">
        <v>120</v>
      </c>
      <c r="B959" s="20" t="s">
        <v>20</v>
      </c>
      <c r="C959" s="20">
        <v>5</v>
      </c>
      <c r="D959" s="20" t="s">
        <v>21</v>
      </c>
      <c r="F959" s="89"/>
      <c r="G959" s="89"/>
      <c r="H959" s="81"/>
      <c r="K959" s="80" t="s">
        <v>336</v>
      </c>
      <c r="L959" s="81" t="s">
        <v>298</v>
      </c>
      <c r="M959" s="81">
        <v>30.58</v>
      </c>
      <c r="N959" s="81">
        <v>30.58</v>
      </c>
      <c r="O959" s="225">
        <v>19.420999999999999</v>
      </c>
      <c r="P959" s="79">
        <v>1</v>
      </c>
      <c r="T959" s="75">
        <v>1</v>
      </c>
    </row>
    <row r="960" spans="1:20" x14ac:dyDescent="0.25">
      <c r="A960" s="20">
        <v>120</v>
      </c>
      <c r="B960" s="20" t="s">
        <v>20</v>
      </c>
      <c r="C960" s="20">
        <v>5</v>
      </c>
      <c r="D960" s="20" t="s">
        <v>21</v>
      </c>
      <c r="F960" s="89"/>
      <c r="G960" s="92"/>
      <c r="H960" s="92"/>
      <c r="K960" s="80" t="s">
        <v>336</v>
      </c>
      <c r="L960" s="81" t="s">
        <v>309</v>
      </c>
      <c r="M960" s="81">
        <v>30.39</v>
      </c>
      <c r="N960" s="81">
        <v>30.39</v>
      </c>
      <c r="O960" s="225">
        <v>19.610999999999997</v>
      </c>
      <c r="P960" s="79">
        <v>1</v>
      </c>
      <c r="T960" s="75">
        <v>1</v>
      </c>
    </row>
    <row r="961" spans="1:20" x14ac:dyDescent="0.25">
      <c r="A961" s="20">
        <v>120</v>
      </c>
      <c r="B961" s="20" t="s">
        <v>20</v>
      </c>
      <c r="C961" s="20">
        <v>5</v>
      </c>
      <c r="D961" s="20" t="s">
        <v>21</v>
      </c>
      <c r="F961" s="89"/>
      <c r="G961" s="91"/>
      <c r="H961" s="91"/>
      <c r="K961" s="80" t="s">
        <v>336</v>
      </c>
      <c r="L961" s="81" t="s">
        <v>320</v>
      </c>
      <c r="M961" s="81">
        <v>30.33</v>
      </c>
      <c r="N961" s="81">
        <v>30.33</v>
      </c>
      <c r="O961" s="225">
        <v>19.670999999999999</v>
      </c>
      <c r="P961" s="79">
        <v>1</v>
      </c>
      <c r="T961" s="75">
        <v>1</v>
      </c>
    </row>
    <row r="962" spans="1:20" x14ac:dyDescent="0.25">
      <c r="A962" s="20">
        <v>121</v>
      </c>
      <c r="B962" s="20" t="s">
        <v>34</v>
      </c>
      <c r="C962" s="20">
        <v>1</v>
      </c>
      <c r="D962" s="20" t="s">
        <v>118</v>
      </c>
      <c r="E962" s="33">
        <v>67</v>
      </c>
      <c r="F962" s="80" t="s">
        <v>236</v>
      </c>
      <c r="G962" s="89" t="s">
        <v>247</v>
      </c>
      <c r="H962" s="81">
        <v>16.73</v>
      </c>
      <c r="I962" s="77">
        <v>1</v>
      </c>
      <c r="J962" s="78">
        <v>1</v>
      </c>
      <c r="K962" s="80" t="s">
        <v>342</v>
      </c>
      <c r="L962" s="81" t="s">
        <v>247</v>
      </c>
      <c r="M962" s="81">
        <v>29</v>
      </c>
      <c r="N962" s="81">
        <v>29</v>
      </c>
      <c r="O962" s="225">
        <v>21.000999999999998</v>
      </c>
      <c r="P962" s="79">
        <v>1</v>
      </c>
      <c r="Q962" s="119">
        <v>1</v>
      </c>
      <c r="R962" s="120">
        <v>21.108499999999999</v>
      </c>
      <c r="S962" s="120">
        <v>0.29132241589002433</v>
      </c>
      <c r="T962" s="33">
        <v>67</v>
      </c>
    </row>
    <row r="963" spans="1:20" x14ac:dyDescent="0.25">
      <c r="A963" s="20">
        <v>121</v>
      </c>
      <c r="B963" s="20" t="s">
        <v>34</v>
      </c>
      <c r="C963" s="20">
        <v>1</v>
      </c>
      <c r="D963" s="20" t="s">
        <v>118</v>
      </c>
      <c r="F963" s="80" t="s">
        <v>236</v>
      </c>
      <c r="G963" s="89" t="s">
        <v>259</v>
      </c>
      <c r="H963" s="81">
        <v>16.7</v>
      </c>
      <c r="I963" s="77">
        <v>1</v>
      </c>
      <c r="J963" s="78"/>
      <c r="K963" s="80" t="s">
        <v>342</v>
      </c>
      <c r="L963" s="81" t="s">
        <v>259</v>
      </c>
      <c r="M963" s="81">
        <v>28.49</v>
      </c>
      <c r="N963" s="81">
        <v>28.49</v>
      </c>
      <c r="O963" s="225">
        <v>21.510999999999999</v>
      </c>
      <c r="P963" s="79">
        <v>1</v>
      </c>
      <c r="Q963" s="78"/>
      <c r="R963" s="117"/>
      <c r="S963" s="117"/>
      <c r="T963" s="33">
        <v>67</v>
      </c>
    </row>
    <row r="964" spans="1:20" x14ac:dyDescent="0.25">
      <c r="A964" s="20">
        <v>121</v>
      </c>
      <c r="B964" s="20" t="s">
        <v>34</v>
      </c>
      <c r="C964" s="20">
        <v>1</v>
      </c>
      <c r="D964" s="20" t="s">
        <v>118</v>
      </c>
      <c r="F964" s="80" t="s">
        <v>236</v>
      </c>
      <c r="G964" s="89" t="s">
        <v>271</v>
      </c>
      <c r="H964" s="81">
        <v>16.63</v>
      </c>
      <c r="I964" s="77">
        <v>1</v>
      </c>
      <c r="K964" s="80" t="s">
        <v>342</v>
      </c>
      <c r="L964" s="81" t="s">
        <v>271</v>
      </c>
      <c r="M964" s="81">
        <v>28.7</v>
      </c>
      <c r="N964" s="81">
        <v>28.7</v>
      </c>
      <c r="O964" s="225">
        <v>21.300999999999998</v>
      </c>
      <c r="P964" s="79">
        <v>1</v>
      </c>
      <c r="T964" s="33">
        <v>67</v>
      </c>
    </row>
    <row r="965" spans="1:20" x14ac:dyDescent="0.25">
      <c r="A965" s="20">
        <v>121</v>
      </c>
      <c r="B965" s="20" t="s">
        <v>34</v>
      </c>
      <c r="C965" s="20">
        <v>1</v>
      </c>
      <c r="D965" s="20" t="s">
        <v>118</v>
      </c>
      <c r="F965" s="80" t="s">
        <v>236</v>
      </c>
      <c r="G965" s="89" t="s">
        <v>282</v>
      </c>
      <c r="H965" s="81">
        <v>16.93</v>
      </c>
      <c r="I965" s="77">
        <v>1</v>
      </c>
      <c r="K965" s="80" t="s">
        <v>342</v>
      </c>
      <c r="L965" s="81" t="s">
        <v>282</v>
      </c>
      <c r="M965" s="81">
        <v>28.81</v>
      </c>
      <c r="N965" s="81">
        <v>28.81</v>
      </c>
      <c r="O965" s="225">
        <v>21.190999999999999</v>
      </c>
      <c r="P965" s="79">
        <v>1</v>
      </c>
      <c r="T965" s="33">
        <v>67</v>
      </c>
    </row>
    <row r="966" spans="1:20" x14ac:dyDescent="0.25">
      <c r="A966" s="20">
        <v>121</v>
      </c>
      <c r="B966" s="20" t="s">
        <v>34</v>
      </c>
      <c r="C966" s="20">
        <v>1</v>
      </c>
      <c r="D966" s="20" t="s">
        <v>118</v>
      </c>
      <c r="F966" s="88"/>
      <c r="G966" s="91"/>
      <c r="H966" s="91"/>
      <c r="K966" s="80" t="s">
        <v>342</v>
      </c>
      <c r="L966" s="81" t="s">
        <v>293</v>
      </c>
      <c r="M966" s="81">
        <v>28.59</v>
      </c>
      <c r="N966" s="81">
        <v>28.59</v>
      </c>
      <c r="O966" s="225">
        <v>21.410999999999998</v>
      </c>
      <c r="P966" s="79">
        <v>1</v>
      </c>
      <c r="T966" s="33">
        <v>67</v>
      </c>
    </row>
    <row r="967" spans="1:20" x14ac:dyDescent="0.25">
      <c r="A967" s="20">
        <v>121</v>
      </c>
      <c r="B967" s="20" t="s">
        <v>34</v>
      </c>
      <c r="C967" s="20">
        <v>1</v>
      </c>
      <c r="D967" s="20" t="s">
        <v>118</v>
      </c>
      <c r="F967" s="88"/>
      <c r="G967" s="91"/>
      <c r="H967" s="91"/>
      <c r="K967" s="80" t="s">
        <v>342</v>
      </c>
      <c r="L967" s="81" t="s">
        <v>304</v>
      </c>
      <c r="M967" s="81">
        <v>28.93</v>
      </c>
      <c r="N967" s="81">
        <v>28.93</v>
      </c>
      <c r="O967" s="225">
        <v>21.070999999999998</v>
      </c>
      <c r="P967" s="79">
        <v>1</v>
      </c>
      <c r="T967" s="33">
        <v>67</v>
      </c>
    </row>
    <row r="968" spans="1:20" x14ac:dyDescent="0.25">
      <c r="A968" s="20">
        <v>121</v>
      </c>
      <c r="B968" s="20" t="s">
        <v>34</v>
      </c>
      <c r="C968" s="20">
        <v>1</v>
      </c>
      <c r="D968" s="20" t="s">
        <v>118</v>
      </c>
      <c r="F968" s="88"/>
      <c r="G968" s="91"/>
      <c r="H968" s="91"/>
      <c r="K968" s="80" t="s">
        <v>342</v>
      </c>
      <c r="L968" s="81" t="s">
        <v>315</v>
      </c>
      <c r="M968" s="81">
        <v>29.21</v>
      </c>
      <c r="N968" s="81">
        <v>29.21</v>
      </c>
      <c r="O968" s="225">
        <v>20.790999999999997</v>
      </c>
      <c r="P968" s="79">
        <v>1</v>
      </c>
      <c r="T968" s="33">
        <v>67</v>
      </c>
    </row>
    <row r="969" spans="1:20" x14ac:dyDescent="0.25">
      <c r="A969" s="20">
        <v>121</v>
      </c>
      <c r="B969" s="20" t="s">
        <v>34</v>
      </c>
      <c r="C969" s="20">
        <v>1</v>
      </c>
      <c r="D969" s="20" t="s">
        <v>118</v>
      </c>
      <c r="F969" s="88"/>
      <c r="G969" s="91"/>
      <c r="H969" s="91"/>
      <c r="K969" s="80" t="s">
        <v>342</v>
      </c>
      <c r="L969" s="81" t="s">
        <v>326</v>
      </c>
      <c r="M969" s="81">
        <v>29.41</v>
      </c>
      <c r="N969" s="81">
        <v>29.41</v>
      </c>
      <c r="O969" s="225">
        <v>20.590999999999998</v>
      </c>
      <c r="P969" s="79">
        <v>1</v>
      </c>
      <c r="T969" s="33">
        <v>67</v>
      </c>
    </row>
    <row r="970" spans="1:20" x14ac:dyDescent="0.25">
      <c r="A970" s="94">
        <v>122</v>
      </c>
      <c r="B970" s="94" t="s">
        <v>34</v>
      </c>
      <c r="C970" s="94">
        <v>2</v>
      </c>
      <c r="D970" s="94" t="s">
        <v>35</v>
      </c>
      <c r="E970" s="95">
        <v>6</v>
      </c>
      <c r="F970" s="80" t="s">
        <v>233</v>
      </c>
      <c r="G970" s="89" t="s">
        <v>246</v>
      </c>
      <c r="H970" s="81">
        <v>16.43</v>
      </c>
      <c r="I970" s="77">
        <v>1</v>
      </c>
      <c r="J970" s="78">
        <v>1</v>
      </c>
      <c r="K970" s="80" t="s">
        <v>336</v>
      </c>
      <c r="L970" s="81" t="s">
        <v>246</v>
      </c>
      <c r="M970" s="81">
        <v>29.44</v>
      </c>
      <c r="N970" s="81">
        <v>29.44</v>
      </c>
      <c r="O970" s="225">
        <v>20.560999999999996</v>
      </c>
      <c r="P970" s="79">
        <v>1</v>
      </c>
      <c r="Q970" s="119">
        <v>1</v>
      </c>
      <c r="R970" s="120">
        <v>20.615999999999996</v>
      </c>
      <c r="S970" s="120">
        <v>0.3136080356113351</v>
      </c>
      <c r="T970" s="95">
        <v>6</v>
      </c>
    </row>
    <row r="971" spans="1:20" x14ac:dyDescent="0.25">
      <c r="A971" s="20">
        <v>122</v>
      </c>
      <c r="B971" s="20" t="s">
        <v>34</v>
      </c>
      <c r="C971" s="20">
        <v>2</v>
      </c>
      <c r="D971" s="20" t="s">
        <v>35</v>
      </c>
      <c r="F971" s="80" t="s">
        <v>233</v>
      </c>
      <c r="G971" s="89" t="s">
        <v>258</v>
      </c>
      <c r="H971" s="81">
        <v>16.559999999999999</v>
      </c>
      <c r="I971" s="77">
        <v>1</v>
      </c>
      <c r="J971" s="78"/>
      <c r="K971" s="80" t="s">
        <v>336</v>
      </c>
      <c r="L971" s="81" t="s">
        <v>258</v>
      </c>
      <c r="M971" s="81">
        <v>29.06</v>
      </c>
      <c r="N971" s="81">
        <v>29.06</v>
      </c>
      <c r="O971" s="225">
        <v>20.940999999999999</v>
      </c>
      <c r="P971" s="79">
        <v>1</v>
      </c>
      <c r="Q971" s="78"/>
      <c r="R971" s="117"/>
      <c r="S971" s="117"/>
      <c r="T971" s="95">
        <v>6</v>
      </c>
    </row>
    <row r="972" spans="1:20" x14ac:dyDescent="0.25">
      <c r="A972" s="20">
        <v>122</v>
      </c>
      <c r="B972" s="20" t="s">
        <v>34</v>
      </c>
      <c r="C972" s="20">
        <v>2</v>
      </c>
      <c r="D972" s="20" t="s">
        <v>35</v>
      </c>
      <c r="F972" s="80" t="s">
        <v>233</v>
      </c>
      <c r="G972" s="89" t="s">
        <v>270</v>
      </c>
      <c r="H972" s="81">
        <v>16.3</v>
      </c>
      <c r="I972" s="77">
        <v>1</v>
      </c>
      <c r="K972" s="80" t="s">
        <v>336</v>
      </c>
      <c r="L972" s="81" t="s">
        <v>270</v>
      </c>
      <c r="M972" s="81">
        <v>29.22</v>
      </c>
      <c r="N972" s="81">
        <v>29.22</v>
      </c>
      <c r="O972" s="225">
        <v>20.780999999999999</v>
      </c>
      <c r="P972" s="79">
        <v>1</v>
      </c>
      <c r="T972" s="95">
        <v>6</v>
      </c>
    </row>
    <row r="973" spans="1:20" x14ac:dyDescent="0.25">
      <c r="A973" s="20">
        <v>122</v>
      </c>
      <c r="B973" s="20" t="s">
        <v>34</v>
      </c>
      <c r="C973" s="20">
        <v>2</v>
      </c>
      <c r="D973" s="20" t="s">
        <v>35</v>
      </c>
      <c r="F973" s="80" t="s">
        <v>233</v>
      </c>
      <c r="G973" s="89" t="s">
        <v>281</v>
      </c>
      <c r="H973" s="81">
        <v>16.28</v>
      </c>
      <c r="I973" s="77">
        <v>1</v>
      </c>
      <c r="K973" s="80" t="s">
        <v>336</v>
      </c>
      <c r="L973" s="81" t="s">
        <v>281</v>
      </c>
      <c r="M973" s="81">
        <v>29.02</v>
      </c>
      <c r="N973" s="81">
        <v>29.02</v>
      </c>
      <c r="O973" s="225">
        <v>20.980999999999998</v>
      </c>
      <c r="P973" s="79">
        <v>1</v>
      </c>
      <c r="T973" s="95">
        <v>6</v>
      </c>
    </row>
    <row r="974" spans="1:20" x14ac:dyDescent="0.25">
      <c r="A974" s="20">
        <v>122</v>
      </c>
      <c r="B974" s="20" t="s">
        <v>34</v>
      </c>
      <c r="C974" s="20">
        <v>2</v>
      </c>
      <c r="D974" s="20" t="s">
        <v>35</v>
      </c>
      <c r="F974" s="88"/>
      <c r="G974" s="91"/>
      <c r="H974" s="91"/>
      <c r="K974" s="80" t="s">
        <v>336</v>
      </c>
      <c r="L974" s="81" t="s">
        <v>292</v>
      </c>
      <c r="M974" s="81">
        <v>29.22</v>
      </c>
      <c r="N974" s="81">
        <v>29.22</v>
      </c>
      <c r="O974" s="225">
        <v>20.780999999999999</v>
      </c>
      <c r="P974" s="79">
        <v>1</v>
      </c>
      <c r="T974" s="95">
        <v>6</v>
      </c>
    </row>
    <row r="975" spans="1:20" x14ac:dyDescent="0.25">
      <c r="A975" s="20">
        <v>122</v>
      </c>
      <c r="B975" s="20" t="s">
        <v>34</v>
      </c>
      <c r="C975" s="20">
        <v>2</v>
      </c>
      <c r="D975" s="20" t="s">
        <v>35</v>
      </c>
      <c r="F975" s="88"/>
      <c r="G975" s="91"/>
      <c r="H975" s="91"/>
      <c r="K975" s="80" t="s">
        <v>336</v>
      </c>
      <c r="L975" s="81" t="s">
        <v>303</v>
      </c>
      <c r="M975" s="81">
        <v>29.41</v>
      </c>
      <c r="N975" s="81">
        <v>29.41</v>
      </c>
      <c r="O975" s="225">
        <v>20.590999999999998</v>
      </c>
      <c r="P975" s="79">
        <v>1</v>
      </c>
      <c r="T975" s="95">
        <v>6</v>
      </c>
    </row>
    <row r="976" spans="1:20" x14ac:dyDescent="0.25">
      <c r="A976" s="20">
        <v>122</v>
      </c>
      <c r="B976" s="20" t="s">
        <v>34</v>
      </c>
      <c r="C976" s="20">
        <v>2</v>
      </c>
      <c r="D976" s="20" t="s">
        <v>35</v>
      </c>
      <c r="F976" s="88"/>
      <c r="G976" s="91"/>
      <c r="H976" s="91"/>
      <c r="K976" s="80" t="s">
        <v>336</v>
      </c>
      <c r="L976" s="81" t="s">
        <v>314</v>
      </c>
      <c r="M976" s="81">
        <v>30.01</v>
      </c>
      <c r="N976" s="81">
        <v>30.01</v>
      </c>
      <c r="O976" s="225">
        <v>19.990999999999996</v>
      </c>
      <c r="P976" s="79">
        <v>1</v>
      </c>
      <c r="T976" s="95">
        <v>6</v>
      </c>
    </row>
    <row r="977" spans="1:20" x14ac:dyDescent="0.25">
      <c r="A977" s="20">
        <v>122</v>
      </c>
      <c r="B977" s="20" t="s">
        <v>34</v>
      </c>
      <c r="C977" s="20">
        <v>2</v>
      </c>
      <c r="D977" s="20" t="s">
        <v>35</v>
      </c>
      <c r="F977" s="88"/>
      <c r="G977" s="91"/>
      <c r="H977" s="91"/>
      <c r="K977" s="80" t="s">
        <v>336</v>
      </c>
      <c r="L977" s="81" t="s">
        <v>325</v>
      </c>
      <c r="M977" s="81">
        <v>29.7</v>
      </c>
      <c r="N977" s="81">
        <v>29.7</v>
      </c>
      <c r="O977" s="225">
        <v>20.300999999999998</v>
      </c>
      <c r="P977" s="79">
        <v>1</v>
      </c>
      <c r="T977" s="95">
        <v>6</v>
      </c>
    </row>
    <row r="978" spans="1:20" x14ac:dyDescent="0.25">
      <c r="A978" s="20">
        <v>123</v>
      </c>
      <c r="B978" s="20" t="s">
        <v>34</v>
      </c>
      <c r="C978" s="20">
        <v>3</v>
      </c>
      <c r="D978" s="20" t="s">
        <v>109</v>
      </c>
      <c r="E978" s="33">
        <v>59</v>
      </c>
      <c r="F978" s="80" t="s">
        <v>235</v>
      </c>
      <c r="G978" s="89" t="s">
        <v>295</v>
      </c>
      <c r="H978" s="81">
        <v>16.190000000000001</v>
      </c>
      <c r="I978" s="77">
        <v>1</v>
      </c>
      <c r="J978" s="78">
        <v>1</v>
      </c>
      <c r="K978" s="80" t="s">
        <v>341</v>
      </c>
      <c r="L978" s="113" t="s">
        <v>249</v>
      </c>
      <c r="M978" s="113">
        <v>28.35</v>
      </c>
      <c r="N978" s="81">
        <v>28.35</v>
      </c>
      <c r="O978" s="225">
        <v>21.650999999999996</v>
      </c>
      <c r="P978" s="79">
        <v>1</v>
      </c>
      <c r="Q978" s="119">
        <v>1</v>
      </c>
      <c r="R978" s="120">
        <v>21.865999999999996</v>
      </c>
      <c r="S978" s="120">
        <v>0.17485708450045709</v>
      </c>
      <c r="T978" s="33">
        <v>59</v>
      </c>
    </row>
    <row r="979" spans="1:20" x14ac:dyDescent="0.25">
      <c r="A979" s="20">
        <v>123</v>
      </c>
      <c r="B979" s="20" t="s">
        <v>34</v>
      </c>
      <c r="C979" s="20">
        <v>3</v>
      </c>
      <c r="D979" s="20" t="s">
        <v>109</v>
      </c>
      <c r="F979" s="80" t="s">
        <v>235</v>
      </c>
      <c r="G979" s="89" t="s">
        <v>306</v>
      </c>
      <c r="H979" s="81">
        <v>16.27</v>
      </c>
      <c r="I979" s="77">
        <v>1</v>
      </c>
      <c r="J979" s="78"/>
      <c r="K979" s="80" t="s">
        <v>341</v>
      </c>
      <c r="L979" s="113" t="s">
        <v>261</v>
      </c>
      <c r="M979" s="113">
        <v>27.84</v>
      </c>
      <c r="N979" s="81">
        <v>27.84</v>
      </c>
      <c r="O979" s="225">
        <v>22.160999999999998</v>
      </c>
      <c r="P979" s="79">
        <v>1</v>
      </c>
      <c r="Q979" s="78"/>
      <c r="R979" s="117"/>
      <c r="S979" s="117"/>
      <c r="T979" s="33">
        <v>59</v>
      </c>
    </row>
    <row r="980" spans="1:20" x14ac:dyDescent="0.25">
      <c r="A980" s="20">
        <v>123</v>
      </c>
      <c r="B980" s="20" t="s">
        <v>34</v>
      </c>
      <c r="C980" s="20">
        <v>3</v>
      </c>
      <c r="D980" s="20" t="s">
        <v>109</v>
      </c>
      <c r="F980" s="80" t="s">
        <v>235</v>
      </c>
      <c r="G980" s="89" t="s">
        <v>317</v>
      </c>
      <c r="H980" s="81">
        <v>16.23</v>
      </c>
      <c r="I980" s="77">
        <v>1</v>
      </c>
      <c r="K980" s="80" t="s">
        <v>341</v>
      </c>
      <c r="L980" s="113" t="s">
        <v>273</v>
      </c>
      <c r="M980" s="113">
        <v>28.27</v>
      </c>
      <c r="N980" s="81">
        <v>28.27</v>
      </c>
      <c r="O980" s="225">
        <v>21.730999999999998</v>
      </c>
      <c r="P980" s="79">
        <v>1</v>
      </c>
      <c r="T980" s="33">
        <v>59</v>
      </c>
    </row>
    <row r="981" spans="1:20" x14ac:dyDescent="0.25">
      <c r="A981" s="20">
        <v>123</v>
      </c>
      <c r="B981" s="20" t="s">
        <v>34</v>
      </c>
      <c r="C981" s="20">
        <v>3</v>
      </c>
      <c r="D981" s="20" t="s">
        <v>109</v>
      </c>
      <c r="F981" s="80" t="s">
        <v>235</v>
      </c>
      <c r="G981" s="89" t="s">
        <v>328</v>
      </c>
      <c r="H981" s="81">
        <v>16.84</v>
      </c>
      <c r="I981" s="77">
        <v>1</v>
      </c>
      <c r="K981" s="80" t="s">
        <v>341</v>
      </c>
      <c r="L981" s="113" t="s">
        <v>284</v>
      </c>
      <c r="M981" s="113">
        <v>28.01</v>
      </c>
      <c r="N981" s="81">
        <v>28.01</v>
      </c>
      <c r="O981" s="225">
        <v>21.990999999999996</v>
      </c>
      <c r="P981" s="79">
        <v>1</v>
      </c>
      <c r="T981" s="33">
        <v>59</v>
      </c>
    </row>
    <row r="982" spans="1:20" x14ac:dyDescent="0.25">
      <c r="A982" s="20">
        <v>123</v>
      </c>
      <c r="B982" s="20" t="s">
        <v>34</v>
      </c>
      <c r="C982" s="20">
        <v>3</v>
      </c>
      <c r="D982" s="20" t="s">
        <v>109</v>
      </c>
      <c r="F982" s="88"/>
      <c r="G982" s="92"/>
      <c r="H982" s="92"/>
      <c r="K982" s="80" t="s">
        <v>341</v>
      </c>
      <c r="L982" s="113" t="s">
        <v>295</v>
      </c>
      <c r="M982" s="113">
        <v>27.94</v>
      </c>
      <c r="N982" s="81">
        <v>27.94</v>
      </c>
      <c r="O982" s="225">
        <v>22.060999999999996</v>
      </c>
      <c r="P982" s="79">
        <v>1</v>
      </c>
      <c r="T982" s="33">
        <v>59</v>
      </c>
    </row>
    <row r="983" spans="1:20" x14ac:dyDescent="0.25">
      <c r="A983" s="20">
        <v>123</v>
      </c>
      <c r="B983" s="20" t="s">
        <v>34</v>
      </c>
      <c r="C983" s="20">
        <v>3</v>
      </c>
      <c r="D983" s="20" t="s">
        <v>109</v>
      </c>
      <c r="F983" s="88"/>
      <c r="G983" s="92"/>
      <c r="H983" s="92"/>
      <c r="K983" s="80" t="s">
        <v>341</v>
      </c>
      <c r="L983" s="113" t="s">
        <v>306</v>
      </c>
      <c r="M983" s="113">
        <v>28.28</v>
      </c>
      <c r="N983" s="81">
        <v>28.28</v>
      </c>
      <c r="O983" s="225">
        <v>21.720999999999997</v>
      </c>
      <c r="P983" s="79">
        <v>1</v>
      </c>
      <c r="T983" s="33">
        <v>59</v>
      </c>
    </row>
    <row r="984" spans="1:20" x14ac:dyDescent="0.25">
      <c r="A984" s="20">
        <v>123</v>
      </c>
      <c r="B984" s="20" t="s">
        <v>34</v>
      </c>
      <c r="C984" s="20">
        <v>3</v>
      </c>
      <c r="D984" s="20" t="s">
        <v>109</v>
      </c>
      <c r="F984" s="88"/>
      <c r="G984" s="92"/>
      <c r="H984" s="92"/>
      <c r="K984" s="80" t="s">
        <v>341</v>
      </c>
      <c r="L984" s="113" t="s">
        <v>317</v>
      </c>
      <c r="M984" s="113">
        <v>28.12</v>
      </c>
      <c r="N984" s="81">
        <v>28.12</v>
      </c>
      <c r="O984" s="225">
        <v>21.880999999999997</v>
      </c>
      <c r="P984" s="79">
        <v>1</v>
      </c>
      <c r="T984" s="33">
        <v>59</v>
      </c>
    </row>
    <row r="985" spans="1:20" x14ac:dyDescent="0.25">
      <c r="A985" s="20">
        <v>123</v>
      </c>
      <c r="B985" s="20" t="s">
        <v>34</v>
      </c>
      <c r="C985" s="20">
        <v>3</v>
      </c>
      <c r="D985" s="20" t="s">
        <v>109</v>
      </c>
      <c r="F985" s="88"/>
      <c r="G985" s="92"/>
      <c r="H985" s="92"/>
      <c r="K985" s="80" t="s">
        <v>341</v>
      </c>
      <c r="L985" s="113" t="s">
        <v>328</v>
      </c>
      <c r="M985" s="113">
        <v>28.27</v>
      </c>
      <c r="N985" s="81">
        <v>28.27</v>
      </c>
      <c r="O985" s="225">
        <v>21.730999999999998</v>
      </c>
      <c r="P985" s="79">
        <v>1</v>
      </c>
      <c r="T985" s="33">
        <v>59</v>
      </c>
    </row>
    <row r="986" spans="1:20" x14ac:dyDescent="0.25">
      <c r="A986" s="20">
        <v>124</v>
      </c>
      <c r="B986" s="20" t="s">
        <v>34</v>
      </c>
      <c r="C986" s="20">
        <v>4</v>
      </c>
      <c r="D986" s="20" t="s">
        <v>192</v>
      </c>
      <c r="E986" s="33">
        <v>139</v>
      </c>
      <c r="F986" s="80" t="s">
        <v>239</v>
      </c>
      <c r="G986" s="89" t="s">
        <v>295</v>
      </c>
      <c r="H986" s="81">
        <v>16.46</v>
      </c>
      <c r="I986" s="77">
        <v>1</v>
      </c>
      <c r="J986" s="78">
        <v>1</v>
      </c>
      <c r="K986" s="80" t="s">
        <v>349</v>
      </c>
      <c r="L986" s="113" t="s">
        <v>249</v>
      </c>
      <c r="M986" s="113">
        <v>29.66</v>
      </c>
      <c r="N986" s="81">
        <v>29.66</v>
      </c>
      <c r="O986" s="225">
        <v>20.340999999999998</v>
      </c>
      <c r="P986" s="79">
        <v>1</v>
      </c>
      <c r="Q986" s="119">
        <v>1</v>
      </c>
      <c r="R986" s="120">
        <v>20.79975</v>
      </c>
      <c r="S986" s="120">
        <v>0.42633430251388377</v>
      </c>
      <c r="T986" s="33">
        <v>139</v>
      </c>
    </row>
    <row r="987" spans="1:20" x14ac:dyDescent="0.25">
      <c r="A987" s="20">
        <v>124</v>
      </c>
      <c r="B987" s="20" t="s">
        <v>34</v>
      </c>
      <c r="C987" s="20">
        <v>4</v>
      </c>
      <c r="D987" s="20" t="s">
        <v>192</v>
      </c>
      <c r="F987" s="80" t="s">
        <v>239</v>
      </c>
      <c r="G987" s="89" t="s">
        <v>306</v>
      </c>
      <c r="H987" s="81">
        <v>16.62</v>
      </c>
      <c r="I987" s="77">
        <v>1</v>
      </c>
      <c r="J987" s="78"/>
      <c r="K987" s="80" t="s">
        <v>349</v>
      </c>
      <c r="L987" s="113" t="s">
        <v>261</v>
      </c>
      <c r="M987" s="113">
        <v>29.05</v>
      </c>
      <c r="N987" s="81">
        <v>29.05</v>
      </c>
      <c r="O987" s="225">
        <v>20.950999999999997</v>
      </c>
      <c r="P987" s="79">
        <v>1</v>
      </c>
      <c r="Q987" s="78"/>
      <c r="R987" s="117"/>
      <c r="S987" s="117"/>
      <c r="T987" s="33">
        <v>139</v>
      </c>
    </row>
    <row r="988" spans="1:20" x14ac:dyDescent="0.25">
      <c r="A988" s="20">
        <v>124</v>
      </c>
      <c r="B988" s="20" t="s">
        <v>34</v>
      </c>
      <c r="C988" s="20">
        <v>4</v>
      </c>
      <c r="D988" s="20" t="s">
        <v>192</v>
      </c>
      <c r="F988" s="80" t="s">
        <v>239</v>
      </c>
      <c r="G988" s="89" t="s">
        <v>317</v>
      </c>
      <c r="H988" s="81">
        <v>16.61</v>
      </c>
      <c r="I988" s="77">
        <v>1</v>
      </c>
      <c r="K988" s="80" t="s">
        <v>349</v>
      </c>
      <c r="L988" s="113" t="s">
        <v>273</v>
      </c>
      <c r="M988" s="113">
        <v>29</v>
      </c>
      <c r="N988" s="81">
        <v>29</v>
      </c>
      <c r="O988" s="225">
        <v>21.000999999999998</v>
      </c>
      <c r="P988" s="79">
        <v>1</v>
      </c>
      <c r="T988" s="33">
        <v>139</v>
      </c>
    </row>
    <row r="989" spans="1:20" x14ac:dyDescent="0.25">
      <c r="A989" s="20">
        <v>124</v>
      </c>
      <c r="B989" s="20" t="s">
        <v>34</v>
      </c>
      <c r="C989" s="20">
        <v>4</v>
      </c>
      <c r="D989" s="20" t="s">
        <v>192</v>
      </c>
      <c r="F989" s="80" t="s">
        <v>239</v>
      </c>
      <c r="G989" s="89" t="s">
        <v>328</v>
      </c>
      <c r="H989" s="81">
        <v>17.3</v>
      </c>
      <c r="I989" s="77">
        <v>1</v>
      </c>
      <c r="K989" s="80" t="s">
        <v>349</v>
      </c>
      <c r="L989" s="113" t="s">
        <v>284</v>
      </c>
      <c r="M989" s="113">
        <v>29.39</v>
      </c>
      <c r="N989" s="81">
        <v>29.39</v>
      </c>
      <c r="O989" s="225">
        <v>20.610999999999997</v>
      </c>
      <c r="P989" s="79">
        <v>1</v>
      </c>
      <c r="T989" s="33">
        <v>139</v>
      </c>
    </row>
    <row r="990" spans="1:20" x14ac:dyDescent="0.25">
      <c r="A990" s="20">
        <v>124</v>
      </c>
      <c r="B990" s="20" t="s">
        <v>34</v>
      </c>
      <c r="C990" s="20">
        <v>4</v>
      </c>
      <c r="D990" s="20" t="s">
        <v>192</v>
      </c>
      <c r="F990" s="88"/>
      <c r="G990" s="92"/>
      <c r="H990" s="92"/>
      <c r="K990" s="80" t="s">
        <v>349</v>
      </c>
      <c r="L990" s="113" t="s">
        <v>295</v>
      </c>
      <c r="M990" s="113">
        <v>28.75</v>
      </c>
      <c r="N990" s="81">
        <v>28.75</v>
      </c>
      <c r="O990" s="225">
        <v>21.250999999999998</v>
      </c>
      <c r="P990" s="79">
        <v>1</v>
      </c>
      <c r="T990" s="33">
        <v>139</v>
      </c>
    </row>
    <row r="991" spans="1:20" x14ac:dyDescent="0.25">
      <c r="A991" s="20">
        <v>124</v>
      </c>
      <c r="B991" s="20" t="s">
        <v>34</v>
      </c>
      <c r="C991" s="20">
        <v>4</v>
      </c>
      <c r="D991" s="20" t="s">
        <v>192</v>
      </c>
      <c r="F991" s="88"/>
      <c r="G991" s="92"/>
      <c r="H991" s="92"/>
      <c r="K991" s="80" t="s">
        <v>349</v>
      </c>
      <c r="L991" s="113" t="s">
        <v>306</v>
      </c>
      <c r="M991" s="113">
        <v>28.71</v>
      </c>
      <c r="N991" s="81">
        <v>28.71</v>
      </c>
      <c r="O991" s="225">
        <v>21.290999999999997</v>
      </c>
      <c r="P991" s="79">
        <v>1</v>
      </c>
      <c r="T991" s="33">
        <v>139</v>
      </c>
    </row>
    <row r="992" spans="1:20" x14ac:dyDescent="0.25">
      <c r="A992" s="20">
        <v>124</v>
      </c>
      <c r="B992" s="20" t="s">
        <v>34</v>
      </c>
      <c r="C992" s="20">
        <v>4</v>
      </c>
      <c r="D992" s="20" t="s">
        <v>192</v>
      </c>
      <c r="F992" s="88"/>
      <c r="G992" s="92"/>
      <c r="H992" s="92"/>
      <c r="K992" s="80" t="s">
        <v>349</v>
      </c>
      <c r="L992" s="113" t="s">
        <v>317</v>
      </c>
      <c r="M992" s="113">
        <v>29.03</v>
      </c>
      <c r="N992" s="81">
        <v>29.03</v>
      </c>
      <c r="O992" s="225">
        <v>20.970999999999997</v>
      </c>
      <c r="P992" s="79">
        <v>1</v>
      </c>
      <c r="T992" s="33">
        <v>139</v>
      </c>
    </row>
    <row r="993" spans="1:20" x14ac:dyDescent="0.25">
      <c r="A993" s="20">
        <v>124</v>
      </c>
      <c r="B993" s="20" t="s">
        <v>34</v>
      </c>
      <c r="C993" s="20">
        <v>4</v>
      </c>
      <c r="D993" s="20" t="s">
        <v>192</v>
      </c>
      <c r="F993" s="88"/>
      <c r="G993" s="92"/>
      <c r="H993" s="92"/>
      <c r="K993" s="80" t="s">
        <v>349</v>
      </c>
      <c r="L993" s="113" t="s">
        <v>328</v>
      </c>
      <c r="M993" s="113">
        <v>30.02</v>
      </c>
      <c r="N993" s="81">
        <v>30.02</v>
      </c>
      <c r="O993" s="225">
        <v>19.980999999999998</v>
      </c>
      <c r="P993" s="79">
        <v>1</v>
      </c>
      <c r="T993" s="33">
        <v>139</v>
      </c>
    </row>
    <row r="994" spans="1:20" x14ac:dyDescent="0.25">
      <c r="A994" s="94">
        <v>125</v>
      </c>
      <c r="B994" s="94" t="s">
        <v>34</v>
      </c>
      <c r="C994" s="94">
        <v>5</v>
      </c>
      <c r="D994" s="94" t="s">
        <v>70</v>
      </c>
      <c r="E994" s="95">
        <v>29</v>
      </c>
      <c r="F994" s="80" t="s">
        <v>234</v>
      </c>
      <c r="G994" s="89" t="s">
        <v>249</v>
      </c>
      <c r="H994" s="81">
        <v>16.91</v>
      </c>
      <c r="I994" s="77">
        <v>1</v>
      </c>
      <c r="J994" s="78">
        <v>1</v>
      </c>
      <c r="K994" s="80" t="s">
        <v>338</v>
      </c>
      <c r="L994" s="81" t="s">
        <v>249</v>
      </c>
      <c r="M994" s="81">
        <v>27.83</v>
      </c>
      <c r="N994" s="81">
        <v>27.83</v>
      </c>
      <c r="O994" s="225">
        <v>22.170999999999999</v>
      </c>
      <c r="P994" s="79">
        <v>1</v>
      </c>
      <c r="Q994" s="119">
        <v>1</v>
      </c>
      <c r="R994" s="120">
        <v>22.274749999999997</v>
      </c>
      <c r="S994" s="120">
        <v>0.11521040534604429</v>
      </c>
      <c r="T994" s="95">
        <v>29</v>
      </c>
    </row>
    <row r="995" spans="1:20" x14ac:dyDescent="0.25">
      <c r="A995" s="20">
        <v>125</v>
      </c>
      <c r="B995" s="20" t="s">
        <v>34</v>
      </c>
      <c r="C995" s="20">
        <v>5</v>
      </c>
      <c r="D995" s="20" t="s">
        <v>70</v>
      </c>
      <c r="F995" s="80" t="s">
        <v>234</v>
      </c>
      <c r="G995" s="89" t="s">
        <v>261</v>
      </c>
      <c r="H995" s="81">
        <v>16.21</v>
      </c>
      <c r="I995" s="77">
        <v>1</v>
      </c>
      <c r="J995" s="78"/>
      <c r="K995" s="80" t="s">
        <v>338</v>
      </c>
      <c r="L995" s="81" t="s">
        <v>261</v>
      </c>
      <c r="M995" s="81">
        <v>27.72</v>
      </c>
      <c r="N995" s="81">
        <v>27.72</v>
      </c>
      <c r="O995" s="225">
        <v>22.280999999999999</v>
      </c>
      <c r="P995" s="79">
        <v>1</v>
      </c>
      <c r="Q995" s="78"/>
      <c r="R995" s="117"/>
      <c r="S995" s="117"/>
      <c r="T995" s="95">
        <v>29</v>
      </c>
    </row>
    <row r="996" spans="1:20" x14ac:dyDescent="0.25">
      <c r="A996" s="20">
        <v>125</v>
      </c>
      <c r="B996" s="20" t="s">
        <v>34</v>
      </c>
      <c r="C996" s="20">
        <v>5</v>
      </c>
      <c r="D996" s="20" t="s">
        <v>70</v>
      </c>
      <c r="F996" s="80" t="s">
        <v>234</v>
      </c>
      <c r="G996" s="89" t="s">
        <v>273</v>
      </c>
      <c r="H996" s="81">
        <v>16.22</v>
      </c>
      <c r="I996" s="77">
        <v>1</v>
      </c>
      <c r="K996" s="80" t="s">
        <v>338</v>
      </c>
      <c r="L996" s="81" t="s">
        <v>273</v>
      </c>
      <c r="M996" s="81">
        <v>27.59</v>
      </c>
      <c r="N996" s="81">
        <v>27.59</v>
      </c>
      <c r="O996" s="225">
        <v>22.410999999999998</v>
      </c>
      <c r="P996" s="79">
        <v>1</v>
      </c>
      <c r="T996" s="95">
        <v>29</v>
      </c>
    </row>
    <row r="997" spans="1:20" x14ac:dyDescent="0.25">
      <c r="A997" s="20">
        <v>125</v>
      </c>
      <c r="B997" s="20" t="s">
        <v>34</v>
      </c>
      <c r="C997" s="20">
        <v>5</v>
      </c>
      <c r="D997" s="20" t="s">
        <v>70</v>
      </c>
      <c r="F997" s="80" t="s">
        <v>234</v>
      </c>
      <c r="G997" s="89" t="s">
        <v>284</v>
      </c>
      <c r="H997" s="81">
        <v>16.27</v>
      </c>
      <c r="I997" s="77">
        <v>1</v>
      </c>
      <c r="K997" s="80" t="s">
        <v>338</v>
      </c>
      <c r="L997" s="81" t="s">
        <v>284</v>
      </c>
      <c r="M997" s="81">
        <v>27.79</v>
      </c>
      <c r="N997" s="81">
        <v>27.79</v>
      </c>
      <c r="O997" s="225">
        <v>22.210999999999999</v>
      </c>
      <c r="P997" s="79">
        <v>1</v>
      </c>
      <c r="T997" s="95">
        <v>29</v>
      </c>
    </row>
    <row r="998" spans="1:20" x14ac:dyDescent="0.25">
      <c r="A998" s="20">
        <v>125</v>
      </c>
      <c r="B998" s="20" t="s">
        <v>34</v>
      </c>
      <c r="C998" s="20">
        <v>5</v>
      </c>
      <c r="D998" s="20" t="s">
        <v>70</v>
      </c>
      <c r="F998" s="88"/>
      <c r="G998" s="91"/>
      <c r="H998" s="91"/>
      <c r="K998" s="80" t="s">
        <v>338</v>
      </c>
      <c r="L998" s="81" t="s">
        <v>295</v>
      </c>
      <c r="M998" s="81">
        <v>27.53</v>
      </c>
      <c r="N998" s="81">
        <v>27.53</v>
      </c>
      <c r="O998" s="225">
        <v>22.470999999999997</v>
      </c>
      <c r="P998" s="79">
        <v>1</v>
      </c>
      <c r="T998" s="95">
        <v>29</v>
      </c>
    </row>
    <row r="999" spans="1:20" x14ac:dyDescent="0.25">
      <c r="A999" s="20">
        <v>125</v>
      </c>
      <c r="B999" s="20" t="s">
        <v>34</v>
      </c>
      <c r="C999" s="20">
        <v>5</v>
      </c>
      <c r="D999" s="20" t="s">
        <v>70</v>
      </c>
      <c r="F999" s="88"/>
      <c r="G999" s="91"/>
      <c r="H999" s="91"/>
      <c r="K999" s="80" t="s">
        <v>338</v>
      </c>
      <c r="L999" s="81" t="s">
        <v>306</v>
      </c>
      <c r="M999" s="81">
        <v>27.9</v>
      </c>
      <c r="N999" s="81">
        <v>27.9</v>
      </c>
      <c r="O999" s="225">
        <v>22.100999999999999</v>
      </c>
      <c r="P999" s="79">
        <v>1</v>
      </c>
      <c r="T999" s="95">
        <v>29</v>
      </c>
    </row>
    <row r="1000" spans="1:20" x14ac:dyDescent="0.25">
      <c r="A1000" s="20">
        <v>125</v>
      </c>
      <c r="B1000" s="20" t="s">
        <v>34</v>
      </c>
      <c r="C1000" s="20">
        <v>5</v>
      </c>
      <c r="D1000" s="20" t="s">
        <v>70</v>
      </c>
      <c r="F1000" s="88"/>
      <c r="G1000" s="91"/>
      <c r="H1000" s="91"/>
      <c r="K1000" s="80" t="s">
        <v>338</v>
      </c>
      <c r="L1000" s="81" t="s">
        <v>317</v>
      </c>
      <c r="M1000" s="81">
        <v>27.68</v>
      </c>
      <c r="N1000" s="81">
        <v>27.68</v>
      </c>
      <c r="O1000" s="225">
        <v>22.320999999999998</v>
      </c>
      <c r="P1000" s="79">
        <v>1</v>
      </c>
      <c r="T1000" s="95">
        <v>29</v>
      </c>
    </row>
    <row r="1001" spans="1:20" x14ac:dyDescent="0.25">
      <c r="A1001" s="20">
        <v>125</v>
      </c>
      <c r="B1001" s="20" t="s">
        <v>34</v>
      </c>
      <c r="C1001" s="20">
        <v>5</v>
      </c>
      <c r="D1001" s="20" t="s">
        <v>70</v>
      </c>
      <c r="F1001" s="88"/>
      <c r="G1001" s="91"/>
      <c r="H1001" s="91"/>
      <c r="K1001" s="80" t="s">
        <v>338</v>
      </c>
      <c r="L1001" s="81" t="s">
        <v>328</v>
      </c>
      <c r="M1001" s="81">
        <v>27.77</v>
      </c>
      <c r="N1001" s="81">
        <v>27.77</v>
      </c>
      <c r="O1001" s="225">
        <v>22.230999999999998</v>
      </c>
      <c r="P1001" s="79">
        <v>1</v>
      </c>
      <c r="T1001" s="95">
        <v>29</v>
      </c>
    </row>
    <row r="1002" spans="1:20" x14ac:dyDescent="0.25">
      <c r="A1002" s="20">
        <v>126</v>
      </c>
      <c r="B1002" s="20" t="s">
        <v>48</v>
      </c>
      <c r="C1002" s="20">
        <v>1</v>
      </c>
      <c r="D1002" s="20" t="s">
        <v>200</v>
      </c>
      <c r="E1002" s="33">
        <v>147</v>
      </c>
      <c r="F1002" s="80" t="s">
        <v>240</v>
      </c>
      <c r="G1002" s="89" t="s">
        <v>247</v>
      </c>
      <c r="H1002" s="81">
        <v>16.36</v>
      </c>
      <c r="I1002" s="77">
        <v>1</v>
      </c>
      <c r="J1002" s="78">
        <v>1</v>
      </c>
      <c r="K1002" s="80" t="s">
        <v>350</v>
      </c>
      <c r="L1002" s="81" t="s">
        <v>247</v>
      </c>
      <c r="M1002" s="81">
        <v>30.08</v>
      </c>
      <c r="N1002" s="81">
        <v>30.08</v>
      </c>
      <c r="O1002" s="225">
        <v>19.920999999999999</v>
      </c>
      <c r="P1002" s="79">
        <v>1</v>
      </c>
      <c r="Q1002" s="119">
        <v>1</v>
      </c>
      <c r="R1002" s="120">
        <v>20.059750000000001</v>
      </c>
      <c r="S1002" s="120">
        <v>0.16050214173025881</v>
      </c>
      <c r="T1002" s="33">
        <v>147</v>
      </c>
    </row>
    <row r="1003" spans="1:20" x14ac:dyDescent="0.25">
      <c r="A1003" s="20">
        <v>126</v>
      </c>
      <c r="B1003" s="20" t="s">
        <v>48</v>
      </c>
      <c r="C1003" s="20">
        <v>1</v>
      </c>
      <c r="D1003" s="20" t="s">
        <v>200</v>
      </c>
      <c r="F1003" s="80" t="s">
        <v>240</v>
      </c>
      <c r="G1003" s="89" t="s">
        <v>259</v>
      </c>
      <c r="H1003" s="81">
        <v>16.46</v>
      </c>
      <c r="I1003" s="77">
        <v>1</v>
      </c>
      <c r="J1003" s="78"/>
      <c r="K1003" s="80" t="s">
        <v>350</v>
      </c>
      <c r="L1003" s="81" t="s">
        <v>259</v>
      </c>
      <c r="M1003" s="81">
        <v>30.12</v>
      </c>
      <c r="N1003" s="81">
        <v>30.12</v>
      </c>
      <c r="O1003" s="225">
        <v>19.880999999999997</v>
      </c>
      <c r="P1003" s="79">
        <v>1</v>
      </c>
      <c r="Q1003" s="78"/>
      <c r="R1003" s="117"/>
      <c r="S1003" s="117"/>
      <c r="T1003" s="33">
        <v>147</v>
      </c>
    </row>
    <row r="1004" spans="1:20" x14ac:dyDescent="0.25">
      <c r="A1004" s="20">
        <v>126</v>
      </c>
      <c r="B1004" s="20" t="s">
        <v>48</v>
      </c>
      <c r="C1004" s="20">
        <v>1</v>
      </c>
      <c r="D1004" s="20" t="s">
        <v>200</v>
      </c>
      <c r="F1004" s="80" t="s">
        <v>240</v>
      </c>
      <c r="G1004" s="89" t="s">
        <v>271</v>
      </c>
      <c r="H1004" s="81">
        <v>16.2</v>
      </c>
      <c r="I1004" s="77">
        <v>1</v>
      </c>
      <c r="K1004" s="80" t="s">
        <v>350</v>
      </c>
      <c r="L1004" s="81" t="s">
        <v>271</v>
      </c>
      <c r="M1004" s="81">
        <v>29.72</v>
      </c>
      <c r="N1004" s="81">
        <v>29.72</v>
      </c>
      <c r="O1004" s="225">
        <v>20.280999999999999</v>
      </c>
      <c r="P1004" s="79">
        <v>1</v>
      </c>
      <c r="T1004" s="33">
        <v>147</v>
      </c>
    </row>
    <row r="1005" spans="1:20" x14ac:dyDescent="0.25">
      <c r="A1005" s="20">
        <v>126</v>
      </c>
      <c r="B1005" s="20" t="s">
        <v>48</v>
      </c>
      <c r="C1005" s="20">
        <v>1</v>
      </c>
      <c r="D1005" s="20" t="s">
        <v>200</v>
      </c>
      <c r="F1005" s="80" t="s">
        <v>240</v>
      </c>
      <c r="G1005" s="89" t="s">
        <v>282</v>
      </c>
      <c r="H1005" s="81">
        <v>16.2</v>
      </c>
      <c r="I1005" s="77">
        <v>1</v>
      </c>
      <c r="K1005" s="80" t="s">
        <v>350</v>
      </c>
      <c r="L1005" s="81" t="s">
        <v>282</v>
      </c>
      <c r="M1005" s="81">
        <v>29.96</v>
      </c>
      <c r="N1005" s="81">
        <v>29.96</v>
      </c>
      <c r="O1005" s="225">
        <v>20.040999999999997</v>
      </c>
      <c r="P1005" s="79">
        <v>1</v>
      </c>
      <c r="T1005" s="33">
        <v>147</v>
      </c>
    </row>
    <row r="1006" spans="1:20" x14ac:dyDescent="0.25">
      <c r="A1006" s="20">
        <v>126</v>
      </c>
      <c r="B1006" s="20" t="s">
        <v>48</v>
      </c>
      <c r="C1006" s="20">
        <v>1</v>
      </c>
      <c r="D1006" s="20" t="s">
        <v>200</v>
      </c>
      <c r="F1006" s="80"/>
      <c r="G1006" s="89"/>
      <c r="H1006" s="89"/>
      <c r="K1006" s="80" t="s">
        <v>350</v>
      </c>
      <c r="L1006" s="81" t="s">
        <v>293</v>
      </c>
      <c r="M1006" s="81">
        <v>29.72</v>
      </c>
      <c r="N1006" s="81">
        <v>29.72</v>
      </c>
      <c r="O1006" s="225">
        <v>20.280999999999999</v>
      </c>
      <c r="P1006" s="79">
        <v>1</v>
      </c>
      <c r="T1006" s="33">
        <v>147</v>
      </c>
    </row>
    <row r="1007" spans="1:20" x14ac:dyDescent="0.25">
      <c r="A1007" s="20">
        <v>126</v>
      </c>
      <c r="B1007" s="20" t="s">
        <v>48</v>
      </c>
      <c r="C1007" s="20">
        <v>1</v>
      </c>
      <c r="D1007" s="20" t="s">
        <v>200</v>
      </c>
      <c r="F1007" s="80"/>
      <c r="G1007" s="89"/>
      <c r="H1007" s="89"/>
      <c r="K1007" s="80" t="s">
        <v>350</v>
      </c>
      <c r="L1007" s="81" t="s">
        <v>304</v>
      </c>
      <c r="M1007" s="81">
        <v>29.85</v>
      </c>
      <c r="N1007" s="81">
        <v>29.85</v>
      </c>
      <c r="O1007" s="225">
        <v>20.150999999999996</v>
      </c>
      <c r="P1007" s="79">
        <v>1</v>
      </c>
      <c r="T1007" s="33">
        <v>147</v>
      </c>
    </row>
    <row r="1008" spans="1:20" x14ac:dyDescent="0.25">
      <c r="A1008" s="20">
        <v>126</v>
      </c>
      <c r="B1008" s="20" t="s">
        <v>48</v>
      </c>
      <c r="C1008" s="20">
        <v>1</v>
      </c>
      <c r="D1008" s="20" t="s">
        <v>200</v>
      </c>
      <c r="F1008" s="80"/>
      <c r="G1008" s="89"/>
      <c r="H1008" s="89"/>
      <c r="K1008" s="80" t="s">
        <v>350</v>
      </c>
      <c r="L1008" s="81" t="s">
        <v>315</v>
      </c>
      <c r="M1008" s="81">
        <v>29.92</v>
      </c>
      <c r="N1008" s="81">
        <v>29.92</v>
      </c>
      <c r="O1008" s="225">
        <v>20.080999999999996</v>
      </c>
      <c r="P1008" s="79">
        <v>1</v>
      </c>
      <c r="T1008" s="33">
        <v>147</v>
      </c>
    </row>
    <row r="1009" spans="1:20" x14ac:dyDescent="0.25">
      <c r="A1009" s="20">
        <v>126</v>
      </c>
      <c r="B1009" s="20" t="s">
        <v>48</v>
      </c>
      <c r="C1009" s="20">
        <v>1</v>
      </c>
      <c r="D1009" s="20" t="s">
        <v>200</v>
      </c>
      <c r="F1009" s="88"/>
      <c r="G1009" s="91"/>
      <c r="H1009" s="91"/>
      <c r="K1009" s="80" t="s">
        <v>350</v>
      </c>
      <c r="L1009" s="81" t="s">
        <v>326</v>
      </c>
      <c r="M1009" s="81">
        <v>30.16</v>
      </c>
      <c r="N1009" s="81">
        <v>30.16</v>
      </c>
      <c r="O1009" s="225">
        <v>19.840999999999998</v>
      </c>
      <c r="P1009" s="79">
        <v>1</v>
      </c>
      <c r="T1009" s="33">
        <v>147</v>
      </c>
    </row>
    <row r="1010" spans="1:20" x14ac:dyDescent="0.25">
      <c r="A1010" s="94">
        <v>127</v>
      </c>
      <c r="B1010" s="94" t="s">
        <v>48</v>
      </c>
      <c r="C1010" s="94">
        <v>2</v>
      </c>
      <c r="D1010" s="94" t="s">
        <v>62</v>
      </c>
      <c r="E1010" s="95">
        <v>23</v>
      </c>
      <c r="F1010" s="80" t="s">
        <v>234</v>
      </c>
      <c r="G1010" s="89" t="s">
        <v>243</v>
      </c>
      <c r="H1010" s="81">
        <v>16.93</v>
      </c>
      <c r="I1010" s="77">
        <v>1</v>
      </c>
      <c r="J1010" s="78">
        <v>1</v>
      </c>
      <c r="K1010" s="80" t="s">
        <v>338</v>
      </c>
      <c r="L1010" s="81" t="s">
        <v>243</v>
      </c>
      <c r="M1010" s="81">
        <v>27.77</v>
      </c>
      <c r="N1010" s="81">
        <v>27.77</v>
      </c>
      <c r="O1010" s="225">
        <v>22.230999999999998</v>
      </c>
      <c r="P1010" s="79">
        <v>1</v>
      </c>
      <c r="Q1010" s="119">
        <v>1</v>
      </c>
      <c r="R1010" s="120">
        <v>22.215999999999994</v>
      </c>
      <c r="S1010" s="120">
        <v>0.13247641299491794</v>
      </c>
      <c r="T1010" s="95">
        <v>23</v>
      </c>
    </row>
    <row r="1011" spans="1:20" x14ac:dyDescent="0.25">
      <c r="A1011" s="20">
        <v>127</v>
      </c>
      <c r="B1011" s="20" t="s">
        <v>48</v>
      </c>
      <c r="C1011" s="20">
        <v>2</v>
      </c>
      <c r="D1011" s="20" t="s">
        <v>62</v>
      </c>
      <c r="F1011" s="80" t="s">
        <v>234</v>
      </c>
      <c r="G1011" s="89" t="s">
        <v>255</v>
      </c>
      <c r="H1011" s="81">
        <v>17.04</v>
      </c>
      <c r="I1011" s="77">
        <v>1</v>
      </c>
      <c r="J1011" s="78"/>
      <c r="K1011" s="80" t="s">
        <v>338</v>
      </c>
      <c r="L1011" s="81" t="s">
        <v>255</v>
      </c>
      <c r="M1011" s="81">
        <v>27.87</v>
      </c>
      <c r="N1011" s="81">
        <v>27.87</v>
      </c>
      <c r="O1011" s="225">
        <v>22.130999999999997</v>
      </c>
      <c r="P1011" s="79">
        <v>1</v>
      </c>
      <c r="Q1011" s="78"/>
      <c r="R1011" s="117"/>
      <c r="S1011" s="117"/>
      <c r="T1011" s="95">
        <v>23</v>
      </c>
    </row>
    <row r="1012" spans="1:20" x14ac:dyDescent="0.25">
      <c r="A1012" s="20">
        <v>127</v>
      </c>
      <c r="B1012" s="20" t="s">
        <v>48</v>
      </c>
      <c r="C1012" s="20">
        <v>2</v>
      </c>
      <c r="D1012" s="20" t="s">
        <v>62</v>
      </c>
      <c r="F1012" s="80" t="s">
        <v>234</v>
      </c>
      <c r="G1012" s="89" t="s">
        <v>267</v>
      </c>
      <c r="H1012" s="81">
        <v>16.510000000000002</v>
      </c>
      <c r="I1012" s="77">
        <v>1</v>
      </c>
      <c r="K1012" s="80" t="s">
        <v>338</v>
      </c>
      <c r="L1012" s="81" t="s">
        <v>267</v>
      </c>
      <c r="M1012" s="81">
        <v>27.69</v>
      </c>
      <c r="N1012" s="81">
        <v>27.69</v>
      </c>
      <c r="O1012" s="225">
        <v>22.310999999999996</v>
      </c>
      <c r="P1012" s="79">
        <v>1</v>
      </c>
      <c r="T1012" s="95">
        <v>23</v>
      </c>
    </row>
    <row r="1013" spans="1:20" x14ac:dyDescent="0.25">
      <c r="A1013" s="20">
        <v>127</v>
      </c>
      <c r="B1013" s="20" t="s">
        <v>48</v>
      </c>
      <c r="C1013" s="20">
        <v>2</v>
      </c>
      <c r="D1013" s="20" t="s">
        <v>62</v>
      </c>
      <c r="F1013" s="80" t="s">
        <v>234</v>
      </c>
      <c r="G1013" s="89" t="s">
        <v>278</v>
      </c>
      <c r="H1013" s="81">
        <v>16.989999999999998</v>
      </c>
      <c r="I1013" s="77">
        <v>1</v>
      </c>
      <c r="K1013" s="80" t="s">
        <v>338</v>
      </c>
      <c r="L1013" s="81" t="s">
        <v>278</v>
      </c>
      <c r="M1013" s="81">
        <v>27.73</v>
      </c>
      <c r="N1013" s="81">
        <v>27.73</v>
      </c>
      <c r="O1013" s="225">
        <v>22.270999999999997</v>
      </c>
      <c r="P1013" s="79">
        <v>1</v>
      </c>
      <c r="T1013" s="95">
        <v>23</v>
      </c>
    </row>
    <row r="1014" spans="1:20" x14ac:dyDescent="0.25">
      <c r="A1014" s="20">
        <v>127</v>
      </c>
      <c r="B1014" s="20" t="s">
        <v>48</v>
      </c>
      <c r="C1014" s="20">
        <v>2</v>
      </c>
      <c r="D1014" s="20" t="s">
        <v>62</v>
      </c>
      <c r="F1014" s="80"/>
      <c r="G1014" s="89"/>
      <c r="H1014" s="89"/>
      <c r="K1014" s="80" t="s">
        <v>338</v>
      </c>
      <c r="L1014" s="81" t="s">
        <v>289</v>
      </c>
      <c r="M1014" s="81">
        <v>27.7</v>
      </c>
      <c r="N1014" s="81">
        <v>27.7</v>
      </c>
      <c r="O1014" s="225">
        <v>22.300999999999998</v>
      </c>
      <c r="P1014" s="79">
        <v>1</v>
      </c>
      <c r="T1014" s="95">
        <v>23</v>
      </c>
    </row>
    <row r="1015" spans="1:20" x14ac:dyDescent="0.25">
      <c r="A1015" s="20">
        <v>127</v>
      </c>
      <c r="B1015" s="20" t="s">
        <v>48</v>
      </c>
      <c r="C1015" s="20">
        <v>2</v>
      </c>
      <c r="D1015" s="20" t="s">
        <v>62</v>
      </c>
      <c r="F1015" s="80"/>
      <c r="G1015" s="89"/>
      <c r="H1015" s="89"/>
      <c r="K1015" s="80" t="s">
        <v>338</v>
      </c>
      <c r="L1015" s="81" t="s">
        <v>300</v>
      </c>
      <c r="M1015" s="81">
        <v>27.75</v>
      </c>
      <c r="N1015" s="81">
        <v>27.75</v>
      </c>
      <c r="O1015" s="225">
        <v>22.250999999999998</v>
      </c>
      <c r="P1015" s="79">
        <v>1</v>
      </c>
      <c r="T1015" s="95">
        <v>23</v>
      </c>
    </row>
    <row r="1016" spans="1:20" x14ac:dyDescent="0.25">
      <c r="A1016" s="20">
        <v>127</v>
      </c>
      <c r="B1016" s="20" t="s">
        <v>48</v>
      </c>
      <c r="C1016" s="20">
        <v>2</v>
      </c>
      <c r="D1016" s="20" t="s">
        <v>62</v>
      </c>
      <c r="F1016" s="80"/>
      <c r="G1016" s="89"/>
      <c r="H1016" s="89"/>
      <c r="K1016" s="80" t="s">
        <v>338</v>
      </c>
      <c r="L1016" s="81" t="s">
        <v>311</v>
      </c>
      <c r="M1016" s="81">
        <v>27.67</v>
      </c>
      <c r="N1016" s="81">
        <v>27.67</v>
      </c>
      <c r="O1016" s="225">
        <v>22.330999999999996</v>
      </c>
      <c r="P1016" s="79">
        <v>1</v>
      </c>
      <c r="T1016" s="95">
        <v>23</v>
      </c>
    </row>
    <row r="1017" spans="1:20" x14ac:dyDescent="0.25">
      <c r="A1017" s="20">
        <v>127</v>
      </c>
      <c r="B1017" s="20" t="s">
        <v>48</v>
      </c>
      <c r="C1017" s="20">
        <v>2</v>
      </c>
      <c r="D1017" s="20" t="s">
        <v>62</v>
      </c>
      <c r="F1017" s="80"/>
      <c r="G1017" s="89"/>
      <c r="H1017" s="89"/>
      <c r="K1017" s="80" t="s">
        <v>338</v>
      </c>
      <c r="L1017" s="81" t="s">
        <v>322</v>
      </c>
      <c r="M1017" s="81">
        <v>28.1</v>
      </c>
      <c r="N1017" s="81">
        <v>28.1</v>
      </c>
      <c r="O1017" s="225">
        <v>21.900999999999996</v>
      </c>
      <c r="P1017" s="79">
        <v>1</v>
      </c>
      <c r="T1017" s="95">
        <v>23</v>
      </c>
    </row>
    <row r="1018" spans="1:20" x14ac:dyDescent="0.25">
      <c r="A1018" s="20">
        <v>128</v>
      </c>
      <c r="B1018" s="20" t="s">
        <v>48</v>
      </c>
      <c r="C1018" s="20">
        <v>3</v>
      </c>
      <c r="D1018" s="20" t="s">
        <v>173</v>
      </c>
      <c r="E1018" s="33">
        <v>120</v>
      </c>
      <c r="F1018" s="80" t="s">
        <v>238</v>
      </c>
      <c r="G1018" s="92" t="s">
        <v>296</v>
      </c>
      <c r="H1018" s="92">
        <v>28.49</v>
      </c>
      <c r="I1018" s="77">
        <v>1</v>
      </c>
      <c r="J1018" s="78">
        <v>0.75</v>
      </c>
      <c r="K1018" s="80" t="s">
        <v>347</v>
      </c>
      <c r="L1018" s="81" t="s">
        <v>250</v>
      </c>
      <c r="M1018" s="81" t="s">
        <v>353</v>
      </c>
      <c r="N1018" s="81">
        <v>50</v>
      </c>
      <c r="O1018" s="225">
        <v>9.9999999999766942E-4</v>
      </c>
      <c r="P1018" s="79">
        <v>0</v>
      </c>
      <c r="Q1018" s="119">
        <v>0</v>
      </c>
      <c r="R1018" s="120">
        <v>9.9999999999766942E-4</v>
      </c>
      <c r="S1018" s="120" t="s">
        <v>353</v>
      </c>
      <c r="T1018" s="33">
        <v>120</v>
      </c>
    </row>
    <row r="1019" spans="1:20" x14ac:dyDescent="0.25">
      <c r="A1019" s="20">
        <v>128</v>
      </c>
      <c r="B1019" s="20" t="s">
        <v>48</v>
      </c>
      <c r="C1019" s="20">
        <v>3</v>
      </c>
      <c r="D1019" s="20" t="s">
        <v>173</v>
      </c>
      <c r="F1019" s="80" t="s">
        <v>238</v>
      </c>
      <c r="G1019" s="92" t="s">
        <v>307</v>
      </c>
      <c r="H1019" s="92">
        <v>30.37</v>
      </c>
      <c r="I1019" s="77">
        <v>0</v>
      </c>
      <c r="J1019" s="78"/>
      <c r="K1019" s="80" t="s">
        <v>347</v>
      </c>
      <c r="L1019" s="81" t="s">
        <v>262</v>
      </c>
      <c r="M1019" s="81" t="s">
        <v>353</v>
      </c>
      <c r="N1019" s="81">
        <v>50</v>
      </c>
      <c r="O1019" s="225">
        <v>9.9999999999766942E-4</v>
      </c>
      <c r="P1019" s="79">
        <v>0</v>
      </c>
      <c r="Q1019" s="78"/>
      <c r="R1019" s="117"/>
      <c r="S1019" s="117"/>
      <c r="T1019" s="33">
        <v>120</v>
      </c>
    </row>
    <row r="1020" spans="1:20" x14ac:dyDescent="0.25">
      <c r="A1020" s="20">
        <v>128</v>
      </c>
      <c r="B1020" s="20" t="s">
        <v>48</v>
      </c>
      <c r="C1020" s="20">
        <v>3</v>
      </c>
      <c r="D1020" s="20" t="s">
        <v>173</v>
      </c>
      <c r="F1020" s="80" t="s">
        <v>238</v>
      </c>
      <c r="G1020" s="92" t="s">
        <v>318</v>
      </c>
      <c r="H1020" s="92">
        <v>28.57</v>
      </c>
      <c r="I1020" s="77">
        <v>1</v>
      </c>
      <c r="K1020" s="80" t="s">
        <v>347</v>
      </c>
      <c r="L1020" s="81" t="s">
        <v>274</v>
      </c>
      <c r="M1020" s="81" t="s">
        <v>353</v>
      </c>
      <c r="N1020" s="81">
        <v>50</v>
      </c>
      <c r="O1020" s="225">
        <v>9.9999999999766942E-4</v>
      </c>
      <c r="P1020" s="79">
        <v>0</v>
      </c>
      <c r="T1020" s="33">
        <v>120</v>
      </c>
    </row>
    <row r="1021" spans="1:20" x14ac:dyDescent="0.25">
      <c r="A1021" s="20">
        <v>128</v>
      </c>
      <c r="B1021" s="20" t="s">
        <v>48</v>
      </c>
      <c r="C1021" s="20">
        <v>3</v>
      </c>
      <c r="D1021" s="20" t="s">
        <v>173</v>
      </c>
      <c r="F1021" s="80" t="s">
        <v>238</v>
      </c>
      <c r="G1021" s="92" t="s">
        <v>329</v>
      </c>
      <c r="H1021" s="92">
        <v>29.98</v>
      </c>
      <c r="I1021" s="77">
        <v>1</v>
      </c>
      <c r="K1021" s="80" t="s">
        <v>347</v>
      </c>
      <c r="L1021" s="81" t="s">
        <v>285</v>
      </c>
      <c r="M1021" s="81" t="s">
        <v>353</v>
      </c>
      <c r="N1021" s="81">
        <v>50</v>
      </c>
      <c r="O1021" s="225">
        <v>9.9999999999766942E-4</v>
      </c>
      <c r="P1021" s="79">
        <v>0</v>
      </c>
      <c r="T1021" s="33">
        <v>120</v>
      </c>
    </row>
    <row r="1022" spans="1:20" x14ac:dyDescent="0.25">
      <c r="A1022" s="20">
        <v>128</v>
      </c>
      <c r="B1022" s="20" t="s">
        <v>48</v>
      </c>
      <c r="C1022" s="20">
        <v>3</v>
      </c>
      <c r="D1022" s="20" t="s">
        <v>173</v>
      </c>
      <c r="F1022" s="88"/>
      <c r="G1022" s="92"/>
      <c r="H1022" s="92"/>
      <c r="K1022" s="80" t="s">
        <v>347</v>
      </c>
      <c r="L1022" s="81" t="s">
        <v>296</v>
      </c>
      <c r="M1022" s="81" t="s">
        <v>353</v>
      </c>
      <c r="N1022" s="81">
        <v>50</v>
      </c>
      <c r="O1022" s="225">
        <v>9.9999999999766942E-4</v>
      </c>
      <c r="P1022" s="79">
        <v>0</v>
      </c>
      <c r="T1022" s="33">
        <v>120</v>
      </c>
    </row>
    <row r="1023" spans="1:20" x14ac:dyDescent="0.25">
      <c r="A1023" s="20">
        <v>128</v>
      </c>
      <c r="B1023" s="20" t="s">
        <v>48</v>
      </c>
      <c r="C1023" s="20">
        <v>3</v>
      </c>
      <c r="D1023" s="20" t="s">
        <v>173</v>
      </c>
      <c r="F1023" s="88"/>
      <c r="G1023" s="92"/>
      <c r="H1023" s="92"/>
      <c r="K1023" s="80" t="s">
        <v>347</v>
      </c>
      <c r="L1023" s="81" t="s">
        <v>307</v>
      </c>
      <c r="M1023" s="81" t="s">
        <v>353</v>
      </c>
      <c r="N1023" s="81">
        <v>50</v>
      </c>
      <c r="O1023" s="225">
        <v>9.9999999999766942E-4</v>
      </c>
      <c r="P1023" s="79">
        <v>0</v>
      </c>
      <c r="T1023" s="33">
        <v>120</v>
      </c>
    </row>
    <row r="1024" spans="1:20" x14ac:dyDescent="0.25">
      <c r="A1024" s="20">
        <v>128</v>
      </c>
      <c r="B1024" s="20" t="s">
        <v>48</v>
      </c>
      <c r="C1024" s="20">
        <v>3</v>
      </c>
      <c r="D1024" s="20" t="s">
        <v>173</v>
      </c>
      <c r="F1024" s="88"/>
      <c r="G1024" s="92"/>
      <c r="H1024" s="92"/>
      <c r="K1024" s="80" t="s">
        <v>347</v>
      </c>
      <c r="L1024" s="81" t="s">
        <v>318</v>
      </c>
      <c r="M1024" s="81" t="s">
        <v>353</v>
      </c>
      <c r="N1024" s="81">
        <v>50</v>
      </c>
      <c r="O1024" s="225">
        <v>9.9999999999766942E-4</v>
      </c>
      <c r="P1024" s="79">
        <v>0</v>
      </c>
      <c r="T1024" s="33">
        <v>120</v>
      </c>
    </row>
    <row r="1025" spans="1:20" x14ac:dyDescent="0.25">
      <c r="A1025" s="20">
        <v>128</v>
      </c>
      <c r="B1025" s="20" t="s">
        <v>48</v>
      </c>
      <c r="C1025" s="20">
        <v>3</v>
      </c>
      <c r="D1025" s="20" t="s">
        <v>173</v>
      </c>
      <c r="F1025" s="88"/>
      <c r="G1025" s="92"/>
      <c r="H1025" s="92"/>
      <c r="K1025" s="80" t="s">
        <v>347</v>
      </c>
      <c r="L1025" s="81" t="s">
        <v>329</v>
      </c>
      <c r="M1025" s="81" t="s">
        <v>353</v>
      </c>
      <c r="N1025" s="81">
        <v>50</v>
      </c>
      <c r="O1025" s="225">
        <v>9.9999999999766942E-4</v>
      </c>
      <c r="P1025" s="79">
        <v>0</v>
      </c>
      <c r="T1025" s="33">
        <v>120</v>
      </c>
    </row>
    <row r="1026" spans="1:20" x14ac:dyDescent="0.25">
      <c r="A1026" s="20">
        <v>129</v>
      </c>
      <c r="B1026" s="20" t="s">
        <v>48</v>
      </c>
      <c r="C1026" s="20">
        <v>4</v>
      </c>
      <c r="D1026" s="20" t="s">
        <v>171</v>
      </c>
      <c r="E1026" s="33">
        <v>118</v>
      </c>
      <c r="F1026" s="80" t="s">
        <v>238</v>
      </c>
      <c r="G1026" s="92" t="s">
        <v>294</v>
      </c>
      <c r="H1026" s="92">
        <v>17.829999999999998</v>
      </c>
      <c r="I1026" s="77">
        <v>1</v>
      </c>
      <c r="J1026" s="78">
        <v>1</v>
      </c>
      <c r="K1026" s="80" t="s">
        <v>347</v>
      </c>
      <c r="L1026" s="81" t="s">
        <v>248</v>
      </c>
      <c r="M1026" s="81">
        <v>27.09</v>
      </c>
      <c r="N1026" s="81">
        <v>27.09</v>
      </c>
      <c r="O1026" s="225">
        <v>22.910999999999998</v>
      </c>
      <c r="P1026" s="79">
        <v>1</v>
      </c>
      <c r="Q1026" s="119">
        <v>1</v>
      </c>
      <c r="R1026" s="120">
        <v>22.990999999999996</v>
      </c>
      <c r="S1026" s="120">
        <v>0.55910642993977433</v>
      </c>
      <c r="T1026" s="33">
        <v>118</v>
      </c>
    </row>
    <row r="1027" spans="1:20" x14ac:dyDescent="0.25">
      <c r="A1027" s="20">
        <v>129</v>
      </c>
      <c r="B1027" s="20" t="s">
        <v>48</v>
      </c>
      <c r="C1027" s="20">
        <v>4</v>
      </c>
      <c r="D1027" s="20" t="s">
        <v>171</v>
      </c>
      <c r="F1027" s="80" t="s">
        <v>238</v>
      </c>
      <c r="G1027" s="92" t="s">
        <v>305</v>
      </c>
      <c r="H1027" s="92">
        <v>17.97</v>
      </c>
      <c r="I1027" s="77">
        <v>1</v>
      </c>
      <c r="J1027" s="78"/>
      <c r="K1027" s="80" t="s">
        <v>347</v>
      </c>
      <c r="L1027" s="81" t="s">
        <v>260</v>
      </c>
      <c r="M1027" s="81">
        <v>26.85</v>
      </c>
      <c r="N1027" s="81">
        <v>26.85</v>
      </c>
      <c r="O1027" s="225">
        <v>23.150999999999996</v>
      </c>
      <c r="P1027" s="79">
        <v>1</v>
      </c>
      <c r="Q1027" s="78"/>
      <c r="R1027" s="117"/>
      <c r="S1027" s="117"/>
      <c r="T1027" s="33">
        <v>118</v>
      </c>
    </row>
    <row r="1028" spans="1:20" x14ac:dyDescent="0.25">
      <c r="A1028" s="20">
        <v>129</v>
      </c>
      <c r="B1028" s="20" t="s">
        <v>48</v>
      </c>
      <c r="C1028" s="20">
        <v>4</v>
      </c>
      <c r="D1028" s="20" t="s">
        <v>171</v>
      </c>
      <c r="F1028" s="80" t="s">
        <v>238</v>
      </c>
      <c r="G1028" s="92" t="s">
        <v>316</v>
      </c>
      <c r="H1028" s="92">
        <v>19.14</v>
      </c>
      <c r="I1028" s="77">
        <v>1</v>
      </c>
      <c r="K1028" s="80" t="s">
        <v>347</v>
      </c>
      <c r="L1028" s="81" t="s">
        <v>272</v>
      </c>
      <c r="M1028" s="81">
        <v>26.75</v>
      </c>
      <c r="N1028" s="81">
        <v>26.75</v>
      </c>
      <c r="O1028" s="225">
        <v>23.250999999999998</v>
      </c>
      <c r="P1028" s="79">
        <v>1</v>
      </c>
      <c r="T1028" s="33">
        <v>118</v>
      </c>
    </row>
    <row r="1029" spans="1:20" x14ac:dyDescent="0.25">
      <c r="A1029" s="20">
        <v>129</v>
      </c>
      <c r="B1029" s="20" t="s">
        <v>48</v>
      </c>
      <c r="C1029" s="20">
        <v>4</v>
      </c>
      <c r="D1029" s="20" t="s">
        <v>171</v>
      </c>
      <c r="F1029" s="80" t="s">
        <v>238</v>
      </c>
      <c r="G1029" s="92" t="s">
        <v>327</v>
      </c>
      <c r="H1029" s="92">
        <v>18.05</v>
      </c>
      <c r="I1029" s="77">
        <v>1</v>
      </c>
      <c r="K1029" s="80" t="s">
        <v>347</v>
      </c>
      <c r="L1029" s="81" t="s">
        <v>283</v>
      </c>
      <c r="M1029" s="81">
        <v>26.83</v>
      </c>
      <c r="N1029" s="81">
        <v>26.83</v>
      </c>
      <c r="O1029" s="225">
        <v>23.170999999999999</v>
      </c>
      <c r="P1029" s="79">
        <v>1</v>
      </c>
      <c r="T1029" s="33">
        <v>118</v>
      </c>
    </row>
    <row r="1030" spans="1:20" x14ac:dyDescent="0.25">
      <c r="A1030" s="20">
        <v>129</v>
      </c>
      <c r="B1030" s="20" t="s">
        <v>48</v>
      </c>
      <c r="C1030" s="20">
        <v>4</v>
      </c>
      <c r="D1030" s="20" t="s">
        <v>171</v>
      </c>
      <c r="F1030" s="88"/>
      <c r="G1030" s="92"/>
      <c r="H1030" s="92"/>
      <c r="K1030" s="80" t="s">
        <v>347</v>
      </c>
      <c r="L1030" s="81" t="s">
        <v>294</v>
      </c>
      <c r="M1030" s="81">
        <v>26.61</v>
      </c>
      <c r="N1030" s="81">
        <v>26.61</v>
      </c>
      <c r="O1030" s="225">
        <v>23.390999999999998</v>
      </c>
      <c r="P1030" s="79">
        <v>1</v>
      </c>
      <c r="T1030" s="33">
        <v>118</v>
      </c>
    </row>
    <row r="1031" spans="1:20" x14ac:dyDescent="0.25">
      <c r="A1031" s="20">
        <v>129</v>
      </c>
      <c r="B1031" s="20" t="s">
        <v>48</v>
      </c>
      <c r="C1031" s="20">
        <v>4</v>
      </c>
      <c r="D1031" s="20" t="s">
        <v>171</v>
      </c>
      <c r="F1031" s="88"/>
      <c r="G1031" s="92"/>
      <c r="H1031" s="92"/>
      <c r="K1031" s="80" t="s">
        <v>347</v>
      </c>
      <c r="L1031" s="81" t="s">
        <v>305</v>
      </c>
      <c r="M1031" s="81">
        <v>26.75</v>
      </c>
      <c r="N1031" s="81">
        <v>26.75</v>
      </c>
      <c r="O1031" s="225">
        <v>23.250999999999998</v>
      </c>
      <c r="P1031" s="79">
        <v>1</v>
      </c>
      <c r="T1031" s="33">
        <v>118</v>
      </c>
    </row>
    <row r="1032" spans="1:20" x14ac:dyDescent="0.25">
      <c r="A1032" s="20">
        <v>129</v>
      </c>
      <c r="B1032" s="20" t="s">
        <v>48</v>
      </c>
      <c r="C1032" s="20">
        <v>4</v>
      </c>
      <c r="D1032" s="20" t="s">
        <v>171</v>
      </c>
      <c r="F1032" s="88"/>
      <c r="G1032" s="92"/>
      <c r="H1032" s="92"/>
      <c r="K1032" s="80" t="s">
        <v>347</v>
      </c>
      <c r="L1032" s="81" t="s">
        <v>316</v>
      </c>
      <c r="M1032" s="81">
        <v>28.45</v>
      </c>
      <c r="N1032" s="81">
        <v>28.45</v>
      </c>
      <c r="O1032" s="225">
        <v>21.550999999999998</v>
      </c>
      <c r="P1032" s="79">
        <v>1</v>
      </c>
      <c r="T1032" s="33">
        <v>118</v>
      </c>
    </row>
    <row r="1033" spans="1:20" x14ac:dyDescent="0.25">
      <c r="A1033" s="20">
        <v>129</v>
      </c>
      <c r="B1033" s="20" t="s">
        <v>48</v>
      </c>
      <c r="C1033" s="20">
        <v>4</v>
      </c>
      <c r="D1033" s="20" t="s">
        <v>171</v>
      </c>
      <c r="F1033" s="88"/>
      <c r="G1033" s="92"/>
      <c r="H1033" s="92"/>
      <c r="K1033" s="80" t="s">
        <v>347</v>
      </c>
      <c r="L1033" s="81" t="s">
        <v>327</v>
      </c>
      <c r="M1033" s="81">
        <v>26.75</v>
      </c>
      <c r="N1033" s="81">
        <v>26.75</v>
      </c>
      <c r="O1033" s="225">
        <v>23.250999999999998</v>
      </c>
      <c r="P1033" s="79">
        <v>1</v>
      </c>
      <c r="T1033" s="33">
        <v>118</v>
      </c>
    </row>
    <row r="1034" spans="1:20" x14ac:dyDescent="0.25">
      <c r="A1034" s="94">
        <v>130</v>
      </c>
      <c r="B1034" s="94" t="s">
        <v>48</v>
      </c>
      <c r="C1034" s="94">
        <v>5</v>
      </c>
      <c r="D1034" s="94" t="s">
        <v>49</v>
      </c>
      <c r="E1034" s="95">
        <v>14</v>
      </c>
      <c r="F1034" s="80" t="s">
        <v>233</v>
      </c>
      <c r="G1034" s="89" t="s">
        <v>290</v>
      </c>
      <c r="H1034" s="81">
        <v>17.04</v>
      </c>
      <c r="I1034" s="77">
        <v>1</v>
      </c>
      <c r="J1034" s="78">
        <v>1</v>
      </c>
      <c r="K1034" s="80" t="s">
        <v>337</v>
      </c>
      <c r="L1034" s="81" t="s">
        <v>244</v>
      </c>
      <c r="M1034" s="81">
        <v>28.03</v>
      </c>
      <c r="N1034" s="81">
        <v>28.03</v>
      </c>
      <c r="O1034" s="225">
        <v>21.970999999999997</v>
      </c>
      <c r="P1034" s="79">
        <v>1</v>
      </c>
      <c r="Q1034" s="119">
        <v>1</v>
      </c>
      <c r="R1034" s="120">
        <v>21.7485</v>
      </c>
      <c r="S1034" s="120">
        <v>0.33588502497134382</v>
      </c>
      <c r="T1034" s="95">
        <v>14</v>
      </c>
    </row>
    <row r="1035" spans="1:20" x14ac:dyDescent="0.25">
      <c r="A1035" s="20">
        <v>130</v>
      </c>
      <c r="B1035" s="20" t="s">
        <v>48</v>
      </c>
      <c r="C1035" s="20">
        <v>5</v>
      </c>
      <c r="D1035" s="20" t="s">
        <v>49</v>
      </c>
      <c r="F1035" s="80" t="s">
        <v>233</v>
      </c>
      <c r="G1035" s="89" t="s">
        <v>301</v>
      </c>
      <c r="H1035" s="81">
        <v>17.02</v>
      </c>
      <c r="I1035" s="77">
        <v>1</v>
      </c>
      <c r="J1035" s="78"/>
      <c r="K1035" s="80" t="s">
        <v>337</v>
      </c>
      <c r="L1035" s="81" t="s">
        <v>256</v>
      </c>
      <c r="M1035" s="81">
        <v>28.27</v>
      </c>
      <c r="N1035" s="81">
        <v>28.27</v>
      </c>
      <c r="O1035" s="225">
        <v>21.730999999999998</v>
      </c>
      <c r="P1035" s="79">
        <v>1</v>
      </c>
      <c r="Q1035" s="78"/>
      <c r="R1035" s="117"/>
      <c r="S1035" s="117"/>
      <c r="T1035" s="95">
        <v>14</v>
      </c>
    </row>
    <row r="1036" spans="1:20" x14ac:dyDescent="0.25">
      <c r="A1036" s="20">
        <v>130</v>
      </c>
      <c r="B1036" s="20" t="s">
        <v>48</v>
      </c>
      <c r="C1036" s="20">
        <v>5</v>
      </c>
      <c r="D1036" s="20" t="s">
        <v>49</v>
      </c>
      <c r="F1036" s="80" t="s">
        <v>233</v>
      </c>
      <c r="G1036" s="89" t="s">
        <v>312</v>
      </c>
      <c r="H1036" s="81">
        <v>16.98</v>
      </c>
      <c r="I1036" s="77">
        <v>1</v>
      </c>
      <c r="K1036" s="80" t="s">
        <v>337</v>
      </c>
      <c r="L1036" s="81" t="s">
        <v>268</v>
      </c>
      <c r="M1036" s="81">
        <v>27.98</v>
      </c>
      <c r="N1036" s="81">
        <v>27.98</v>
      </c>
      <c r="O1036" s="225">
        <v>22.020999999999997</v>
      </c>
      <c r="P1036" s="79">
        <v>1</v>
      </c>
      <c r="T1036" s="95">
        <v>14</v>
      </c>
    </row>
    <row r="1037" spans="1:20" x14ac:dyDescent="0.25">
      <c r="A1037" s="20">
        <v>130</v>
      </c>
      <c r="B1037" s="20" t="s">
        <v>48</v>
      </c>
      <c r="C1037" s="20">
        <v>5</v>
      </c>
      <c r="D1037" s="20" t="s">
        <v>49</v>
      </c>
      <c r="F1037" s="80" t="s">
        <v>233</v>
      </c>
      <c r="G1037" s="89" t="s">
        <v>323</v>
      </c>
      <c r="H1037" s="81">
        <v>17.11</v>
      </c>
      <c r="I1037" s="77">
        <v>1</v>
      </c>
      <c r="K1037" s="80" t="s">
        <v>337</v>
      </c>
      <c r="L1037" s="81" t="s">
        <v>279</v>
      </c>
      <c r="M1037" s="81">
        <v>28.13</v>
      </c>
      <c r="N1037" s="81">
        <v>28.13</v>
      </c>
      <c r="O1037" s="225">
        <v>21.870999999999999</v>
      </c>
      <c r="P1037" s="79">
        <v>1</v>
      </c>
      <c r="T1037" s="95">
        <v>14</v>
      </c>
    </row>
    <row r="1038" spans="1:20" x14ac:dyDescent="0.25">
      <c r="A1038" s="20">
        <v>130</v>
      </c>
      <c r="B1038" s="20" t="s">
        <v>48</v>
      </c>
      <c r="C1038" s="20">
        <v>5</v>
      </c>
      <c r="D1038" s="20" t="s">
        <v>49</v>
      </c>
      <c r="F1038" s="88"/>
      <c r="G1038" s="91"/>
      <c r="H1038" s="91"/>
      <c r="K1038" s="80" t="s">
        <v>337</v>
      </c>
      <c r="L1038" s="81" t="s">
        <v>290</v>
      </c>
      <c r="M1038" s="81">
        <v>28.07</v>
      </c>
      <c r="N1038" s="81">
        <v>28.07</v>
      </c>
      <c r="O1038" s="225">
        <v>21.930999999999997</v>
      </c>
      <c r="P1038" s="79">
        <v>1</v>
      </c>
      <c r="T1038" s="95">
        <v>14</v>
      </c>
    </row>
    <row r="1039" spans="1:20" x14ac:dyDescent="0.25">
      <c r="A1039" s="20">
        <v>130</v>
      </c>
      <c r="B1039" s="20" t="s">
        <v>48</v>
      </c>
      <c r="C1039" s="20">
        <v>5</v>
      </c>
      <c r="D1039" s="20" t="s">
        <v>49</v>
      </c>
      <c r="F1039" s="88"/>
      <c r="G1039" s="91"/>
      <c r="H1039" s="91"/>
      <c r="K1039" s="80" t="s">
        <v>337</v>
      </c>
      <c r="L1039" s="81" t="s">
        <v>301</v>
      </c>
      <c r="M1039" s="81">
        <v>28.15</v>
      </c>
      <c r="N1039" s="81">
        <v>28.15</v>
      </c>
      <c r="O1039" s="225">
        <v>21.850999999999999</v>
      </c>
      <c r="P1039" s="79">
        <v>1</v>
      </c>
      <c r="T1039" s="95">
        <v>14</v>
      </c>
    </row>
    <row r="1040" spans="1:20" x14ac:dyDescent="0.25">
      <c r="A1040" s="20">
        <v>130</v>
      </c>
      <c r="B1040" s="20" t="s">
        <v>48</v>
      </c>
      <c r="C1040" s="20">
        <v>5</v>
      </c>
      <c r="D1040" s="20" t="s">
        <v>49</v>
      </c>
      <c r="F1040" s="88"/>
      <c r="G1040" s="91"/>
      <c r="H1040" s="91"/>
      <c r="K1040" s="80" t="s">
        <v>337</v>
      </c>
      <c r="L1040" s="81" t="s">
        <v>312</v>
      </c>
      <c r="M1040" s="81">
        <v>28.29</v>
      </c>
      <c r="N1040" s="81">
        <v>28.29</v>
      </c>
      <c r="O1040" s="225">
        <v>21.710999999999999</v>
      </c>
      <c r="P1040" s="79">
        <v>1</v>
      </c>
      <c r="T1040" s="95">
        <v>14</v>
      </c>
    </row>
    <row r="1041" spans="1:20" x14ac:dyDescent="0.25">
      <c r="A1041" s="20">
        <v>130</v>
      </c>
      <c r="B1041" s="20" t="s">
        <v>48</v>
      </c>
      <c r="C1041" s="20">
        <v>5</v>
      </c>
      <c r="D1041" s="20" t="s">
        <v>49</v>
      </c>
      <c r="F1041" s="88"/>
      <c r="G1041" s="91"/>
      <c r="H1041" s="91"/>
      <c r="K1041" s="80" t="s">
        <v>337</v>
      </c>
      <c r="L1041" s="81" t="s">
        <v>323</v>
      </c>
      <c r="M1041" s="81">
        <v>29.1</v>
      </c>
      <c r="N1041" s="81">
        <v>29.1</v>
      </c>
      <c r="O1041" s="225">
        <v>20.900999999999996</v>
      </c>
      <c r="P1041" s="79">
        <v>1</v>
      </c>
      <c r="T1041" s="95">
        <v>14</v>
      </c>
    </row>
    <row r="1042" spans="1:20" x14ac:dyDescent="0.25">
      <c r="A1042" s="20">
        <v>131</v>
      </c>
      <c r="B1042" s="20" t="s">
        <v>131</v>
      </c>
      <c r="C1042" s="20">
        <v>1</v>
      </c>
      <c r="D1042" s="20" t="s">
        <v>138</v>
      </c>
      <c r="E1042" s="33">
        <v>86</v>
      </c>
      <c r="F1042" s="80" t="s">
        <v>237</v>
      </c>
      <c r="G1042" s="89" t="s">
        <v>246</v>
      </c>
      <c r="H1042" s="81">
        <v>16.600000000000001</v>
      </c>
      <c r="I1042" s="77">
        <v>1</v>
      </c>
      <c r="J1042" s="78">
        <v>1</v>
      </c>
      <c r="K1042" s="80" t="s">
        <v>344</v>
      </c>
      <c r="L1042" s="81" t="s">
        <v>246</v>
      </c>
      <c r="M1042" s="81">
        <v>32</v>
      </c>
      <c r="N1042" s="81">
        <v>32</v>
      </c>
      <c r="O1042" s="225">
        <v>18.000999999999998</v>
      </c>
      <c r="P1042" s="79">
        <v>1</v>
      </c>
      <c r="Q1042" s="119">
        <v>1</v>
      </c>
      <c r="R1042" s="120">
        <v>18.132249999999999</v>
      </c>
      <c r="S1042" s="120">
        <v>0.17431562609244203</v>
      </c>
      <c r="T1042" s="33">
        <v>86</v>
      </c>
    </row>
    <row r="1043" spans="1:20" x14ac:dyDescent="0.25">
      <c r="A1043" s="20">
        <v>131</v>
      </c>
      <c r="B1043" s="20" t="s">
        <v>131</v>
      </c>
      <c r="C1043" s="20">
        <v>1</v>
      </c>
      <c r="D1043" s="20" t="s">
        <v>138</v>
      </c>
      <c r="F1043" s="80" t="s">
        <v>237</v>
      </c>
      <c r="G1043" s="89" t="s">
        <v>258</v>
      </c>
      <c r="H1043" s="81">
        <v>16.38</v>
      </c>
      <c r="I1043" s="77">
        <v>1</v>
      </c>
      <c r="J1043" s="78"/>
      <c r="K1043" s="80" t="s">
        <v>344</v>
      </c>
      <c r="L1043" s="81" t="s">
        <v>258</v>
      </c>
      <c r="M1043" s="81">
        <v>32.04</v>
      </c>
      <c r="N1043" s="81">
        <v>32.04</v>
      </c>
      <c r="O1043" s="225">
        <v>17.960999999999999</v>
      </c>
      <c r="P1043" s="79">
        <v>1</v>
      </c>
      <c r="Q1043" s="78"/>
      <c r="R1043" s="117"/>
      <c r="S1043" s="117"/>
      <c r="T1043" s="33">
        <v>86</v>
      </c>
    </row>
    <row r="1044" spans="1:20" x14ac:dyDescent="0.25">
      <c r="A1044" s="20">
        <v>131</v>
      </c>
      <c r="B1044" s="20" t="s">
        <v>131</v>
      </c>
      <c r="C1044" s="20">
        <v>1</v>
      </c>
      <c r="D1044" s="20" t="s">
        <v>138</v>
      </c>
      <c r="F1044" s="80" t="s">
        <v>237</v>
      </c>
      <c r="G1044" s="89" t="s">
        <v>270</v>
      </c>
      <c r="H1044" s="81">
        <v>16.239999999999998</v>
      </c>
      <c r="I1044" s="77">
        <v>1</v>
      </c>
      <c r="K1044" s="80" t="s">
        <v>344</v>
      </c>
      <c r="L1044" s="81" t="s">
        <v>270</v>
      </c>
      <c r="M1044" s="81">
        <v>31.68</v>
      </c>
      <c r="N1044" s="81">
        <v>31.68</v>
      </c>
      <c r="O1044" s="225">
        <v>18.320999999999998</v>
      </c>
      <c r="P1044" s="79">
        <v>1</v>
      </c>
      <c r="T1044" s="33">
        <v>86</v>
      </c>
    </row>
    <row r="1045" spans="1:20" x14ac:dyDescent="0.25">
      <c r="A1045" s="20">
        <v>131</v>
      </c>
      <c r="B1045" s="20" t="s">
        <v>131</v>
      </c>
      <c r="C1045" s="20">
        <v>1</v>
      </c>
      <c r="D1045" s="20" t="s">
        <v>138</v>
      </c>
      <c r="F1045" s="80" t="s">
        <v>237</v>
      </c>
      <c r="G1045" s="89" t="s">
        <v>281</v>
      </c>
      <c r="H1045" s="81">
        <v>16.600000000000001</v>
      </c>
      <c r="I1045" s="77">
        <v>1</v>
      </c>
      <c r="K1045" s="80" t="s">
        <v>344</v>
      </c>
      <c r="L1045" s="81" t="s">
        <v>281</v>
      </c>
      <c r="M1045" s="81">
        <v>32.1</v>
      </c>
      <c r="N1045" s="81">
        <v>32.1</v>
      </c>
      <c r="O1045" s="225">
        <v>17.900999999999996</v>
      </c>
      <c r="P1045" s="79">
        <v>1</v>
      </c>
      <c r="T1045" s="33">
        <v>86</v>
      </c>
    </row>
    <row r="1046" spans="1:20" x14ac:dyDescent="0.25">
      <c r="A1046" s="20">
        <v>131</v>
      </c>
      <c r="B1046" s="20" t="s">
        <v>131</v>
      </c>
      <c r="C1046" s="20">
        <v>1</v>
      </c>
      <c r="D1046" s="20" t="s">
        <v>138</v>
      </c>
      <c r="F1046" s="80"/>
      <c r="G1046" s="89"/>
      <c r="H1046" s="89"/>
      <c r="K1046" s="80" t="s">
        <v>344</v>
      </c>
      <c r="L1046" s="81" t="s">
        <v>292</v>
      </c>
      <c r="M1046" s="81">
        <v>31.62</v>
      </c>
      <c r="N1046" s="81">
        <v>31.62</v>
      </c>
      <c r="O1046" s="225">
        <v>18.380999999999997</v>
      </c>
      <c r="P1046" s="79">
        <v>1</v>
      </c>
      <c r="T1046" s="33">
        <v>86</v>
      </c>
    </row>
    <row r="1047" spans="1:20" x14ac:dyDescent="0.25">
      <c r="A1047" s="20">
        <v>131</v>
      </c>
      <c r="B1047" s="20" t="s">
        <v>131</v>
      </c>
      <c r="C1047" s="20">
        <v>1</v>
      </c>
      <c r="D1047" s="20" t="s">
        <v>138</v>
      </c>
      <c r="F1047" s="80"/>
      <c r="G1047" s="89"/>
      <c r="H1047" s="89"/>
      <c r="K1047" s="80" t="s">
        <v>344</v>
      </c>
      <c r="L1047" s="81" t="s">
        <v>303</v>
      </c>
      <c r="M1047" s="81">
        <v>31.72</v>
      </c>
      <c r="N1047" s="81">
        <v>31.72</v>
      </c>
      <c r="O1047" s="225">
        <v>18.280999999999999</v>
      </c>
      <c r="P1047" s="79">
        <v>1</v>
      </c>
      <c r="T1047" s="33">
        <v>86</v>
      </c>
    </row>
    <row r="1048" spans="1:20" x14ac:dyDescent="0.25">
      <c r="A1048" s="20">
        <v>131</v>
      </c>
      <c r="B1048" s="20" t="s">
        <v>131</v>
      </c>
      <c r="C1048" s="20">
        <v>1</v>
      </c>
      <c r="D1048" s="20" t="s">
        <v>138</v>
      </c>
      <c r="F1048" s="80"/>
      <c r="G1048" s="89"/>
      <c r="H1048" s="89"/>
      <c r="K1048" s="80" t="s">
        <v>344</v>
      </c>
      <c r="L1048" s="81" t="s">
        <v>314</v>
      </c>
      <c r="M1048" s="81">
        <v>31.79</v>
      </c>
      <c r="N1048" s="81">
        <v>31.79</v>
      </c>
      <c r="O1048" s="225">
        <v>18.210999999999999</v>
      </c>
      <c r="P1048" s="79">
        <v>1</v>
      </c>
      <c r="T1048" s="33">
        <v>86</v>
      </c>
    </row>
    <row r="1049" spans="1:20" x14ac:dyDescent="0.25">
      <c r="A1049" s="20">
        <v>131</v>
      </c>
      <c r="B1049" s="20" t="s">
        <v>131</v>
      </c>
      <c r="C1049" s="20">
        <v>1</v>
      </c>
      <c r="D1049" s="20" t="s">
        <v>138</v>
      </c>
      <c r="F1049" s="80"/>
      <c r="G1049" s="89"/>
      <c r="H1049" s="89"/>
      <c r="K1049" s="80" t="s">
        <v>344</v>
      </c>
      <c r="L1049" s="81" t="s">
        <v>325</v>
      </c>
      <c r="M1049" s="81">
        <v>32</v>
      </c>
      <c r="N1049" s="81">
        <v>32</v>
      </c>
      <c r="O1049" s="225">
        <v>18.000999999999998</v>
      </c>
      <c r="P1049" s="79">
        <v>1</v>
      </c>
      <c r="T1049" s="33">
        <v>86</v>
      </c>
    </row>
    <row r="1050" spans="1:20" x14ac:dyDescent="0.25">
      <c r="A1050" s="20">
        <v>132</v>
      </c>
      <c r="B1050" s="20" t="s">
        <v>131</v>
      </c>
      <c r="C1050" s="20">
        <v>2</v>
      </c>
      <c r="D1050" s="20" t="s">
        <v>132</v>
      </c>
      <c r="E1050" s="33">
        <v>80</v>
      </c>
      <c r="F1050" s="80" t="s">
        <v>236</v>
      </c>
      <c r="G1050" s="89" t="s">
        <v>296</v>
      </c>
      <c r="H1050" s="81">
        <v>17.68</v>
      </c>
      <c r="I1050" s="77">
        <v>1</v>
      </c>
      <c r="J1050" s="78">
        <v>1</v>
      </c>
      <c r="K1050" s="80" t="s">
        <v>343</v>
      </c>
      <c r="L1050" s="114" t="s">
        <v>250</v>
      </c>
      <c r="M1050" s="113">
        <v>31.88</v>
      </c>
      <c r="N1050" s="81">
        <v>31.88</v>
      </c>
      <c r="O1050" s="225">
        <v>18.120999999999999</v>
      </c>
      <c r="P1050" s="79">
        <v>1</v>
      </c>
      <c r="Q1050" s="119">
        <v>1</v>
      </c>
      <c r="R1050" s="120">
        <v>18.008499999999998</v>
      </c>
      <c r="S1050" s="120">
        <v>0.16998161665309591</v>
      </c>
      <c r="T1050" s="33">
        <v>80</v>
      </c>
    </row>
    <row r="1051" spans="1:20" x14ac:dyDescent="0.25">
      <c r="A1051" s="24">
        <v>132</v>
      </c>
      <c r="B1051" s="100" t="s">
        <v>131</v>
      </c>
      <c r="C1051" s="100">
        <v>2</v>
      </c>
      <c r="D1051" s="100" t="s">
        <v>132</v>
      </c>
      <c r="E1051" s="101"/>
      <c r="F1051" s="80" t="s">
        <v>236</v>
      </c>
      <c r="G1051" s="89" t="s">
        <v>307</v>
      </c>
      <c r="H1051" s="81">
        <v>17.920000000000002</v>
      </c>
      <c r="I1051" s="77">
        <v>1</v>
      </c>
      <c r="J1051" s="78"/>
      <c r="K1051" s="80" t="s">
        <v>343</v>
      </c>
      <c r="L1051" s="114" t="s">
        <v>262</v>
      </c>
      <c r="M1051" s="113">
        <v>31.87</v>
      </c>
      <c r="N1051" s="81">
        <v>31.87</v>
      </c>
      <c r="O1051" s="225">
        <v>18.130999999999997</v>
      </c>
      <c r="P1051" s="79">
        <v>1</v>
      </c>
      <c r="Q1051" s="78"/>
      <c r="R1051" s="117"/>
      <c r="S1051" s="117"/>
      <c r="T1051" s="33">
        <v>80</v>
      </c>
    </row>
    <row r="1052" spans="1:20" x14ac:dyDescent="0.25">
      <c r="A1052" s="20">
        <v>132</v>
      </c>
      <c r="B1052" s="20" t="s">
        <v>131</v>
      </c>
      <c r="C1052" s="20">
        <v>2</v>
      </c>
      <c r="D1052" s="20" t="s">
        <v>132</v>
      </c>
      <c r="F1052" s="80" t="s">
        <v>236</v>
      </c>
      <c r="G1052" s="89" t="s">
        <v>318</v>
      </c>
      <c r="H1052" s="81">
        <v>17.84</v>
      </c>
      <c r="I1052" s="77">
        <v>1</v>
      </c>
      <c r="K1052" s="80" t="s">
        <v>343</v>
      </c>
      <c r="L1052" s="114" t="s">
        <v>274</v>
      </c>
      <c r="M1052" s="113">
        <v>31.75</v>
      </c>
      <c r="N1052" s="81">
        <v>31.75</v>
      </c>
      <c r="O1052" s="225">
        <v>18.250999999999998</v>
      </c>
      <c r="P1052" s="79">
        <v>1</v>
      </c>
      <c r="T1052" s="33">
        <v>80</v>
      </c>
    </row>
    <row r="1053" spans="1:20" x14ac:dyDescent="0.25">
      <c r="A1053" s="20">
        <v>132</v>
      </c>
      <c r="B1053" s="20" t="s">
        <v>131</v>
      </c>
      <c r="C1053" s="20">
        <v>2</v>
      </c>
      <c r="D1053" s="20" t="s">
        <v>132</v>
      </c>
      <c r="F1053" s="80" t="s">
        <v>236</v>
      </c>
      <c r="G1053" s="89" t="s">
        <v>329</v>
      </c>
      <c r="H1053" s="81">
        <v>18.46</v>
      </c>
      <c r="I1053" s="77">
        <v>1</v>
      </c>
      <c r="K1053" s="80" t="s">
        <v>343</v>
      </c>
      <c r="L1053" s="114" t="s">
        <v>285</v>
      </c>
      <c r="M1053" s="113">
        <v>31.9</v>
      </c>
      <c r="N1053" s="81">
        <v>31.9</v>
      </c>
      <c r="O1053" s="225">
        <v>18.100999999999999</v>
      </c>
      <c r="P1053" s="79">
        <v>1</v>
      </c>
      <c r="T1053" s="33">
        <v>80</v>
      </c>
    </row>
    <row r="1054" spans="1:20" x14ac:dyDescent="0.25">
      <c r="A1054" s="20">
        <v>132</v>
      </c>
      <c r="B1054" s="20" t="s">
        <v>131</v>
      </c>
      <c r="C1054" s="20">
        <v>2</v>
      </c>
      <c r="D1054" s="20" t="s">
        <v>132</v>
      </c>
      <c r="F1054" s="88"/>
      <c r="G1054" s="92"/>
      <c r="H1054" s="92"/>
      <c r="K1054" s="80" t="s">
        <v>343</v>
      </c>
      <c r="L1054" s="114" t="s">
        <v>296</v>
      </c>
      <c r="M1054" s="113">
        <v>32.28</v>
      </c>
      <c r="N1054" s="81">
        <v>32.28</v>
      </c>
      <c r="O1054" s="225">
        <v>17.720999999999997</v>
      </c>
      <c r="P1054" s="79">
        <v>1</v>
      </c>
      <c r="T1054" s="33">
        <v>80</v>
      </c>
    </row>
    <row r="1055" spans="1:20" x14ac:dyDescent="0.25">
      <c r="A1055" s="20">
        <v>132</v>
      </c>
      <c r="B1055" s="20" t="s">
        <v>131</v>
      </c>
      <c r="C1055" s="20">
        <v>2</v>
      </c>
      <c r="D1055" s="20" t="s">
        <v>132</v>
      </c>
      <c r="F1055" s="88"/>
      <c r="G1055" s="92"/>
      <c r="H1055" s="92"/>
      <c r="K1055" s="80" t="s">
        <v>343</v>
      </c>
      <c r="L1055" s="114" t="s">
        <v>307</v>
      </c>
      <c r="M1055" s="113">
        <v>32.01</v>
      </c>
      <c r="N1055" s="81">
        <v>32.01</v>
      </c>
      <c r="O1055" s="225">
        <v>17.991</v>
      </c>
      <c r="P1055" s="79">
        <v>1</v>
      </c>
      <c r="T1055" s="33">
        <v>80</v>
      </c>
    </row>
    <row r="1056" spans="1:20" x14ac:dyDescent="0.25">
      <c r="A1056" s="20">
        <v>132</v>
      </c>
      <c r="B1056" s="20" t="s">
        <v>131</v>
      </c>
      <c r="C1056" s="20">
        <v>2</v>
      </c>
      <c r="D1056" s="20" t="s">
        <v>132</v>
      </c>
      <c r="F1056" s="91"/>
      <c r="G1056" s="92"/>
      <c r="H1056" s="92"/>
      <c r="K1056" s="80" t="s">
        <v>343</v>
      </c>
      <c r="L1056" s="114" t="s">
        <v>318</v>
      </c>
      <c r="M1056" s="113">
        <v>32.03</v>
      </c>
      <c r="N1056" s="81">
        <v>32.03</v>
      </c>
      <c r="O1056" s="225">
        <v>17.970999999999997</v>
      </c>
      <c r="P1056" s="79">
        <v>1</v>
      </c>
      <c r="T1056" s="33">
        <v>80</v>
      </c>
    </row>
    <row r="1057" spans="1:20" x14ac:dyDescent="0.25">
      <c r="A1057" s="20">
        <v>132</v>
      </c>
      <c r="B1057" s="20" t="s">
        <v>131</v>
      </c>
      <c r="C1057" s="20">
        <v>2</v>
      </c>
      <c r="D1057" s="20" t="s">
        <v>132</v>
      </c>
      <c r="F1057" s="91"/>
      <c r="G1057" s="92"/>
      <c r="H1057" s="92"/>
      <c r="K1057" s="80" t="s">
        <v>343</v>
      </c>
      <c r="L1057" s="114" t="s">
        <v>329</v>
      </c>
      <c r="M1057" s="113">
        <v>32.22</v>
      </c>
      <c r="N1057" s="81">
        <v>32.22</v>
      </c>
      <c r="O1057" s="225">
        <v>17.780999999999999</v>
      </c>
      <c r="P1057" s="79">
        <v>1</v>
      </c>
      <c r="T1057" s="33">
        <v>80</v>
      </c>
    </row>
    <row r="1058" spans="1:20" x14ac:dyDescent="0.25">
      <c r="A1058" s="20">
        <v>133</v>
      </c>
      <c r="B1058" s="20" t="s">
        <v>131</v>
      </c>
      <c r="C1058" s="20">
        <v>3</v>
      </c>
      <c r="D1058" s="20" t="s">
        <v>149</v>
      </c>
      <c r="E1058" s="33">
        <v>96</v>
      </c>
      <c r="F1058" s="89" t="s">
        <v>237</v>
      </c>
      <c r="G1058" s="89" t="s">
        <v>292</v>
      </c>
      <c r="H1058" s="81">
        <v>17.010000000000002</v>
      </c>
      <c r="I1058" s="77">
        <v>1</v>
      </c>
      <c r="J1058" s="78">
        <v>1</v>
      </c>
      <c r="K1058" s="80" t="s">
        <v>345</v>
      </c>
      <c r="L1058" s="81" t="s">
        <v>246</v>
      </c>
      <c r="M1058" s="81">
        <v>31.27</v>
      </c>
      <c r="N1058" s="81">
        <v>31.27</v>
      </c>
      <c r="O1058" s="225">
        <v>18.730999999999998</v>
      </c>
      <c r="P1058" s="79">
        <v>1</v>
      </c>
      <c r="Q1058" s="119">
        <v>1</v>
      </c>
      <c r="R1058" s="120">
        <v>18.913499999999996</v>
      </c>
      <c r="S1058" s="120">
        <v>0.25237620727794496</v>
      </c>
      <c r="T1058" s="33">
        <v>96</v>
      </c>
    </row>
    <row r="1059" spans="1:20" x14ac:dyDescent="0.25">
      <c r="A1059" s="24">
        <v>133</v>
      </c>
      <c r="B1059" s="100" t="s">
        <v>131</v>
      </c>
      <c r="C1059" s="100">
        <v>3</v>
      </c>
      <c r="D1059" s="100" t="s">
        <v>149</v>
      </c>
      <c r="E1059" s="101"/>
      <c r="F1059" s="89" t="s">
        <v>237</v>
      </c>
      <c r="G1059" s="89" t="s">
        <v>303</v>
      </c>
      <c r="H1059" s="81">
        <v>16.88</v>
      </c>
      <c r="I1059" s="77">
        <v>1</v>
      </c>
      <c r="J1059" s="78"/>
      <c r="K1059" s="80" t="s">
        <v>345</v>
      </c>
      <c r="L1059" s="81" t="s">
        <v>258</v>
      </c>
      <c r="M1059" s="81">
        <v>30.56</v>
      </c>
      <c r="N1059" s="81">
        <v>30.56</v>
      </c>
      <c r="O1059" s="225">
        <v>19.440999999999999</v>
      </c>
      <c r="P1059" s="79">
        <v>1</v>
      </c>
      <c r="Q1059" s="78"/>
      <c r="R1059" s="117"/>
      <c r="S1059" s="117"/>
      <c r="T1059" s="33">
        <v>96</v>
      </c>
    </row>
    <row r="1060" spans="1:20" x14ac:dyDescent="0.25">
      <c r="A1060" s="20">
        <v>133</v>
      </c>
      <c r="B1060" s="20" t="s">
        <v>131</v>
      </c>
      <c r="C1060" s="20">
        <v>3</v>
      </c>
      <c r="D1060" s="20" t="s">
        <v>149</v>
      </c>
      <c r="F1060" s="89" t="s">
        <v>237</v>
      </c>
      <c r="G1060" s="89" t="s">
        <v>314</v>
      </c>
      <c r="H1060" s="81">
        <v>17.190000000000001</v>
      </c>
      <c r="I1060" s="77">
        <v>1</v>
      </c>
      <c r="K1060" s="80" t="s">
        <v>345</v>
      </c>
      <c r="L1060" s="81" t="s">
        <v>270</v>
      </c>
      <c r="M1060" s="81">
        <v>30.99</v>
      </c>
      <c r="N1060" s="81">
        <v>30.99</v>
      </c>
      <c r="O1060" s="225">
        <v>19.010999999999999</v>
      </c>
      <c r="P1060" s="79">
        <v>1</v>
      </c>
      <c r="T1060" s="33">
        <v>96</v>
      </c>
    </row>
    <row r="1061" spans="1:20" x14ac:dyDescent="0.25">
      <c r="A1061" s="20">
        <v>133</v>
      </c>
      <c r="B1061" s="20" t="s">
        <v>131</v>
      </c>
      <c r="C1061" s="20">
        <v>3</v>
      </c>
      <c r="D1061" s="20" t="s">
        <v>149</v>
      </c>
      <c r="F1061" s="89" t="s">
        <v>237</v>
      </c>
      <c r="G1061" s="89" t="s">
        <v>325</v>
      </c>
      <c r="H1061" s="81">
        <v>17.440000000000001</v>
      </c>
      <c r="I1061" s="77">
        <v>1</v>
      </c>
      <c r="K1061" s="80" t="s">
        <v>345</v>
      </c>
      <c r="L1061" s="81" t="s">
        <v>281</v>
      </c>
      <c r="M1061" s="81">
        <v>31.08</v>
      </c>
      <c r="N1061" s="81">
        <v>31.08</v>
      </c>
      <c r="O1061" s="225">
        <v>18.920999999999999</v>
      </c>
      <c r="P1061" s="79">
        <v>1</v>
      </c>
      <c r="T1061" s="33">
        <v>96</v>
      </c>
    </row>
    <row r="1062" spans="1:20" x14ac:dyDescent="0.25">
      <c r="A1062" s="20">
        <v>133</v>
      </c>
      <c r="B1062" s="20" t="s">
        <v>131</v>
      </c>
      <c r="C1062" s="20">
        <v>3</v>
      </c>
      <c r="D1062" s="20" t="s">
        <v>149</v>
      </c>
      <c r="F1062" s="91"/>
      <c r="G1062" s="91"/>
      <c r="H1062" s="91"/>
      <c r="K1062" s="80" t="s">
        <v>345</v>
      </c>
      <c r="L1062" s="81" t="s">
        <v>292</v>
      </c>
      <c r="M1062" s="81">
        <v>31</v>
      </c>
      <c r="N1062" s="81">
        <v>31</v>
      </c>
      <c r="O1062" s="225">
        <v>19.000999999999998</v>
      </c>
      <c r="P1062" s="79">
        <v>1</v>
      </c>
      <c r="T1062" s="33">
        <v>96</v>
      </c>
    </row>
    <row r="1063" spans="1:20" x14ac:dyDescent="0.25">
      <c r="A1063" s="20">
        <v>133</v>
      </c>
      <c r="B1063" s="20" t="s">
        <v>131</v>
      </c>
      <c r="C1063" s="20">
        <v>3</v>
      </c>
      <c r="D1063" s="20" t="s">
        <v>149</v>
      </c>
      <c r="F1063" s="88"/>
      <c r="G1063" s="91"/>
      <c r="H1063" s="91"/>
      <c r="K1063" s="80" t="s">
        <v>345</v>
      </c>
      <c r="L1063" s="81" t="s">
        <v>303</v>
      </c>
      <c r="M1063" s="81">
        <v>31.25</v>
      </c>
      <c r="N1063" s="81">
        <v>31.25</v>
      </c>
      <c r="O1063" s="225">
        <v>18.750999999999998</v>
      </c>
      <c r="P1063" s="79">
        <v>1</v>
      </c>
      <c r="T1063" s="33">
        <v>96</v>
      </c>
    </row>
    <row r="1064" spans="1:20" x14ac:dyDescent="0.25">
      <c r="A1064" s="20">
        <v>133</v>
      </c>
      <c r="B1064" s="20" t="s">
        <v>131</v>
      </c>
      <c r="C1064" s="20">
        <v>3</v>
      </c>
      <c r="D1064" s="20" t="s">
        <v>149</v>
      </c>
      <c r="F1064" s="88"/>
      <c r="G1064" s="92"/>
      <c r="H1064" s="92"/>
      <c r="K1064" s="80" t="s">
        <v>345</v>
      </c>
      <c r="L1064" s="81" t="s">
        <v>314</v>
      </c>
      <c r="M1064" s="81">
        <v>31.07</v>
      </c>
      <c r="N1064" s="81">
        <v>31.07</v>
      </c>
      <c r="O1064" s="225">
        <v>18.930999999999997</v>
      </c>
      <c r="P1064" s="79">
        <v>1</v>
      </c>
      <c r="T1064" s="33">
        <v>96</v>
      </c>
    </row>
    <row r="1065" spans="1:20" x14ac:dyDescent="0.25">
      <c r="A1065" s="20">
        <v>133</v>
      </c>
      <c r="B1065" s="20" t="s">
        <v>131</v>
      </c>
      <c r="C1065" s="20">
        <v>3</v>
      </c>
      <c r="D1065" s="20" t="s">
        <v>149</v>
      </c>
      <c r="F1065" s="88"/>
      <c r="G1065" s="92"/>
      <c r="H1065" s="92"/>
      <c r="K1065" s="80" t="s">
        <v>345</v>
      </c>
      <c r="L1065" s="81" t="s">
        <v>325</v>
      </c>
      <c r="M1065" s="81">
        <v>31.48</v>
      </c>
      <c r="N1065" s="81">
        <v>31.48</v>
      </c>
      <c r="O1065" s="225">
        <v>18.520999999999997</v>
      </c>
      <c r="P1065" s="79">
        <v>1</v>
      </c>
      <c r="T1065" s="33">
        <v>96</v>
      </c>
    </row>
    <row r="1066" spans="1:20" x14ac:dyDescent="0.25">
      <c r="A1066" s="20">
        <v>134</v>
      </c>
      <c r="B1066" s="20" t="s">
        <v>131</v>
      </c>
      <c r="C1066" s="20">
        <v>4</v>
      </c>
      <c r="D1066" s="20" t="s">
        <v>148</v>
      </c>
      <c r="E1066" s="33">
        <v>95</v>
      </c>
      <c r="F1066" s="80" t="s">
        <v>237</v>
      </c>
      <c r="G1066" s="89" t="s">
        <v>291</v>
      </c>
      <c r="H1066" s="81">
        <v>16.13</v>
      </c>
      <c r="I1066" s="77">
        <v>1</v>
      </c>
      <c r="J1066" s="78">
        <v>1</v>
      </c>
      <c r="K1066" s="80" t="s">
        <v>345</v>
      </c>
      <c r="L1066" s="81" t="s">
        <v>245</v>
      </c>
      <c r="M1066" s="81">
        <v>29.43</v>
      </c>
      <c r="N1066" s="81">
        <v>29.43</v>
      </c>
      <c r="O1066" s="225">
        <v>20.570999999999998</v>
      </c>
      <c r="P1066" s="79">
        <v>1</v>
      </c>
      <c r="Q1066" s="119">
        <v>1</v>
      </c>
      <c r="R1066" s="120">
        <v>20.349749999999997</v>
      </c>
      <c r="S1066" s="120">
        <v>0.27615382941396954</v>
      </c>
      <c r="T1066" s="33">
        <v>95</v>
      </c>
    </row>
    <row r="1067" spans="1:20" x14ac:dyDescent="0.25">
      <c r="A1067" s="20">
        <v>134</v>
      </c>
      <c r="B1067" s="20" t="s">
        <v>131</v>
      </c>
      <c r="C1067" s="20">
        <v>4</v>
      </c>
      <c r="D1067" s="20" t="s">
        <v>148</v>
      </c>
      <c r="F1067" s="80" t="s">
        <v>237</v>
      </c>
      <c r="G1067" s="89" t="s">
        <v>302</v>
      </c>
      <c r="H1067" s="81">
        <v>16.329999999999998</v>
      </c>
      <c r="I1067" s="77">
        <v>1</v>
      </c>
      <c r="J1067" s="78"/>
      <c r="K1067" s="80" t="s">
        <v>345</v>
      </c>
      <c r="L1067" s="81" t="s">
        <v>257</v>
      </c>
      <c r="M1067" s="81">
        <v>29.6</v>
      </c>
      <c r="N1067" s="81">
        <v>29.6</v>
      </c>
      <c r="O1067" s="225">
        <v>20.400999999999996</v>
      </c>
      <c r="P1067" s="79">
        <v>1</v>
      </c>
      <c r="Q1067" s="78"/>
      <c r="R1067" s="117"/>
      <c r="S1067" s="117"/>
      <c r="T1067" s="33">
        <v>95</v>
      </c>
    </row>
    <row r="1068" spans="1:20" x14ac:dyDescent="0.25">
      <c r="A1068" s="20">
        <v>134</v>
      </c>
      <c r="B1068" s="20" t="s">
        <v>131</v>
      </c>
      <c r="C1068" s="20">
        <v>4</v>
      </c>
      <c r="D1068" s="20" t="s">
        <v>148</v>
      </c>
      <c r="F1068" s="80" t="s">
        <v>237</v>
      </c>
      <c r="G1068" s="89" t="s">
        <v>313</v>
      </c>
      <c r="H1068" s="81">
        <v>16.649999999999999</v>
      </c>
      <c r="I1068" s="77">
        <v>1</v>
      </c>
      <c r="K1068" s="80" t="s">
        <v>345</v>
      </c>
      <c r="L1068" s="81" t="s">
        <v>269</v>
      </c>
      <c r="M1068" s="81">
        <v>29.37</v>
      </c>
      <c r="N1068" s="81">
        <v>29.37</v>
      </c>
      <c r="O1068" s="225">
        <v>20.630999999999997</v>
      </c>
      <c r="P1068" s="79">
        <v>1</v>
      </c>
      <c r="T1068" s="33">
        <v>95</v>
      </c>
    </row>
    <row r="1069" spans="1:20" x14ac:dyDescent="0.25">
      <c r="A1069" s="20">
        <v>134</v>
      </c>
      <c r="B1069" s="20" t="s">
        <v>131</v>
      </c>
      <c r="C1069" s="20">
        <v>4</v>
      </c>
      <c r="D1069" s="20" t="s">
        <v>148</v>
      </c>
      <c r="F1069" s="80" t="s">
        <v>237</v>
      </c>
      <c r="G1069" s="89" t="s">
        <v>324</v>
      </c>
      <c r="H1069" s="81">
        <v>16.82</v>
      </c>
      <c r="I1069" s="77">
        <v>1</v>
      </c>
      <c r="K1069" s="80" t="s">
        <v>345</v>
      </c>
      <c r="L1069" s="81" t="s">
        <v>280</v>
      </c>
      <c r="M1069" s="81">
        <v>30.02</v>
      </c>
      <c r="N1069" s="81">
        <v>30.02</v>
      </c>
      <c r="O1069" s="225">
        <v>19.980999999999998</v>
      </c>
      <c r="P1069" s="79">
        <v>1</v>
      </c>
      <c r="T1069" s="33">
        <v>95</v>
      </c>
    </row>
    <row r="1070" spans="1:20" x14ac:dyDescent="0.25">
      <c r="A1070" s="20">
        <v>134</v>
      </c>
      <c r="B1070" s="20" t="s">
        <v>131</v>
      </c>
      <c r="C1070" s="20">
        <v>4</v>
      </c>
      <c r="D1070" s="20" t="s">
        <v>148</v>
      </c>
      <c r="F1070" s="88"/>
      <c r="G1070" s="91"/>
      <c r="H1070" s="91"/>
      <c r="K1070" s="80" t="s">
        <v>345</v>
      </c>
      <c r="L1070" s="81" t="s">
        <v>291</v>
      </c>
      <c r="M1070" s="81">
        <v>29.35</v>
      </c>
      <c r="N1070" s="81">
        <v>29.35</v>
      </c>
      <c r="O1070" s="225">
        <v>20.650999999999996</v>
      </c>
      <c r="P1070" s="79">
        <v>1</v>
      </c>
      <c r="T1070" s="33">
        <v>95</v>
      </c>
    </row>
    <row r="1071" spans="1:20" x14ac:dyDescent="0.25">
      <c r="A1071" s="20">
        <v>134</v>
      </c>
      <c r="B1071" s="20" t="s">
        <v>131</v>
      </c>
      <c r="C1071" s="20">
        <v>4</v>
      </c>
      <c r="D1071" s="20" t="s">
        <v>148</v>
      </c>
      <c r="F1071" s="88"/>
      <c r="G1071" s="91"/>
      <c r="H1071" s="91"/>
      <c r="K1071" s="80" t="s">
        <v>345</v>
      </c>
      <c r="L1071" s="81" t="s">
        <v>302</v>
      </c>
      <c r="M1071" s="81">
        <v>29.48</v>
      </c>
      <c r="N1071" s="81">
        <v>29.48</v>
      </c>
      <c r="O1071" s="225">
        <v>20.520999999999997</v>
      </c>
      <c r="P1071" s="79">
        <v>1</v>
      </c>
      <c r="T1071" s="33">
        <v>95</v>
      </c>
    </row>
    <row r="1072" spans="1:20" x14ac:dyDescent="0.25">
      <c r="A1072" s="20">
        <v>134</v>
      </c>
      <c r="B1072" s="20" t="s">
        <v>131</v>
      </c>
      <c r="C1072" s="20">
        <v>4</v>
      </c>
      <c r="D1072" s="20" t="s">
        <v>148</v>
      </c>
      <c r="F1072" s="88"/>
      <c r="G1072" s="91"/>
      <c r="H1072" s="91"/>
      <c r="K1072" s="80" t="s">
        <v>345</v>
      </c>
      <c r="L1072" s="81" t="s">
        <v>313</v>
      </c>
      <c r="M1072" s="81">
        <v>30.04</v>
      </c>
      <c r="N1072" s="81">
        <v>30.04</v>
      </c>
      <c r="O1072" s="225">
        <v>19.960999999999999</v>
      </c>
      <c r="P1072" s="79">
        <v>1</v>
      </c>
      <c r="T1072" s="33">
        <v>95</v>
      </c>
    </row>
    <row r="1073" spans="1:20" x14ac:dyDescent="0.25">
      <c r="A1073" s="20">
        <v>134</v>
      </c>
      <c r="B1073" s="20" t="s">
        <v>131</v>
      </c>
      <c r="C1073" s="20">
        <v>4</v>
      </c>
      <c r="D1073" s="20" t="s">
        <v>148</v>
      </c>
      <c r="F1073" s="88"/>
      <c r="G1073" s="91"/>
      <c r="H1073" s="91"/>
      <c r="K1073" s="80" t="s">
        <v>345</v>
      </c>
      <c r="L1073" s="81" t="s">
        <v>324</v>
      </c>
      <c r="M1073" s="81">
        <v>29.92</v>
      </c>
      <c r="N1073" s="81">
        <v>29.92</v>
      </c>
      <c r="O1073" s="225">
        <v>20.080999999999996</v>
      </c>
      <c r="P1073" s="79">
        <v>1</v>
      </c>
      <c r="T1073" s="33">
        <v>95</v>
      </c>
    </row>
    <row r="1074" spans="1:20" x14ac:dyDescent="0.25">
      <c r="A1074" s="20">
        <v>135</v>
      </c>
      <c r="B1074" s="20" t="s">
        <v>131</v>
      </c>
      <c r="C1074" s="20">
        <v>5</v>
      </c>
      <c r="D1074" s="20" t="s">
        <v>188</v>
      </c>
      <c r="E1074" s="33">
        <v>135</v>
      </c>
      <c r="F1074" s="80" t="s">
        <v>239</v>
      </c>
      <c r="G1074" s="89" t="s">
        <v>291</v>
      </c>
      <c r="H1074" s="81">
        <v>16.350000000000001</v>
      </c>
      <c r="I1074" s="77">
        <v>1</v>
      </c>
      <c r="J1074" s="78">
        <v>1</v>
      </c>
      <c r="K1074" s="80" t="s">
        <v>349</v>
      </c>
      <c r="L1074" s="113" t="s">
        <v>245</v>
      </c>
      <c r="M1074" s="113">
        <v>30.52</v>
      </c>
      <c r="N1074" s="81">
        <v>30.52</v>
      </c>
      <c r="O1074" s="225">
        <v>19.480999999999998</v>
      </c>
      <c r="P1074" s="79">
        <v>1</v>
      </c>
      <c r="Q1074" s="119">
        <v>1</v>
      </c>
      <c r="R1074" s="120">
        <v>19.550999999999995</v>
      </c>
      <c r="S1074" s="120">
        <v>0.27531799795872419</v>
      </c>
      <c r="T1074" s="33">
        <v>135</v>
      </c>
    </row>
    <row r="1075" spans="1:20" x14ac:dyDescent="0.25">
      <c r="A1075" s="20">
        <v>135</v>
      </c>
      <c r="B1075" s="20" t="s">
        <v>131</v>
      </c>
      <c r="C1075" s="20">
        <v>5</v>
      </c>
      <c r="D1075" s="20" t="s">
        <v>188</v>
      </c>
      <c r="F1075" s="80" t="s">
        <v>239</v>
      </c>
      <c r="G1075" s="89" t="s">
        <v>302</v>
      </c>
      <c r="H1075" s="81">
        <v>16.41</v>
      </c>
      <c r="I1075" s="77">
        <v>1</v>
      </c>
      <c r="J1075" s="78"/>
      <c r="K1075" s="80" t="s">
        <v>349</v>
      </c>
      <c r="L1075" s="113" t="s">
        <v>257</v>
      </c>
      <c r="M1075" s="113">
        <v>30.45</v>
      </c>
      <c r="N1075" s="81">
        <v>30.45</v>
      </c>
      <c r="O1075" s="225">
        <v>19.550999999999998</v>
      </c>
      <c r="P1075" s="79">
        <v>1</v>
      </c>
      <c r="Q1075" s="78"/>
      <c r="R1075" s="117"/>
      <c r="S1075" s="117"/>
      <c r="T1075" s="33">
        <v>135</v>
      </c>
    </row>
    <row r="1076" spans="1:20" x14ac:dyDescent="0.25">
      <c r="A1076" s="20">
        <v>135</v>
      </c>
      <c r="B1076" s="20" t="s">
        <v>131</v>
      </c>
      <c r="C1076" s="20">
        <v>5</v>
      </c>
      <c r="D1076" s="20" t="s">
        <v>188</v>
      </c>
      <c r="F1076" s="80" t="s">
        <v>239</v>
      </c>
      <c r="G1076" s="89" t="s">
        <v>313</v>
      </c>
      <c r="H1076" s="81">
        <v>16.600000000000001</v>
      </c>
      <c r="I1076" s="77">
        <v>1</v>
      </c>
      <c r="K1076" s="80" t="s">
        <v>349</v>
      </c>
      <c r="L1076" s="113" t="s">
        <v>269</v>
      </c>
      <c r="M1076" s="113">
        <v>30.14</v>
      </c>
      <c r="N1076" s="81">
        <v>30.14</v>
      </c>
      <c r="O1076" s="225">
        <v>19.860999999999997</v>
      </c>
      <c r="P1076" s="79">
        <v>1</v>
      </c>
      <c r="T1076" s="33">
        <v>135</v>
      </c>
    </row>
    <row r="1077" spans="1:20" x14ac:dyDescent="0.25">
      <c r="A1077" s="20">
        <v>135</v>
      </c>
      <c r="B1077" s="20" t="s">
        <v>131</v>
      </c>
      <c r="C1077" s="20">
        <v>5</v>
      </c>
      <c r="D1077" s="20" t="s">
        <v>188</v>
      </c>
      <c r="F1077" s="80" t="s">
        <v>239</v>
      </c>
      <c r="G1077" s="89" t="s">
        <v>324</v>
      </c>
      <c r="H1077" s="81">
        <v>17.059999999999999</v>
      </c>
      <c r="I1077" s="77">
        <v>1</v>
      </c>
      <c r="K1077" s="80" t="s">
        <v>349</v>
      </c>
      <c r="L1077" s="113" t="s">
        <v>280</v>
      </c>
      <c r="M1077" s="113">
        <v>30.71</v>
      </c>
      <c r="N1077" s="81">
        <v>30.71</v>
      </c>
      <c r="O1077" s="225">
        <v>19.290999999999997</v>
      </c>
      <c r="P1077" s="79">
        <v>1</v>
      </c>
      <c r="T1077" s="33">
        <v>135</v>
      </c>
    </row>
    <row r="1078" spans="1:20" x14ac:dyDescent="0.25">
      <c r="A1078" s="20">
        <v>135</v>
      </c>
      <c r="B1078" s="20" t="s">
        <v>131</v>
      </c>
      <c r="C1078" s="20">
        <v>5</v>
      </c>
      <c r="D1078" s="20" t="s">
        <v>188</v>
      </c>
      <c r="F1078" s="88"/>
      <c r="G1078" s="91"/>
      <c r="H1078" s="91"/>
      <c r="K1078" s="80" t="s">
        <v>349</v>
      </c>
      <c r="L1078" s="113" t="s">
        <v>291</v>
      </c>
      <c r="M1078" s="113">
        <v>30.17</v>
      </c>
      <c r="N1078" s="81">
        <v>30.17</v>
      </c>
      <c r="O1078" s="225">
        <v>19.830999999999996</v>
      </c>
      <c r="P1078" s="79">
        <v>1</v>
      </c>
      <c r="T1078" s="33">
        <v>135</v>
      </c>
    </row>
    <row r="1079" spans="1:20" x14ac:dyDescent="0.25">
      <c r="A1079" s="20">
        <v>135</v>
      </c>
      <c r="B1079" s="20" t="s">
        <v>131</v>
      </c>
      <c r="C1079" s="20">
        <v>5</v>
      </c>
      <c r="D1079" s="20" t="s">
        <v>188</v>
      </c>
      <c r="F1079" s="88"/>
      <c r="G1079" s="91"/>
      <c r="H1079" s="91"/>
      <c r="K1079" s="80" t="s">
        <v>349</v>
      </c>
      <c r="L1079" s="113" t="s">
        <v>302</v>
      </c>
      <c r="M1079" s="113">
        <v>30.32</v>
      </c>
      <c r="N1079" s="81">
        <v>30.32</v>
      </c>
      <c r="O1079" s="225">
        <v>19.680999999999997</v>
      </c>
      <c r="P1079" s="79">
        <v>1</v>
      </c>
      <c r="T1079" s="33">
        <v>135</v>
      </c>
    </row>
    <row r="1080" spans="1:20" x14ac:dyDescent="0.25">
      <c r="A1080" s="20">
        <v>135</v>
      </c>
      <c r="B1080" s="20" t="s">
        <v>131</v>
      </c>
      <c r="C1080" s="20">
        <v>5</v>
      </c>
      <c r="D1080" s="20" t="s">
        <v>188</v>
      </c>
      <c r="F1080" s="88"/>
      <c r="G1080" s="91"/>
      <c r="H1080" s="91"/>
      <c r="K1080" s="80" t="s">
        <v>349</v>
      </c>
      <c r="L1080" s="113" t="s">
        <v>313</v>
      </c>
      <c r="M1080" s="113">
        <v>30.28</v>
      </c>
      <c r="N1080" s="81">
        <v>30.28</v>
      </c>
      <c r="O1080" s="225">
        <v>19.720999999999997</v>
      </c>
      <c r="P1080" s="79">
        <v>1</v>
      </c>
      <c r="T1080" s="33">
        <v>135</v>
      </c>
    </row>
    <row r="1081" spans="1:20" x14ac:dyDescent="0.25">
      <c r="A1081" s="20">
        <v>135</v>
      </c>
      <c r="B1081" s="20" t="s">
        <v>131</v>
      </c>
      <c r="C1081" s="20">
        <v>5</v>
      </c>
      <c r="D1081" s="20" t="s">
        <v>188</v>
      </c>
      <c r="F1081" s="88"/>
      <c r="G1081" s="91"/>
      <c r="H1081" s="91"/>
      <c r="K1081" s="80" t="s">
        <v>349</v>
      </c>
      <c r="L1081" s="113" t="s">
        <v>324</v>
      </c>
      <c r="M1081" s="113">
        <v>31.01</v>
      </c>
      <c r="N1081" s="81">
        <v>31.01</v>
      </c>
      <c r="O1081" s="225">
        <v>18.990999999999996</v>
      </c>
      <c r="P1081" s="79">
        <v>1</v>
      </c>
      <c r="T1081" s="33">
        <v>135</v>
      </c>
    </row>
    <row r="1082" spans="1:20" x14ac:dyDescent="0.25">
      <c r="A1082" s="77">
        <v>136</v>
      </c>
      <c r="B1082" s="77" t="s">
        <v>32</v>
      </c>
      <c r="C1082" s="77">
        <v>1</v>
      </c>
      <c r="D1082" s="77" t="s">
        <v>54</v>
      </c>
      <c r="E1082" s="98">
        <v>18</v>
      </c>
      <c r="F1082" s="80" t="s">
        <v>233</v>
      </c>
      <c r="G1082" s="89" t="s">
        <v>294</v>
      </c>
      <c r="H1082" s="81">
        <v>16.32</v>
      </c>
      <c r="I1082" s="77">
        <v>1</v>
      </c>
      <c r="J1082" s="78">
        <v>1</v>
      </c>
      <c r="K1082" s="80" t="s">
        <v>337</v>
      </c>
      <c r="L1082" s="81" t="s">
        <v>248</v>
      </c>
      <c r="M1082" s="81">
        <v>29.17</v>
      </c>
      <c r="N1082" s="81">
        <v>29.17</v>
      </c>
      <c r="O1082" s="225">
        <v>20.830999999999996</v>
      </c>
      <c r="P1082" s="79">
        <v>1</v>
      </c>
      <c r="Q1082" s="119">
        <v>1</v>
      </c>
      <c r="R1082" s="120">
        <v>20.797249999999995</v>
      </c>
      <c r="S1082" s="120">
        <v>0.20808276598507597</v>
      </c>
      <c r="T1082" s="98">
        <v>18</v>
      </c>
    </row>
    <row r="1083" spans="1:20" x14ac:dyDescent="0.25">
      <c r="A1083" s="20">
        <v>136</v>
      </c>
      <c r="B1083" s="20" t="s">
        <v>32</v>
      </c>
      <c r="C1083" s="20">
        <v>1</v>
      </c>
      <c r="D1083" s="20" t="s">
        <v>54</v>
      </c>
      <c r="F1083" s="80" t="s">
        <v>233</v>
      </c>
      <c r="G1083" s="89" t="s">
        <v>305</v>
      </c>
      <c r="H1083" s="81">
        <v>16.420000000000002</v>
      </c>
      <c r="I1083" s="77">
        <v>1</v>
      </c>
      <c r="J1083" s="78"/>
      <c r="K1083" s="80" t="s">
        <v>337</v>
      </c>
      <c r="L1083" s="81" t="s">
        <v>260</v>
      </c>
      <c r="M1083" s="81">
        <v>29.2</v>
      </c>
      <c r="N1083" s="81">
        <v>29.2</v>
      </c>
      <c r="O1083" s="225">
        <v>20.800999999999998</v>
      </c>
      <c r="P1083" s="79">
        <v>1</v>
      </c>
      <c r="Q1083" s="78"/>
      <c r="R1083" s="117"/>
      <c r="S1083" s="117"/>
      <c r="T1083" s="98">
        <v>18</v>
      </c>
    </row>
    <row r="1084" spans="1:20" x14ac:dyDescent="0.25">
      <c r="A1084" s="20">
        <v>136</v>
      </c>
      <c r="B1084" s="20" t="s">
        <v>32</v>
      </c>
      <c r="C1084" s="20">
        <v>1</v>
      </c>
      <c r="D1084" s="20" t="s">
        <v>54</v>
      </c>
      <c r="F1084" s="80" t="s">
        <v>233</v>
      </c>
      <c r="G1084" s="89" t="s">
        <v>316</v>
      </c>
      <c r="H1084" s="81">
        <v>16.760000000000002</v>
      </c>
      <c r="I1084" s="77">
        <v>1</v>
      </c>
      <c r="K1084" s="80" t="s">
        <v>337</v>
      </c>
      <c r="L1084" s="81" t="s">
        <v>272</v>
      </c>
      <c r="M1084" s="81">
        <v>29.2</v>
      </c>
      <c r="N1084" s="81">
        <v>29.2</v>
      </c>
      <c r="O1084" s="225">
        <v>20.800999999999998</v>
      </c>
      <c r="P1084" s="79">
        <v>1</v>
      </c>
      <c r="T1084" s="98">
        <v>18</v>
      </c>
    </row>
    <row r="1085" spans="1:20" x14ac:dyDescent="0.25">
      <c r="A1085" s="20">
        <v>136</v>
      </c>
      <c r="B1085" s="20" t="s">
        <v>32</v>
      </c>
      <c r="C1085" s="20">
        <v>1</v>
      </c>
      <c r="D1085" s="20" t="s">
        <v>54</v>
      </c>
      <c r="F1085" s="80" t="s">
        <v>233</v>
      </c>
      <c r="G1085" s="89" t="s">
        <v>327</v>
      </c>
      <c r="H1085" s="81">
        <v>17.170000000000002</v>
      </c>
      <c r="I1085" s="77">
        <v>1</v>
      </c>
      <c r="K1085" s="80" t="s">
        <v>337</v>
      </c>
      <c r="L1085" s="81" t="s">
        <v>283</v>
      </c>
      <c r="M1085" s="81">
        <v>28.93</v>
      </c>
      <c r="N1085" s="81">
        <v>28.93</v>
      </c>
      <c r="O1085" s="225">
        <v>21.070999999999998</v>
      </c>
      <c r="P1085" s="79">
        <v>1</v>
      </c>
      <c r="T1085" s="98">
        <v>18</v>
      </c>
    </row>
    <row r="1086" spans="1:20" x14ac:dyDescent="0.25">
      <c r="A1086" s="20">
        <v>136</v>
      </c>
      <c r="B1086" s="20" t="s">
        <v>32</v>
      </c>
      <c r="C1086" s="20">
        <v>1</v>
      </c>
      <c r="D1086" s="20" t="s">
        <v>54</v>
      </c>
      <c r="F1086" s="88"/>
      <c r="G1086" s="92"/>
      <c r="H1086" s="92"/>
      <c r="K1086" s="80" t="s">
        <v>337</v>
      </c>
      <c r="L1086" s="81" t="s">
        <v>294</v>
      </c>
      <c r="M1086" s="81">
        <v>29.19</v>
      </c>
      <c r="N1086" s="81">
        <v>29.19</v>
      </c>
      <c r="O1086" s="225">
        <v>20.810999999999996</v>
      </c>
      <c r="P1086" s="79">
        <v>1</v>
      </c>
      <c r="T1086" s="98">
        <v>18</v>
      </c>
    </row>
    <row r="1087" spans="1:20" x14ac:dyDescent="0.25">
      <c r="A1087" s="20">
        <v>136</v>
      </c>
      <c r="B1087" s="20" t="s">
        <v>32</v>
      </c>
      <c r="C1087" s="20">
        <v>1</v>
      </c>
      <c r="D1087" s="20" t="s">
        <v>54</v>
      </c>
      <c r="F1087" s="91"/>
      <c r="G1087" s="92"/>
      <c r="H1087" s="92"/>
      <c r="K1087" s="80" t="s">
        <v>337</v>
      </c>
      <c r="L1087" s="81" t="s">
        <v>305</v>
      </c>
      <c r="M1087" s="81">
        <v>29.05</v>
      </c>
      <c r="N1087" s="81">
        <v>29.05</v>
      </c>
      <c r="O1087" s="225">
        <v>20.950999999999997</v>
      </c>
      <c r="P1087" s="79">
        <v>1</v>
      </c>
      <c r="T1087" s="98">
        <v>18</v>
      </c>
    </row>
    <row r="1088" spans="1:20" x14ac:dyDescent="0.25">
      <c r="A1088" s="20">
        <v>136</v>
      </c>
      <c r="B1088" s="20" t="s">
        <v>32</v>
      </c>
      <c r="C1088" s="20">
        <v>1</v>
      </c>
      <c r="D1088" s="20" t="s">
        <v>54</v>
      </c>
      <c r="F1088" s="91"/>
      <c r="G1088" s="92"/>
      <c r="H1088" s="92"/>
      <c r="K1088" s="80" t="s">
        <v>337</v>
      </c>
      <c r="L1088" s="81" t="s">
        <v>316</v>
      </c>
      <c r="M1088" s="81">
        <v>29.19</v>
      </c>
      <c r="N1088" s="81">
        <v>29.19</v>
      </c>
      <c r="O1088" s="225">
        <v>20.810999999999996</v>
      </c>
      <c r="P1088" s="79">
        <v>1</v>
      </c>
      <c r="T1088" s="98">
        <v>18</v>
      </c>
    </row>
    <row r="1089" spans="1:20" x14ac:dyDescent="0.25">
      <c r="A1089" s="20">
        <v>136</v>
      </c>
      <c r="B1089" s="20" t="s">
        <v>32</v>
      </c>
      <c r="C1089" s="20">
        <v>1</v>
      </c>
      <c r="D1089" s="20" t="s">
        <v>54</v>
      </c>
      <c r="F1089" s="91"/>
      <c r="G1089" s="92"/>
      <c r="H1089" s="92"/>
      <c r="K1089" s="80" t="s">
        <v>337</v>
      </c>
      <c r="L1089" s="81" t="s">
        <v>327</v>
      </c>
      <c r="M1089" s="81">
        <v>29.7</v>
      </c>
      <c r="N1089" s="81">
        <v>29.7</v>
      </c>
      <c r="O1089" s="225">
        <v>20.300999999999998</v>
      </c>
      <c r="P1089" s="79">
        <v>1</v>
      </c>
      <c r="T1089" s="98">
        <v>18</v>
      </c>
    </row>
    <row r="1090" spans="1:20" x14ac:dyDescent="0.25">
      <c r="A1090" s="94">
        <v>137</v>
      </c>
      <c r="B1090" s="94" t="s">
        <v>32</v>
      </c>
      <c r="C1090" s="94">
        <v>2</v>
      </c>
      <c r="D1090" s="94" t="s">
        <v>33</v>
      </c>
      <c r="E1090" s="95">
        <v>5</v>
      </c>
      <c r="F1090" s="89" t="s">
        <v>233</v>
      </c>
      <c r="G1090" s="89" t="s">
        <v>245</v>
      </c>
      <c r="H1090" s="81">
        <v>16.2</v>
      </c>
      <c r="I1090" s="77">
        <v>1</v>
      </c>
      <c r="J1090" s="78">
        <v>1</v>
      </c>
      <c r="K1090" s="80" t="s">
        <v>336</v>
      </c>
      <c r="L1090" s="81" t="s">
        <v>245</v>
      </c>
      <c r="M1090" s="81">
        <v>29.54</v>
      </c>
      <c r="N1090" s="81">
        <v>29.54</v>
      </c>
      <c r="O1090" s="225">
        <v>20.460999999999999</v>
      </c>
      <c r="P1090" s="79">
        <v>1</v>
      </c>
      <c r="Q1090" s="119">
        <v>1</v>
      </c>
      <c r="R1090" s="120">
        <v>20.632249999999999</v>
      </c>
      <c r="S1090" s="120">
        <v>0.22685003306149204</v>
      </c>
      <c r="T1090" s="95">
        <v>5</v>
      </c>
    </row>
    <row r="1091" spans="1:20" x14ac:dyDescent="0.25">
      <c r="A1091" s="20">
        <v>137</v>
      </c>
      <c r="B1091" s="20" t="s">
        <v>32</v>
      </c>
      <c r="C1091" s="20">
        <v>2</v>
      </c>
      <c r="D1091" s="20" t="s">
        <v>33</v>
      </c>
      <c r="F1091" s="89" t="s">
        <v>233</v>
      </c>
      <c r="G1091" s="89" t="s">
        <v>257</v>
      </c>
      <c r="H1091" s="81">
        <v>16.47</v>
      </c>
      <c r="I1091" s="77">
        <v>1</v>
      </c>
      <c r="J1091" s="78"/>
      <c r="K1091" s="80" t="s">
        <v>336</v>
      </c>
      <c r="L1091" s="81" t="s">
        <v>257</v>
      </c>
      <c r="M1091" s="81">
        <v>29.36</v>
      </c>
      <c r="N1091" s="81">
        <v>29.36</v>
      </c>
      <c r="O1091" s="225">
        <v>20.640999999999998</v>
      </c>
      <c r="P1091" s="79">
        <v>1</v>
      </c>
      <c r="Q1091" s="78"/>
      <c r="R1091" s="117"/>
      <c r="S1091" s="117"/>
      <c r="T1091" s="95">
        <v>5</v>
      </c>
    </row>
    <row r="1092" spans="1:20" x14ac:dyDescent="0.25">
      <c r="A1092" s="20">
        <v>137</v>
      </c>
      <c r="B1092" s="20" t="s">
        <v>32</v>
      </c>
      <c r="C1092" s="20">
        <v>2</v>
      </c>
      <c r="D1092" s="20" t="s">
        <v>33</v>
      </c>
      <c r="F1092" s="89" t="s">
        <v>233</v>
      </c>
      <c r="G1092" s="89" t="s">
        <v>269</v>
      </c>
      <c r="H1092" s="81">
        <v>16.2</v>
      </c>
      <c r="I1092" s="77">
        <v>1</v>
      </c>
      <c r="K1092" s="80" t="s">
        <v>336</v>
      </c>
      <c r="L1092" s="81" t="s">
        <v>269</v>
      </c>
      <c r="M1092" s="81">
        <v>29.18</v>
      </c>
      <c r="N1092" s="81">
        <v>29.18</v>
      </c>
      <c r="O1092" s="225">
        <v>20.820999999999998</v>
      </c>
      <c r="P1092" s="79">
        <v>1</v>
      </c>
      <c r="T1092" s="95">
        <v>5</v>
      </c>
    </row>
    <row r="1093" spans="1:20" x14ac:dyDescent="0.25">
      <c r="A1093" s="20">
        <v>137</v>
      </c>
      <c r="B1093" s="20" t="s">
        <v>32</v>
      </c>
      <c r="C1093" s="20">
        <v>2</v>
      </c>
      <c r="D1093" s="20" t="s">
        <v>33</v>
      </c>
      <c r="F1093" s="89" t="s">
        <v>233</v>
      </c>
      <c r="G1093" s="89" t="s">
        <v>280</v>
      </c>
      <c r="H1093" s="81">
        <v>16.18</v>
      </c>
      <c r="I1093" s="77">
        <v>1</v>
      </c>
      <c r="K1093" s="80" t="s">
        <v>336</v>
      </c>
      <c r="L1093" s="81" t="s">
        <v>280</v>
      </c>
      <c r="M1093" s="81">
        <v>29.27</v>
      </c>
      <c r="N1093" s="81">
        <v>29.27</v>
      </c>
      <c r="O1093" s="225">
        <v>20.730999999999998</v>
      </c>
      <c r="P1093" s="79">
        <v>1</v>
      </c>
      <c r="T1093" s="95">
        <v>5</v>
      </c>
    </row>
    <row r="1094" spans="1:20" x14ac:dyDescent="0.25">
      <c r="A1094" s="20">
        <v>137</v>
      </c>
      <c r="B1094" s="20" t="s">
        <v>32</v>
      </c>
      <c r="C1094" s="20">
        <v>2</v>
      </c>
      <c r="D1094" s="20" t="s">
        <v>33</v>
      </c>
      <c r="F1094" s="89"/>
      <c r="G1094" s="89"/>
      <c r="H1094" s="89"/>
      <c r="K1094" s="80" t="s">
        <v>336</v>
      </c>
      <c r="L1094" s="81" t="s">
        <v>291</v>
      </c>
      <c r="M1094" s="81">
        <v>29.16</v>
      </c>
      <c r="N1094" s="81">
        <v>29.16</v>
      </c>
      <c r="O1094" s="225">
        <v>20.840999999999998</v>
      </c>
      <c r="P1094" s="79">
        <v>1</v>
      </c>
      <c r="T1094" s="95">
        <v>5</v>
      </c>
    </row>
    <row r="1095" spans="1:20" x14ac:dyDescent="0.25">
      <c r="A1095" s="20">
        <v>137</v>
      </c>
      <c r="B1095" s="20" t="s">
        <v>32</v>
      </c>
      <c r="C1095" s="20">
        <v>2</v>
      </c>
      <c r="D1095" s="20" t="s">
        <v>33</v>
      </c>
      <c r="F1095" s="89"/>
      <c r="G1095" s="89"/>
      <c r="H1095" s="89"/>
      <c r="K1095" s="80" t="s">
        <v>336</v>
      </c>
      <c r="L1095" s="81" t="s">
        <v>302</v>
      </c>
      <c r="M1095" s="81">
        <v>29.23</v>
      </c>
      <c r="N1095" s="81">
        <v>29.23</v>
      </c>
      <c r="O1095" s="225">
        <v>20.770999999999997</v>
      </c>
      <c r="P1095" s="79">
        <v>1</v>
      </c>
      <c r="T1095" s="95">
        <v>5</v>
      </c>
    </row>
    <row r="1096" spans="1:20" x14ac:dyDescent="0.25">
      <c r="A1096" s="20">
        <v>137</v>
      </c>
      <c r="B1096" s="20" t="s">
        <v>32</v>
      </c>
      <c r="C1096" s="20">
        <v>2</v>
      </c>
      <c r="D1096" s="20" t="s">
        <v>33</v>
      </c>
      <c r="F1096" s="89"/>
      <c r="G1096" s="89"/>
      <c r="H1096" s="89"/>
      <c r="K1096" s="80" t="s">
        <v>336</v>
      </c>
      <c r="L1096" s="81" t="s">
        <v>313</v>
      </c>
      <c r="M1096" s="81">
        <v>29.32</v>
      </c>
      <c r="N1096" s="81">
        <v>29.32</v>
      </c>
      <c r="O1096" s="225">
        <v>20.680999999999997</v>
      </c>
      <c r="P1096" s="79">
        <v>1</v>
      </c>
      <c r="T1096" s="95">
        <v>5</v>
      </c>
    </row>
    <row r="1097" spans="1:20" x14ac:dyDescent="0.25">
      <c r="A1097" s="20">
        <v>137</v>
      </c>
      <c r="B1097" s="20" t="s">
        <v>32</v>
      </c>
      <c r="C1097" s="20">
        <v>2</v>
      </c>
      <c r="D1097" s="20" t="s">
        <v>33</v>
      </c>
      <c r="F1097" s="91"/>
      <c r="G1097" s="89"/>
      <c r="H1097" s="89"/>
      <c r="K1097" s="80" t="s">
        <v>336</v>
      </c>
      <c r="L1097" s="81" t="s">
        <v>324</v>
      </c>
      <c r="M1097" s="81">
        <v>29.89</v>
      </c>
      <c r="N1097" s="81">
        <v>29.89</v>
      </c>
      <c r="O1097" s="225">
        <v>20.110999999999997</v>
      </c>
      <c r="P1097" s="79">
        <v>1</v>
      </c>
      <c r="T1097" s="95">
        <v>5</v>
      </c>
    </row>
    <row r="1098" spans="1:20" x14ac:dyDescent="0.25">
      <c r="A1098" s="20">
        <v>138</v>
      </c>
      <c r="B1098" s="20" t="s">
        <v>32</v>
      </c>
      <c r="C1098" s="20">
        <v>3</v>
      </c>
      <c r="D1098" s="20" t="s">
        <v>110</v>
      </c>
      <c r="E1098" s="33">
        <v>60</v>
      </c>
      <c r="F1098" s="89" t="s">
        <v>235</v>
      </c>
      <c r="G1098" s="89" t="s">
        <v>296</v>
      </c>
      <c r="H1098" s="81">
        <v>16.36</v>
      </c>
      <c r="I1098" s="77">
        <v>1</v>
      </c>
      <c r="J1098" s="78">
        <v>1</v>
      </c>
      <c r="K1098" s="80" t="s">
        <v>341</v>
      </c>
      <c r="L1098" s="113" t="s">
        <v>250</v>
      </c>
      <c r="M1098" s="113">
        <v>28.63</v>
      </c>
      <c r="N1098" s="81">
        <v>28.63</v>
      </c>
      <c r="O1098" s="225">
        <v>21.370999999999999</v>
      </c>
      <c r="P1098" s="79">
        <v>1</v>
      </c>
      <c r="Q1098" s="119">
        <v>1</v>
      </c>
      <c r="R1098" s="120">
        <v>21.464749999999999</v>
      </c>
      <c r="S1098" s="120">
        <v>0.14150419605085959</v>
      </c>
      <c r="T1098" s="33">
        <v>60</v>
      </c>
    </row>
    <row r="1099" spans="1:20" x14ac:dyDescent="0.25">
      <c r="A1099" s="20">
        <v>138</v>
      </c>
      <c r="B1099" s="20" t="s">
        <v>32</v>
      </c>
      <c r="C1099" s="20">
        <v>3</v>
      </c>
      <c r="D1099" s="20" t="s">
        <v>110</v>
      </c>
      <c r="F1099" s="89" t="s">
        <v>235</v>
      </c>
      <c r="G1099" s="89" t="s">
        <v>307</v>
      </c>
      <c r="H1099" s="81">
        <v>16.38</v>
      </c>
      <c r="I1099" s="77">
        <v>1</v>
      </c>
      <c r="J1099" s="78"/>
      <c r="K1099" s="80" t="s">
        <v>341</v>
      </c>
      <c r="L1099" s="113" t="s">
        <v>262</v>
      </c>
      <c r="M1099" s="113">
        <v>28.45</v>
      </c>
      <c r="N1099" s="81">
        <v>28.45</v>
      </c>
      <c r="O1099" s="225">
        <v>21.550999999999998</v>
      </c>
      <c r="P1099" s="79">
        <v>1</v>
      </c>
      <c r="Q1099" s="78"/>
      <c r="R1099" s="117"/>
      <c r="S1099" s="117"/>
      <c r="T1099" s="33">
        <v>60</v>
      </c>
    </row>
    <row r="1100" spans="1:20" x14ac:dyDescent="0.25">
      <c r="A1100" s="20">
        <v>138</v>
      </c>
      <c r="B1100" s="20" t="s">
        <v>32</v>
      </c>
      <c r="C1100" s="20">
        <v>3</v>
      </c>
      <c r="D1100" s="20" t="s">
        <v>110</v>
      </c>
      <c r="F1100" s="89" t="s">
        <v>235</v>
      </c>
      <c r="G1100" s="89" t="s">
        <v>318</v>
      </c>
      <c r="H1100" s="81">
        <v>16.61</v>
      </c>
      <c r="I1100" s="77">
        <v>1</v>
      </c>
      <c r="K1100" s="80" t="s">
        <v>341</v>
      </c>
      <c r="L1100" s="113" t="s">
        <v>274</v>
      </c>
      <c r="M1100" s="113">
        <v>28.36</v>
      </c>
      <c r="N1100" s="81">
        <v>28.36</v>
      </c>
      <c r="O1100" s="225">
        <v>21.640999999999998</v>
      </c>
      <c r="P1100" s="79">
        <v>1</v>
      </c>
      <c r="T1100" s="33">
        <v>60</v>
      </c>
    </row>
    <row r="1101" spans="1:20" x14ac:dyDescent="0.25">
      <c r="A1101" s="20">
        <v>138</v>
      </c>
      <c r="B1101" s="20" t="s">
        <v>32</v>
      </c>
      <c r="C1101" s="20">
        <v>3</v>
      </c>
      <c r="D1101" s="20" t="s">
        <v>110</v>
      </c>
      <c r="F1101" s="89" t="s">
        <v>235</v>
      </c>
      <c r="G1101" s="89" t="s">
        <v>329</v>
      </c>
      <c r="H1101" s="81">
        <v>16.5</v>
      </c>
      <c r="I1101" s="77">
        <v>1</v>
      </c>
      <c r="K1101" s="80" t="s">
        <v>341</v>
      </c>
      <c r="L1101" s="113" t="s">
        <v>285</v>
      </c>
      <c r="M1101" s="113">
        <v>28.5</v>
      </c>
      <c r="N1101" s="81">
        <v>28.5</v>
      </c>
      <c r="O1101" s="225">
        <v>21.500999999999998</v>
      </c>
      <c r="P1101" s="79">
        <v>1</v>
      </c>
      <c r="T1101" s="33">
        <v>60</v>
      </c>
    </row>
    <row r="1102" spans="1:20" x14ac:dyDescent="0.25">
      <c r="A1102" s="20">
        <v>138</v>
      </c>
      <c r="B1102" s="20" t="s">
        <v>32</v>
      </c>
      <c r="C1102" s="20">
        <v>3</v>
      </c>
      <c r="D1102" s="20" t="s">
        <v>110</v>
      </c>
      <c r="F1102" s="91"/>
      <c r="G1102" s="92"/>
      <c r="H1102" s="92"/>
      <c r="K1102" s="80" t="s">
        <v>341</v>
      </c>
      <c r="L1102" s="113" t="s">
        <v>296</v>
      </c>
      <c r="M1102" s="113">
        <v>28.59</v>
      </c>
      <c r="N1102" s="81">
        <v>28.59</v>
      </c>
      <c r="O1102" s="225">
        <v>21.410999999999998</v>
      </c>
      <c r="P1102" s="79">
        <v>1</v>
      </c>
      <c r="T1102" s="33">
        <v>60</v>
      </c>
    </row>
    <row r="1103" spans="1:20" x14ac:dyDescent="0.25">
      <c r="A1103" s="20">
        <v>138</v>
      </c>
      <c r="B1103" s="20" t="s">
        <v>32</v>
      </c>
      <c r="C1103" s="20">
        <v>3</v>
      </c>
      <c r="D1103" s="20" t="s">
        <v>110</v>
      </c>
      <c r="F1103" s="91"/>
      <c r="G1103" s="92"/>
      <c r="H1103" s="92"/>
      <c r="K1103" s="80" t="s">
        <v>341</v>
      </c>
      <c r="L1103" s="113" t="s">
        <v>307</v>
      </c>
      <c r="M1103" s="113">
        <v>28.34</v>
      </c>
      <c r="N1103" s="81">
        <v>28.34</v>
      </c>
      <c r="O1103" s="225">
        <v>21.660999999999998</v>
      </c>
      <c r="P1103" s="79">
        <v>1</v>
      </c>
      <c r="T1103" s="33">
        <v>60</v>
      </c>
    </row>
    <row r="1104" spans="1:20" x14ac:dyDescent="0.25">
      <c r="A1104" s="20">
        <v>138</v>
      </c>
      <c r="B1104" s="20" t="s">
        <v>32</v>
      </c>
      <c r="C1104" s="20">
        <v>3</v>
      </c>
      <c r="D1104" s="20" t="s">
        <v>110</v>
      </c>
      <c r="F1104" s="91"/>
      <c r="G1104" s="92"/>
      <c r="H1104" s="92"/>
      <c r="K1104" s="80" t="s">
        <v>341</v>
      </c>
      <c r="L1104" s="113" t="s">
        <v>318</v>
      </c>
      <c r="M1104" s="113">
        <v>28.64</v>
      </c>
      <c r="N1104" s="81">
        <v>28.64</v>
      </c>
      <c r="O1104" s="225">
        <v>21.360999999999997</v>
      </c>
      <c r="P1104" s="79">
        <v>1</v>
      </c>
      <c r="T1104" s="33">
        <v>60</v>
      </c>
    </row>
    <row r="1105" spans="1:20" x14ac:dyDescent="0.25">
      <c r="A1105" s="20">
        <v>138</v>
      </c>
      <c r="B1105" s="20" t="s">
        <v>32</v>
      </c>
      <c r="C1105" s="20">
        <v>3</v>
      </c>
      <c r="D1105" s="20" t="s">
        <v>110</v>
      </c>
      <c r="F1105" s="91"/>
      <c r="G1105" s="92"/>
      <c r="H1105" s="92"/>
      <c r="K1105" s="80" t="s">
        <v>341</v>
      </c>
      <c r="L1105" s="113" t="s">
        <v>329</v>
      </c>
      <c r="M1105" s="113">
        <v>28.78</v>
      </c>
      <c r="N1105" s="81">
        <v>28.78</v>
      </c>
      <c r="O1105" s="225">
        <v>21.220999999999997</v>
      </c>
      <c r="P1105" s="79">
        <v>1</v>
      </c>
      <c r="T1105" s="33">
        <v>60</v>
      </c>
    </row>
    <row r="1106" spans="1:20" x14ac:dyDescent="0.25">
      <c r="A1106" s="24">
        <v>139</v>
      </c>
      <c r="B1106" s="100" t="s">
        <v>32</v>
      </c>
      <c r="C1106" s="100">
        <v>4</v>
      </c>
      <c r="D1106" s="100" t="s">
        <v>206</v>
      </c>
      <c r="E1106" s="101">
        <v>153</v>
      </c>
      <c r="F1106" s="89" t="s">
        <v>240</v>
      </c>
      <c r="G1106" s="89" t="s">
        <v>289</v>
      </c>
      <c r="H1106" s="81">
        <v>16.61</v>
      </c>
      <c r="I1106" s="77">
        <v>1</v>
      </c>
      <c r="J1106" s="78">
        <v>1</v>
      </c>
      <c r="K1106" s="80" t="s">
        <v>351</v>
      </c>
      <c r="L1106" s="81" t="s">
        <v>243</v>
      </c>
      <c r="M1106" s="81">
        <v>30.57</v>
      </c>
      <c r="N1106" s="81">
        <v>30.57</v>
      </c>
      <c r="O1106" s="225">
        <v>19.430999999999997</v>
      </c>
      <c r="P1106" s="79">
        <v>1</v>
      </c>
      <c r="Q1106" s="119">
        <v>1</v>
      </c>
      <c r="R1106" s="120">
        <v>19.588499999999996</v>
      </c>
      <c r="S1106" s="120">
        <v>8.5695682505013235E-2</v>
      </c>
      <c r="T1106" s="101">
        <v>153</v>
      </c>
    </row>
    <row r="1107" spans="1:20" x14ac:dyDescent="0.25">
      <c r="A1107" s="20">
        <v>139</v>
      </c>
      <c r="B1107" s="20" t="s">
        <v>32</v>
      </c>
      <c r="C1107" s="20">
        <v>4</v>
      </c>
      <c r="D1107" s="20" t="s">
        <v>206</v>
      </c>
      <c r="F1107" s="89" t="s">
        <v>240</v>
      </c>
      <c r="G1107" s="89" t="s">
        <v>300</v>
      </c>
      <c r="H1107" s="81">
        <v>16.940000000000001</v>
      </c>
      <c r="I1107" s="77">
        <v>1</v>
      </c>
      <c r="J1107" s="78"/>
      <c r="K1107" s="80" t="s">
        <v>351</v>
      </c>
      <c r="L1107" s="81" t="s">
        <v>255</v>
      </c>
      <c r="M1107" s="81">
        <v>30.38</v>
      </c>
      <c r="N1107" s="81">
        <v>30.38</v>
      </c>
      <c r="O1107" s="225">
        <v>19.620999999999999</v>
      </c>
      <c r="P1107" s="79">
        <v>1</v>
      </c>
      <c r="Q1107" s="78"/>
      <c r="R1107" s="117"/>
      <c r="S1107" s="117"/>
      <c r="T1107" s="101">
        <v>153</v>
      </c>
    </row>
    <row r="1108" spans="1:20" x14ac:dyDescent="0.25">
      <c r="A1108" s="20">
        <v>139</v>
      </c>
      <c r="B1108" s="20" t="s">
        <v>32</v>
      </c>
      <c r="C1108" s="20">
        <v>4</v>
      </c>
      <c r="D1108" s="20" t="s">
        <v>206</v>
      </c>
      <c r="F1108" s="89" t="s">
        <v>240</v>
      </c>
      <c r="G1108" s="89" t="s">
        <v>311</v>
      </c>
      <c r="H1108" s="81">
        <v>16.8</v>
      </c>
      <c r="I1108" s="77">
        <v>1</v>
      </c>
      <c r="K1108" s="80" t="s">
        <v>351</v>
      </c>
      <c r="L1108" s="81" t="s">
        <v>267</v>
      </c>
      <c r="M1108" s="81">
        <v>30.37</v>
      </c>
      <c r="N1108" s="81">
        <v>30.37</v>
      </c>
      <c r="O1108" s="225">
        <v>19.630999999999997</v>
      </c>
      <c r="P1108" s="79">
        <v>1</v>
      </c>
      <c r="T1108" s="101">
        <v>153</v>
      </c>
    </row>
    <row r="1109" spans="1:20" x14ac:dyDescent="0.25">
      <c r="A1109" s="20">
        <v>139</v>
      </c>
      <c r="B1109" s="20" t="s">
        <v>32</v>
      </c>
      <c r="C1109" s="20">
        <v>4</v>
      </c>
      <c r="D1109" s="20" t="s">
        <v>206</v>
      </c>
      <c r="F1109" s="89" t="s">
        <v>240</v>
      </c>
      <c r="G1109" s="89" t="s">
        <v>322</v>
      </c>
      <c r="H1109" s="81">
        <v>17.13</v>
      </c>
      <c r="I1109" s="77">
        <v>1</v>
      </c>
      <c r="K1109" s="80" t="s">
        <v>351</v>
      </c>
      <c r="L1109" s="81" t="s">
        <v>278</v>
      </c>
      <c r="M1109" s="81">
        <v>30.41</v>
      </c>
      <c r="N1109" s="81">
        <v>30.41</v>
      </c>
      <c r="O1109" s="225">
        <v>19.590999999999998</v>
      </c>
      <c r="P1109" s="79">
        <v>1</v>
      </c>
      <c r="T1109" s="101">
        <v>153</v>
      </c>
    </row>
    <row r="1110" spans="1:20" x14ac:dyDescent="0.25">
      <c r="A1110" s="20">
        <v>139</v>
      </c>
      <c r="B1110" s="20" t="s">
        <v>32</v>
      </c>
      <c r="C1110" s="20">
        <v>4</v>
      </c>
      <c r="D1110" s="20" t="s">
        <v>206</v>
      </c>
      <c r="F1110" s="91"/>
      <c r="G1110" s="91"/>
      <c r="H1110" s="91"/>
      <c r="K1110" s="80" t="s">
        <v>351</v>
      </c>
      <c r="L1110" s="81" t="s">
        <v>289</v>
      </c>
      <c r="M1110" s="81">
        <v>30.32</v>
      </c>
      <c r="N1110" s="81">
        <v>30.32</v>
      </c>
      <c r="O1110" s="225">
        <v>19.680999999999997</v>
      </c>
      <c r="P1110" s="79">
        <v>1</v>
      </c>
      <c r="T1110" s="101">
        <v>153</v>
      </c>
    </row>
    <row r="1111" spans="1:20" x14ac:dyDescent="0.25">
      <c r="A1111" s="20">
        <v>139</v>
      </c>
      <c r="B1111" s="20" t="s">
        <v>32</v>
      </c>
      <c r="C1111" s="20">
        <v>4</v>
      </c>
      <c r="D1111" s="20" t="s">
        <v>206</v>
      </c>
      <c r="F1111" s="91"/>
      <c r="G1111" s="91"/>
      <c r="H1111" s="91"/>
      <c r="K1111" s="80" t="s">
        <v>351</v>
      </c>
      <c r="L1111" s="81" t="s">
        <v>300</v>
      </c>
      <c r="M1111" s="81">
        <v>30.32</v>
      </c>
      <c r="N1111" s="81">
        <v>30.32</v>
      </c>
      <c r="O1111" s="225">
        <v>19.680999999999997</v>
      </c>
      <c r="P1111" s="79">
        <v>1</v>
      </c>
      <c r="T1111" s="101">
        <v>153</v>
      </c>
    </row>
    <row r="1112" spans="1:20" x14ac:dyDescent="0.25">
      <c r="A1112" s="20">
        <v>139</v>
      </c>
      <c r="B1112" s="20" t="s">
        <v>32</v>
      </c>
      <c r="C1112" s="20">
        <v>4</v>
      </c>
      <c r="D1112" s="20" t="s">
        <v>206</v>
      </c>
      <c r="F1112" s="91"/>
      <c r="G1112" s="91"/>
      <c r="H1112" s="91"/>
      <c r="K1112" s="80" t="s">
        <v>351</v>
      </c>
      <c r="L1112" s="81" t="s">
        <v>311</v>
      </c>
      <c r="M1112" s="81">
        <v>30.4</v>
      </c>
      <c r="N1112" s="81">
        <v>30.4</v>
      </c>
      <c r="O1112" s="225">
        <v>19.600999999999999</v>
      </c>
      <c r="P1112" s="79">
        <v>1</v>
      </c>
      <c r="T1112" s="101">
        <v>153</v>
      </c>
    </row>
    <row r="1113" spans="1:20" x14ac:dyDescent="0.25">
      <c r="A1113" s="20">
        <v>139</v>
      </c>
      <c r="B1113" s="20" t="s">
        <v>32</v>
      </c>
      <c r="C1113" s="20">
        <v>4</v>
      </c>
      <c r="D1113" s="20" t="s">
        <v>206</v>
      </c>
      <c r="F1113" s="91"/>
      <c r="G1113" s="91"/>
      <c r="H1113" s="91"/>
      <c r="K1113" s="80" t="s">
        <v>351</v>
      </c>
      <c r="L1113" s="81" t="s">
        <v>322</v>
      </c>
      <c r="M1113" s="81">
        <v>30.53</v>
      </c>
      <c r="N1113" s="81">
        <v>30.53</v>
      </c>
      <c r="O1113" s="225">
        <v>19.470999999999997</v>
      </c>
      <c r="P1113" s="79">
        <v>1</v>
      </c>
      <c r="T1113" s="101">
        <v>153</v>
      </c>
    </row>
    <row r="1114" spans="1:20" x14ac:dyDescent="0.25">
      <c r="A1114" s="20">
        <v>140</v>
      </c>
      <c r="B1114" s="20" t="s">
        <v>32</v>
      </c>
      <c r="C1114" s="20">
        <v>5</v>
      </c>
      <c r="D1114" s="20" t="s">
        <v>209</v>
      </c>
      <c r="E1114" s="33">
        <v>156</v>
      </c>
      <c r="F1114" s="89" t="s">
        <v>240</v>
      </c>
      <c r="G1114" s="89" t="s">
        <v>292</v>
      </c>
      <c r="H1114" s="81">
        <v>16.3</v>
      </c>
      <c r="I1114" s="77">
        <v>1</v>
      </c>
      <c r="J1114" s="78">
        <v>1</v>
      </c>
      <c r="K1114" s="80" t="s">
        <v>351</v>
      </c>
      <c r="L1114" s="81" t="s">
        <v>246</v>
      </c>
      <c r="M1114" s="81">
        <v>29.11</v>
      </c>
      <c r="N1114" s="81">
        <v>29.11</v>
      </c>
      <c r="O1114" s="225">
        <v>20.890999999999998</v>
      </c>
      <c r="P1114" s="79">
        <v>1</v>
      </c>
      <c r="Q1114" s="119">
        <v>1</v>
      </c>
      <c r="R1114" s="120">
        <v>20.907249999999998</v>
      </c>
      <c r="S1114" s="120">
        <v>0.23194490186248939</v>
      </c>
      <c r="T1114" s="33">
        <v>156</v>
      </c>
    </row>
    <row r="1115" spans="1:20" x14ac:dyDescent="0.25">
      <c r="A1115" s="20">
        <v>140</v>
      </c>
      <c r="B1115" s="20" t="s">
        <v>32</v>
      </c>
      <c r="C1115" s="20">
        <v>5</v>
      </c>
      <c r="D1115" s="20" t="s">
        <v>209</v>
      </c>
      <c r="F1115" s="89" t="s">
        <v>240</v>
      </c>
      <c r="G1115" s="89" t="s">
        <v>303</v>
      </c>
      <c r="H1115" s="81">
        <v>16.350000000000001</v>
      </c>
      <c r="I1115" s="77">
        <v>1</v>
      </c>
      <c r="J1115" s="78"/>
      <c r="K1115" s="80" t="s">
        <v>351</v>
      </c>
      <c r="L1115" s="81" t="s">
        <v>258</v>
      </c>
      <c r="M1115" s="81">
        <v>29.15</v>
      </c>
      <c r="N1115" s="81">
        <v>29.15</v>
      </c>
      <c r="O1115" s="225">
        <v>20.850999999999999</v>
      </c>
      <c r="P1115" s="79">
        <v>1</v>
      </c>
      <c r="Q1115" s="78"/>
      <c r="R1115" s="117"/>
      <c r="S1115" s="117"/>
      <c r="T1115" s="33">
        <v>156</v>
      </c>
    </row>
    <row r="1116" spans="1:20" x14ac:dyDescent="0.25">
      <c r="A1116" s="20">
        <v>140</v>
      </c>
      <c r="B1116" s="20" t="s">
        <v>32</v>
      </c>
      <c r="C1116" s="20">
        <v>5</v>
      </c>
      <c r="D1116" s="20" t="s">
        <v>209</v>
      </c>
      <c r="F1116" s="89" t="s">
        <v>240</v>
      </c>
      <c r="G1116" s="89" t="s">
        <v>314</v>
      </c>
      <c r="H1116" s="81">
        <v>16.440000000000001</v>
      </c>
      <c r="I1116" s="77">
        <v>1</v>
      </c>
      <c r="K1116" s="80" t="s">
        <v>351</v>
      </c>
      <c r="L1116" s="81" t="s">
        <v>270</v>
      </c>
      <c r="M1116" s="81">
        <v>28.85</v>
      </c>
      <c r="N1116" s="81">
        <v>28.85</v>
      </c>
      <c r="O1116" s="225">
        <v>21.150999999999996</v>
      </c>
      <c r="P1116" s="79">
        <v>1</v>
      </c>
      <c r="T1116" s="33">
        <v>156</v>
      </c>
    </row>
    <row r="1117" spans="1:20" x14ac:dyDescent="0.25">
      <c r="A1117" s="20">
        <v>140</v>
      </c>
      <c r="B1117" s="20" t="s">
        <v>32</v>
      </c>
      <c r="C1117" s="20">
        <v>5</v>
      </c>
      <c r="D1117" s="20" t="s">
        <v>209</v>
      </c>
      <c r="F1117" s="89" t="s">
        <v>240</v>
      </c>
      <c r="G1117" s="89" t="s">
        <v>325</v>
      </c>
      <c r="H1117" s="81">
        <v>16.809999999999999</v>
      </c>
      <c r="I1117" s="77">
        <v>1</v>
      </c>
      <c r="K1117" s="80" t="s">
        <v>351</v>
      </c>
      <c r="L1117" s="81" t="s">
        <v>281</v>
      </c>
      <c r="M1117" s="81">
        <v>28.93</v>
      </c>
      <c r="N1117" s="81">
        <v>28.93</v>
      </c>
      <c r="O1117" s="225">
        <v>21.070999999999998</v>
      </c>
      <c r="P1117" s="79">
        <v>1</v>
      </c>
      <c r="T1117" s="33">
        <v>156</v>
      </c>
    </row>
    <row r="1118" spans="1:20" x14ac:dyDescent="0.25">
      <c r="A1118" s="20">
        <v>140</v>
      </c>
      <c r="B1118" s="20" t="s">
        <v>32</v>
      </c>
      <c r="C1118" s="20">
        <v>5</v>
      </c>
      <c r="D1118" s="20" t="s">
        <v>209</v>
      </c>
      <c r="F1118" s="91"/>
      <c r="G1118" s="91"/>
      <c r="H1118" s="91"/>
      <c r="K1118" s="80" t="s">
        <v>351</v>
      </c>
      <c r="L1118" s="81" t="s">
        <v>292</v>
      </c>
      <c r="M1118" s="81">
        <v>28.76</v>
      </c>
      <c r="N1118" s="81">
        <v>28.76</v>
      </c>
      <c r="O1118" s="225">
        <v>21.240999999999996</v>
      </c>
      <c r="P1118" s="79">
        <v>1</v>
      </c>
      <c r="T1118" s="33">
        <v>156</v>
      </c>
    </row>
    <row r="1119" spans="1:20" x14ac:dyDescent="0.25">
      <c r="A1119" s="20">
        <v>140</v>
      </c>
      <c r="B1119" s="20" t="s">
        <v>32</v>
      </c>
      <c r="C1119" s="20">
        <v>5</v>
      </c>
      <c r="D1119" s="20" t="s">
        <v>209</v>
      </c>
      <c r="F1119" s="91"/>
      <c r="G1119" s="91"/>
      <c r="H1119" s="91"/>
      <c r="K1119" s="80" t="s">
        <v>351</v>
      </c>
      <c r="L1119" s="81" t="s">
        <v>303</v>
      </c>
      <c r="M1119" s="81">
        <v>29.11</v>
      </c>
      <c r="N1119" s="81">
        <v>29.11</v>
      </c>
      <c r="O1119" s="225">
        <v>20.890999999999998</v>
      </c>
      <c r="P1119" s="79">
        <v>1</v>
      </c>
      <c r="T1119" s="33">
        <v>156</v>
      </c>
    </row>
    <row r="1120" spans="1:20" x14ac:dyDescent="0.25">
      <c r="A1120" s="20">
        <v>140</v>
      </c>
      <c r="B1120" s="20" t="s">
        <v>32</v>
      </c>
      <c r="C1120" s="20">
        <v>5</v>
      </c>
      <c r="D1120" s="20" t="s">
        <v>209</v>
      </c>
      <c r="F1120" s="91"/>
      <c r="G1120" s="92"/>
      <c r="H1120" s="92"/>
      <c r="K1120" s="80" t="s">
        <v>351</v>
      </c>
      <c r="L1120" s="81" t="s">
        <v>314</v>
      </c>
      <c r="M1120" s="81">
        <v>29.33</v>
      </c>
      <c r="N1120" s="81">
        <v>29.33</v>
      </c>
      <c r="O1120" s="225">
        <v>20.670999999999999</v>
      </c>
      <c r="P1120" s="79">
        <v>1</v>
      </c>
      <c r="T1120" s="33">
        <v>156</v>
      </c>
    </row>
    <row r="1121" spans="1:20" x14ac:dyDescent="0.25">
      <c r="A1121" s="20">
        <v>140</v>
      </c>
      <c r="B1121" s="20" t="s">
        <v>32</v>
      </c>
      <c r="C1121" s="20">
        <v>5</v>
      </c>
      <c r="D1121" s="20" t="s">
        <v>209</v>
      </c>
      <c r="F1121" s="91"/>
      <c r="G1121" s="92"/>
      <c r="H1121" s="92"/>
      <c r="K1121" s="80" t="s">
        <v>351</v>
      </c>
      <c r="L1121" s="81" t="s">
        <v>325</v>
      </c>
      <c r="M1121" s="81">
        <v>29.51</v>
      </c>
      <c r="N1121" s="81">
        <v>29.51</v>
      </c>
      <c r="O1121" s="225">
        <v>20.490999999999996</v>
      </c>
      <c r="P1121" s="79">
        <v>1</v>
      </c>
      <c r="T1121" s="33">
        <v>156</v>
      </c>
    </row>
    <row r="1122" spans="1:20" x14ac:dyDescent="0.25">
      <c r="A1122" s="20">
        <v>141</v>
      </c>
      <c r="B1122" s="20" t="s">
        <v>74</v>
      </c>
      <c r="C1122" s="20">
        <v>1</v>
      </c>
      <c r="D1122" s="20" t="s">
        <v>197</v>
      </c>
      <c r="E1122" s="33">
        <v>144</v>
      </c>
      <c r="F1122" s="80" t="s">
        <v>240</v>
      </c>
      <c r="G1122" s="89" t="s">
        <v>244</v>
      </c>
      <c r="H1122" s="81">
        <v>17.29</v>
      </c>
      <c r="I1122" s="77">
        <v>1</v>
      </c>
      <c r="J1122" s="78">
        <v>1</v>
      </c>
      <c r="K1122" s="80" t="s">
        <v>350</v>
      </c>
      <c r="L1122" s="81" t="s">
        <v>244</v>
      </c>
      <c r="M1122" s="81" t="s">
        <v>353</v>
      </c>
      <c r="N1122" s="81">
        <v>50</v>
      </c>
      <c r="O1122" s="225">
        <v>9.9999999999766942E-4</v>
      </c>
      <c r="P1122" s="79">
        <v>0</v>
      </c>
      <c r="Q1122" s="119">
        <v>0</v>
      </c>
      <c r="R1122" s="120">
        <v>9.9999999999766942E-4</v>
      </c>
      <c r="S1122" s="120" t="s">
        <v>353</v>
      </c>
      <c r="T1122" s="33">
        <v>144</v>
      </c>
    </row>
    <row r="1123" spans="1:20" x14ac:dyDescent="0.25">
      <c r="A1123" s="20">
        <v>141</v>
      </c>
      <c r="B1123" s="20" t="s">
        <v>74</v>
      </c>
      <c r="C1123" s="20">
        <v>1</v>
      </c>
      <c r="D1123" s="20" t="s">
        <v>197</v>
      </c>
      <c r="F1123" s="80" t="s">
        <v>240</v>
      </c>
      <c r="G1123" s="89" t="s">
        <v>256</v>
      </c>
      <c r="H1123" s="81">
        <v>17.16</v>
      </c>
      <c r="I1123" s="77">
        <v>1</v>
      </c>
      <c r="J1123" s="78"/>
      <c r="K1123" s="80" t="s">
        <v>350</v>
      </c>
      <c r="L1123" s="81" t="s">
        <v>256</v>
      </c>
      <c r="M1123" s="81" t="s">
        <v>353</v>
      </c>
      <c r="N1123" s="81">
        <v>50</v>
      </c>
      <c r="O1123" s="225">
        <v>9.9999999999766942E-4</v>
      </c>
      <c r="P1123" s="79">
        <v>0</v>
      </c>
      <c r="Q1123" s="78"/>
      <c r="R1123" s="117"/>
      <c r="S1123" s="117"/>
      <c r="T1123" s="33">
        <v>144</v>
      </c>
    </row>
    <row r="1124" spans="1:20" x14ac:dyDescent="0.25">
      <c r="A1124" s="20">
        <v>141</v>
      </c>
      <c r="B1124" s="20" t="s">
        <v>74</v>
      </c>
      <c r="C1124" s="20">
        <v>1</v>
      </c>
      <c r="D1124" s="20" t="s">
        <v>197</v>
      </c>
      <c r="F1124" s="80" t="s">
        <v>240</v>
      </c>
      <c r="G1124" s="89" t="s">
        <v>268</v>
      </c>
      <c r="H1124" s="81">
        <v>16.68</v>
      </c>
      <c r="I1124" s="77">
        <v>1</v>
      </c>
      <c r="K1124" s="80" t="s">
        <v>350</v>
      </c>
      <c r="L1124" s="81" t="s">
        <v>268</v>
      </c>
      <c r="M1124" s="81" t="s">
        <v>353</v>
      </c>
      <c r="N1124" s="81">
        <v>50</v>
      </c>
      <c r="O1124" s="225">
        <v>9.9999999999766942E-4</v>
      </c>
      <c r="P1124" s="79">
        <v>0</v>
      </c>
      <c r="T1124" s="33">
        <v>144</v>
      </c>
    </row>
    <row r="1125" spans="1:20" x14ac:dyDescent="0.25">
      <c r="A1125" s="20">
        <v>141</v>
      </c>
      <c r="B1125" s="20" t="s">
        <v>74</v>
      </c>
      <c r="C1125" s="20">
        <v>1</v>
      </c>
      <c r="D1125" s="20" t="s">
        <v>197</v>
      </c>
      <c r="F1125" s="80" t="s">
        <v>240</v>
      </c>
      <c r="G1125" s="89" t="s">
        <v>279</v>
      </c>
      <c r="H1125" s="81">
        <v>17.37</v>
      </c>
      <c r="I1125" s="77">
        <v>1</v>
      </c>
      <c r="K1125" s="80" t="s">
        <v>350</v>
      </c>
      <c r="L1125" s="81" t="s">
        <v>279</v>
      </c>
      <c r="M1125" s="81" t="s">
        <v>353</v>
      </c>
      <c r="N1125" s="81">
        <v>50</v>
      </c>
      <c r="O1125" s="225">
        <v>9.9999999999766942E-4</v>
      </c>
      <c r="P1125" s="79">
        <v>0</v>
      </c>
      <c r="T1125" s="33">
        <v>144</v>
      </c>
    </row>
    <row r="1126" spans="1:20" x14ac:dyDescent="0.25">
      <c r="A1126" s="20">
        <v>141</v>
      </c>
      <c r="B1126" s="20" t="s">
        <v>74</v>
      </c>
      <c r="C1126" s="20">
        <v>1</v>
      </c>
      <c r="D1126" s="20" t="s">
        <v>197</v>
      </c>
      <c r="F1126" s="80"/>
      <c r="G1126" s="89"/>
      <c r="H1126" s="89"/>
      <c r="K1126" s="80" t="s">
        <v>350</v>
      </c>
      <c r="L1126" s="81" t="s">
        <v>290</v>
      </c>
      <c r="M1126" s="81" t="s">
        <v>353</v>
      </c>
      <c r="N1126" s="81">
        <v>50</v>
      </c>
      <c r="O1126" s="225">
        <v>9.9999999999766942E-4</v>
      </c>
      <c r="P1126" s="79">
        <v>0</v>
      </c>
      <c r="T1126" s="33">
        <v>144</v>
      </c>
    </row>
    <row r="1127" spans="1:20" x14ac:dyDescent="0.25">
      <c r="A1127" s="20">
        <v>141</v>
      </c>
      <c r="B1127" s="20" t="s">
        <v>74</v>
      </c>
      <c r="C1127" s="20">
        <v>1</v>
      </c>
      <c r="D1127" s="20" t="s">
        <v>197</v>
      </c>
      <c r="F1127" s="80"/>
      <c r="G1127" s="89"/>
      <c r="H1127" s="89"/>
      <c r="K1127" s="80" t="s">
        <v>350</v>
      </c>
      <c r="L1127" s="81" t="s">
        <v>301</v>
      </c>
      <c r="M1127" s="81" t="s">
        <v>353</v>
      </c>
      <c r="N1127" s="81">
        <v>50</v>
      </c>
      <c r="O1127" s="225">
        <v>9.9999999999766942E-4</v>
      </c>
      <c r="P1127" s="79">
        <v>0</v>
      </c>
      <c r="T1127" s="33">
        <v>144</v>
      </c>
    </row>
    <row r="1128" spans="1:20" x14ac:dyDescent="0.25">
      <c r="A1128" s="20">
        <v>141</v>
      </c>
      <c r="B1128" s="20" t="s">
        <v>74</v>
      </c>
      <c r="C1128" s="20">
        <v>1</v>
      </c>
      <c r="D1128" s="20" t="s">
        <v>197</v>
      </c>
      <c r="F1128" s="80"/>
      <c r="G1128" s="89"/>
      <c r="H1128" s="89"/>
      <c r="K1128" s="80" t="s">
        <v>350</v>
      </c>
      <c r="L1128" s="81" t="s">
        <v>312</v>
      </c>
      <c r="M1128" s="81" t="s">
        <v>353</v>
      </c>
      <c r="N1128" s="81">
        <v>50</v>
      </c>
      <c r="O1128" s="225">
        <v>9.9999999999766942E-4</v>
      </c>
      <c r="P1128" s="79">
        <v>0</v>
      </c>
      <c r="T1128" s="33">
        <v>144</v>
      </c>
    </row>
    <row r="1129" spans="1:20" x14ac:dyDescent="0.25">
      <c r="A1129" s="20">
        <v>141</v>
      </c>
      <c r="B1129" s="20" t="s">
        <v>74</v>
      </c>
      <c r="C1129" s="20">
        <v>1</v>
      </c>
      <c r="D1129" s="20" t="s">
        <v>197</v>
      </c>
      <c r="F1129" s="80"/>
      <c r="G1129" s="89"/>
      <c r="H1129" s="89"/>
      <c r="K1129" s="80" t="s">
        <v>350</v>
      </c>
      <c r="L1129" s="81" t="s">
        <v>323</v>
      </c>
      <c r="M1129" s="81" t="s">
        <v>353</v>
      </c>
      <c r="N1129" s="81">
        <v>50</v>
      </c>
      <c r="O1129" s="225">
        <v>9.9999999999766942E-4</v>
      </c>
      <c r="P1129" s="79">
        <v>0</v>
      </c>
      <c r="T1129" s="33">
        <v>144</v>
      </c>
    </row>
    <row r="1130" spans="1:20" x14ac:dyDescent="0.25">
      <c r="A1130" s="24">
        <v>142</v>
      </c>
      <c r="B1130" s="100" t="s">
        <v>74</v>
      </c>
      <c r="C1130" s="100">
        <v>2</v>
      </c>
      <c r="D1130" s="100" t="s">
        <v>182</v>
      </c>
      <c r="E1130" s="101">
        <v>129</v>
      </c>
      <c r="F1130" s="80" t="s">
        <v>239</v>
      </c>
      <c r="G1130" s="89" t="s">
        <v>249</v>
      </c>
      <c r="H1130" s="81">
        <v>16.420000000000002</v>
      </c>
      <c r="I1130" s="77">
        <v>1</v>
      </c>
      <c r="J1130" s="78">
        <v>1</v>
      </c>
      <c r="K1130" s="80" t="s">
        <v>348</v>
      </c>
      <c r="L1130" s="81" t="s">
        <v>249</v>
      </c>
      <c r="M1130" s="81" t="s">
        <v>353</v>
      </c>
      <c r="N1130" s="81">
        <v>50</v>
      </c>
      <c r="O1130" s="225">
        <v>9.9999999999766942E-4</v>
      </c>
      <c r="P1130" s="79">
        <v>0</v>
      </c>
      <c r="Q1130" s="119">
        <v>0</v>
      </c>
      <c r="R1130" s="120">
        <v>9.9999999999766942E-4</v>
      </c>
      <c r="S1130" s="120" t="s">
        <v>353</v>
      </c>
      <c r="T1130" s="101">
        <v>129</v>
      </c>
    </row>
    <row r="1131" spans="1:20" x14ac:dyDescent="0.25">
      <c r="A1131" s="20">
        <v>142</v>
      </c>
      <c r="B1131" s="20" t="s">
        <v>74</v>
      </c>
      <c r="C1131" s="20">
        <v>2</v>
      </c>
      <c r="D1131" s="20" t="s">
        <v>182</v>
      </c>
      <c r="F1131" s="80" t="s">
        <v>239</v>
      </c>
      <c r="G1131" s="89" t="s">
        <v>261</v>
      </c>
      <c r="H1131" s="81">
        <v>16.239999999999998</v>
      </c>
      <c r="I1131" s="77">
        <v>1</v>
      </c>
      <c r="J1131" s="78"/>
      <c r="K1131" s="80" t="s">
        <v>348</v>
      </c>
      <c r="L1131" s="81" t="s">
        <v>261</v>
      </c>
      <c r="M1131" s="81" t="s">
        <v>353</v>
      </c>
      <c r="N1131" s="81">
        <v>50</v>
      </c>
      <c r="O1131" s="225">
        <v>9.9999999999766942E-4</v>
      </c>
      <c r="P1131" s="79">
        <v>0</v>
      </c>
      <c r="Q1131" s="78"/>
      <c r="R1131" s="117"/>
      <c r="S1131" s="117"/>
      <c r="T1131" s="101">
        <v>129</v>
      </c>
    </row>
    <row r="1132" spans="1:20" x14ac:dyDescent="0.25">
      <c r="A1132" s="20">
        <v>142</v>
      </c>
      <c r="B1132" s="20" t="s">
        <v>74</v>
      </c>
      <c r="C1132" s="20">
        <v>2</v>
      </c>
      <c r="D1132" s="20" t="s">
        <v>182</v>
      </c>
      <c r="F1132" s="80" t="s">
        <v>239</v>
      </c>
      <c r="G1132" s="89" t="s">
        <v>273</v>
      </c>
      <c r="H1132" s="81">
        <v>16.399999999999999</v>
      </c>
      <c r="I1132" s="77">
        <v>1</v>
      </c>
      <c r="K1132" s="80" t="s">
        <v>348</v>
      </c>
      <c r="L1132" s="81" t="s">
        <v>273</v>
      </c>
      <c r="M1132" s="81" t="s">
        <v>353</v>
      </c>
      <c r="N1132" s="81">
        <v>50</v>
      </c>
      <c r="O1132" s="225">
        <v>9.9999999999766942E-4</v>
      </c>
      <c r="P1132" s="79">
        <v>0</v>
      </c>
      <c r="T1132" s="101">
        <v>129</v>
      </c>
    </row>
    <row r="1133" spans="1:20" x14ac:dyDescent="0.25">
      <c r="A1133" s="20">
        <v>142</v>
      </c>
      <c r="B1133" s="20" t="s">
        <v>74</v>
      </c>
      <c r="C1133" s="20">
        <v>2</v>
      </c>
      <c r="D1133" s="20" t="s">
        <v>182</v>
      </c>
      <c r="F1133" s="80" t="s">
        <v>239</v>
      </c>
      <c r="G1133" s="89" t="s">
        <v>284</v>
      </c>
      <c r="H1133" s="81">
        <v>16.13</v>
      </c>
      <c r="I1133" s="77">
        <v>1</v>
      </c>
      <c r="K1133" s="80" t="s">
        <v>348</v>
      </c>
      <c r="L1133" s="81" t="s">
        <v>284</v>
      </c>
      <c r="M1133" s="81" t="s">
        <v>353</v>
      </c>
      <c r="N1133" s="81">
        <v>50</v>
      </c>
      <c r="O1133" s="225">
        <v>9.9999999999766942E-4</v>
      </c>
      <c r="P1133" s="79">
        <v>0</v>
      </c>
      <c r="T1133" s="101">
        <v>129</v>
      </c>
    </row>
    <row r="1134" spans="1:20" x14ac:dyDescent="0.25">
      <c r="A1134" s="20">
        <v>142</v>
      </c>
      <c r="B1134" s="20" t="s">
        <v>74</v>
      </c>
      <c r="C1134" s="20">
        <v>2</v>
      </c>
      <c r="D1134" s="20" t="s">
        <v>182</v>
      </c>
      <c r="F1134" s="88"/>
      <c r="G1134" s="91"/>
      <c r="H1134" s="91"/>
      <c r="K1134" s="80" t="s">
        <v>348</v>
      </c>
      <c r="L1134" s="81" t="s">
        <v>295</v>
      </c>
      <c r="M1134" s="81" t="s">
        <v>353</v>
      </c>
      <c r="N1134" s="81">
        <v>50</v>
      </c>
      <c r="O1134" s="225">
        <v>9.9999999999766942E-4</v>
      </c>
      <c r="P1134" s="79">
        <v>0</v>
      </c>
      <c r="T1134" s="101">
        <v>129</v>
      </c>
    </row>
    <row r="1135" spans="1:20" x14ac:dyDescent="0.25">
      <c r="A1135" s="20">
        <v>142</v>
      </c>
      <c r="B1135" s="20" t="s">
        <v>74</v>
      </c>
      <c r="C1135" s="20">
        <v>2</v>
      </c>
      <c r="D1135" s="20" t="s">
        <v>182</v>
      </c>
      <c r="F1135" s="88"/>
      <c r="G1135" s="91"/>
      <c r="H1135" s="91"/>
      <c r="K1135" s="80" t="s">
        <v>348</v>
      </c>
      <c r="L1135" s="81" t="s">
        <v>306</v>
      </c>
      <c r="M1135" s="81" t="s">
        <v>353</v>
      </c>
      <c r="N1135" s="81">
        <v>50</v>
      </c>
      <c r="O1135" s="225">
        <v>9.9999999999766942E-4</v>
      </c>
      <c r="P1135" s="79">
        <v>0</v>
      </c>
      <c r="T1135" s="101">
        <v>129</v>
      </c>
    </row>
    <row r="1136" spans="1:20" x14ac:dyDescent="0.25">
      <c r="A1136" s="20">
        <v>142</v>
      </c>
      <c r="B1136" s="20" t="s">
        <v>74</v>
      </c>
      <c r="C1136" s="20">
        <v>2</v>
      </c>
      <c r="D1136" s="20" t="s">
        <v>182</v>
      </c>
      <c r="F1136" s="88"/>
      <c r="G1136" s="91"/>
      <c r="H1136" s="91"/>
      <c r="K1136" s="80" t="s">
        <v>348</v>
      </c>
      <c r="L1136" s="81" t="s">
        <v>317</v>
      </c>
      <c r="M1136" s="81" t="s">
        <v>353</v>
      </c>
      <c r="N1136" s="81">
        <v>50</v>
      </c>
      <c r="O1136" s="225">
        <v>9.9999999999766942E-4</v>
      </c>
      <c r="P1136" s="79">
        <v>0</v>
      </c>
      <c r="T1136" s="101">
        <v>129</v>
      </c>
    </row>
    <row r="1137" spans="1:20" x14ac:dyDescent="0.25">
      <c r="A1137" s="20">
        <v>142</v>
      </c>
      <c r="B1137" s="20" t="s">
        <v>74</v>
      </c>
      <c r="C1137" s="20">
        <v>2</v>
      </c>
      <c r="D1137" s="20" t="s">
        <v>182</v>
      </c>
      <c r="F1137" s="88"/>
      <c r="G1137" s="91"/>
      <c r="H1137" s="91"/>
      <c r="K1137" s="80" t="s">
        <v>348</v>
      </c>
      <c r="L1137" s="81" t="s">
        <v>328</v>
      </c>
      <c r="M1137" s="81" t="s">
        <v>353</v>
      </c>
      <c r="N1137" s="81">
        <v>50</v>
      </c>
      <c r="O1137" s="225">
        <v>9.9999999999766942E-4</v>
      </c>
      <c r="P1137" s="79">
        <v>0</v>
      </c>
      <c r="T1137" s="101">
        <v>129</v>
      </c>
    </row>
    <row r="1138" spans="1:20" x14ac:dyDescent="0.25">
      <c r="A1138" s="20">
        <v>143</v>
      </c>
      <c r="B1138" s="20" t="s">
        <v>74</v>
      </c>
      <c r="C1138" s="20">
        <v>3</v>
      </c>
      <c r="D1138" s="20" t="s">
        <v>185</v>
      </c>
      <c r="E1138" s="33">
        <v>132</v>
      </c>
      <c r="F1138" s="80" t="s">
        <v>239</v>
      </c>
      <c r="G1138" s="89" t="s">
        <v>288</v>
      </c>
      <c r="H1138" s="81">
        <v>18.329999999999998</v>
      </c>
      <c r="I1138" s="77">
        <v>1</v>
      </c>
      <c r="J1138" s="78">
        <v>1</v>
      </c>
      <c r="K1138" s="80" t="s">
        <v>349</v>
      </c>
      <c r="L1138" s="113" t="s">
        <v>242</v>
      </c>
      <c r="M1138" s="113" t="s">
        <v>353</v>
      </c>
      <c r="N1138" s="81">
        <v>50</v>
      </c>
      <c r="O1138" s="225">
        <v>9.9999999999766942E-4</v>
      </c>
      <c r="P1138" s="79">
        <v>0</v>
      </c>
      <c r="Q1138" s="119">
        <v>0.125</v>
      </c>
      <c r="R1138" s="120">
        <v>1.400999999999998</v>
      </c>
      <c r="S1138" s="120">
        <v>0</v>
      </c>
      <c r="T1138" s="33">
        <v>132</v>
      </c>
    </row>
    <row r="1139" spans="1:20" x14ac:dyDescent="0.25">
      <c r="A1139" s="20">
        <v>143</v>
      </c>
      <c r="B1139" s="20" t="s">
        <v>74</v>
      </c>
      <c r="C1139" s="20">
        <v>3</v>
      </c>
      <c r="D1139" s="20" t="s">
        <v>185</v>
      </c>
      <c r="F1139" s="80" t="s">
        <v>239</v>
      </c>
      <c r="G1139" s="89" t="s">
        <v>299</v>
      </c>
      <c r="H1139" s="81">
        <v>17.649999999999999</v>
      </c>
      <c r="I1139" s="77">
        <v>1</v>
      </c>
      <c r="J1139" s="78"/>
      <c r="K1139" s="80" t="s">
        <v>349</v>
      </c>
      <c r="L1139" s="113" t="s">
        <v>254</v>
      </c>
      <c r="M1139" s="113">
        <v>38.799999999999997</v>
      </c>
      <c r="N1139" s="81">
        <v>38.799999999999997</v>
      </c>
      <c r="O1139" s="225">
        <v>11.201000000000001</v>
      </c>
      <c r="P1139" s="79">
        <v>1</v>
      </c>
      <c r="Q1139" s="78"/>
      <c r="R1139" s="117"/>
      <c r="S1139" s="117"/>
      <c r="T1139" s="33">
        <v>132</v>
      </c>
    </row>
    <row r="1140" spans="1:20" x14ac:dyDescent="0.25">
      <c r="A1140" s="20">
        <v>143</v>
      </c>
      <c r="B1140" s="20" t="s">
        <v>74</v>
      </c>
      <c r="C1140" s="20">
        <v>3</v>
      </c>
      <c r="D1140" s="20" t="s">
        <v>185</v>
      </c>
      <c r="F1140" s="80" t="s">
        <v>239</v>
      </c>
      <c r="G1140" s="89" t="s">
        <v>310</v>
      </c>
      <c r="H1140" s="81">
        <v>17.7</v>
      </c>
      <c r="I1140" s="77">
        <v>1</v>
      </c>
      <c r="K1140" s="80" t="s">
        <v>349</v>
      </c>
      <c r="L1140" s="113" t="s">
        <v>266</v>
      </c>
      <c r="M1140" s="113" t="s">
        <v>353</v>
      </c>
      <c r="N1140" s="81">
        <v>50</v>
      </c>
      <c r="O1140" s="225">
        <v>9.9999999999766942E-4</v>
      </c>
      <c r="P1140" s="79">
        <v>0</v>
      </c>
      <c r="T1140" s="33">
        <v>132</v>
      </c>
    </row>
    <row r="1141" spans="1:20" x14ac:dyDescent="0.25">
      <c r="A1141" s="20">
        <v>143</v>
      </c>
      <c r="B1141" s="20" t="s">
        <v>74</v>
      </c>
      <c r="C1141" s="20">
        <v>3</v>
      </c>
      <c r="D1141" s="20" t="s">
        <v>185</v>
      </c>
      <c r="F1141" s="80" t="s">
        <v>239</v>
      </c>
      <c r="G1141" s="89" t="s">
        <v>321</v>
      </c>
      <c r="H1141" s="81">
        <v>17.850000000000001</v>
      </c>
      <c r="I1141" s="77">
        <v>1</v>
      </c>
      <c r="K1141" s="80" t="s">
        <v>349</v>
      </c>
      <c r="L1141" s="113" t="s">
        <v>277</v>
      </c>
      <c r="M1141" s="113" t="s">
        <v>353</v>
      </c>
      <c r="N1141" s="81">
        <v>50</v>
      </c>
      <c r="O1141" s="225">
        <v>9.9999999999766942E-4</v>
      </c>
      <c r="P1141" s="79">
        <v>0</v>
      </c>
      <c r="T1141" s="33">
        <v>132</v>
      </c>
    </row>
    <row r="1142" spans="1:20" x14ac:dyDescent="0.25">
      <c r="A1142" s="20">
        <v>143</v>
      </c>
      <c r="B1142" s="20" t="s">
        <v>74</v>
      </c>
      <c r="C1142" s="20">
        <v>3</v>
      </c>
      <c r="D1142" s="20" t="s">
        <v>185</v>
      </c>
      <c r="F1142" s="88"/>
      <c r="G1142" s="91"/>
      <c r="H1142" s="91"/>
      <c r="K1142" s="80" t="s">
        <v>349</v>
      </c>
      <c r="L1142" s="113" t="s">
        <v>288</v>
      </c>
      <c r="M1142" s="113" t="s">
        <v>353</v>
      </c>
      <c r="N1142" s="81">
        <v>50</v>
      </c>
      <c r="O1142" s="225">
        <v>9.9999999999766942E-4</v>
      </c>
      <c r="P1142" s="79">
        <v>0</v>
      </c>
      <c r="T1142" s="33">
        <v>132</v>
      </c>
    </row>
    <row r="1143" spans="1:20" x14ac:dyDescent="0.25">
      <c r="A1143" s="20">
        <v>143</v>
      </c>
      <c r="B1143" s="20" t="s">
        <v>74</v>
      </c>
      <c r="C1143" s="20">
        <v>3</v>
      </c>
      <c r="D1143" s="20" t="s">
        <v>185</v>
      </c>
      <c r="F1143" s="88"/>
      <c r="G1143" s="91"/>
      <c r="H1143" s="91"/>
      <c r="K1143" s="80" t="s">
        <v>349</v>
      </c>
      <c r="L1143" s="113" t="s">
        <v>299</v>
      </c>
      <c r="M1143" s="113" t="s">
        <v>353</v>
      </c>
      <c r="N1143" s="81">
        <v>50</v>
      </c>
      <c r="O1143" s="225">
        <v>9.9999999999766942E-4</v>
      </c>
      <c r="P1143" s="79">
        <v>0</v>
      </c>
      <c r="T1143" s="33">
        <v>132</v>
      </c>
    </row>
    <row r="1144" spans="1:20" x14ac:dyDescent="0.25">
      <c r="A1144" s="20">
        <v>143</v>
      </c>
      <c r="B1144" s="20" t="s">
        <v>74</v>
      </c>
      <c r="C1144" s="20">
        <v>3</v>
      </c>
      <c r="D1144" s="20" t="s">
        <v>185</v>
      </c>
      <c r="F1144" s="88"/>
      <c r="G1144" s="91"/>
      <c r="H1144" s="91"/>
      <c r="K1144" s="80" t="s">
        <v>349</v>
      </c>
      <c r="L1144" s="113" t="s">
        <v>310</v>
      </c>
      <c r="M1144" s="113" t="s">
        <v>353</v>
      </c>
      <c r="N1144" s="81">
        <v>50</v>
      </c>
      <c r="O1144" s="225">
        <v>9.9999999999766942E-4</v>
      </c>
      <c r="P1144" s="79">
        <v>0</v>
      </c>
      <c r="T1144" s="33">
        <v>132</v>
      </c>
    </row>
    <row r="1145" spans="1:20" x14ac:dyDescent="0.25">
      <c r="A1145" s="20">
        <v>143</v>
      </c>
      <c r="B1145" s="20" t="s">
        <v>74</v>
      </c>
      <c r="C1145" s="20">
        <v>3</v>
      </c>
      <c r="D1145" s="20" t="s">
        <v>185</v>
      </c>
      <c r="F1145" s="88"/>
      <c r="G1145" s="91"/>
      <c r="H1145" s="91"/>
      <c r="K1145" s="80" t="s">
        <v>349</v>
      </c>
      <c r="L1145" s="113" t="s">
        <v>321</v>
      </c>
      <c r="M1145" s="113" t="s">
        <v>353</v>
      </c>
      <c r="N1145" s="81">
        <v>50</v>
      </c>
      <c r="O1145" s="225">
        <v>9.9999999999766942E-4</v>
      </c>
      <c r="P1145" s="79">
        <v>0</v>
      </c>
      <c r="T1145" s="33">
        <v>132</v>
      </c>
    </row>
    <row r="1146" spans="1:20" x14ac:dyDescent="0.25">
      <c r="A1146" s="20">
        <v>144</v>
      </c>
      <c r="B1146" s="20" t="s">
        <v>74</v>
      </c>
      <c r="C1146" s="20">
        <v>1</v>
      </c>
      <c r="D1146" s="20" t="s">
        <v>102</v>
      </c>
      <c r="E1146" s="33">
        <v>53</v>
      </c>
      <c r="F1146" s="80" t="s">
        <v>235</v>
      </c>
      <c r="G1146" s="89" t="s">
        <v>289</v>
      </c>
      <c r="H1146" s="81">
        <v>16.05</v>
      </c>
      <c r="I1146" s="77">
        <v>1</v>
      </c>
      <c r="J1146" s="78">
        <v>1</v>
      </c>
      <c r="K1146" s="80" t="s">
        <v>341</v>
      </c>
      <c r="L1146" s="113" t="s">
        <v>243</v>
      </c>
      <c r="M1146" s="113" t="s">
        <v>353</v>
      </c>
      <c r="N1146" s="81">
        <v>50</v>
      </c>
      <c r="O1146" s="225">
        <v>9.9999999999766942E-4</v>
      </c>
      <c r="P1146" s="79">
        <v>0</v>
      </c>
      <c r="Q1146" s="119">
        <v>0.25</v>
      </c>
      <c r="R1146" s="120">
        <v>3.4747499999999976</v>
      </c>
      <c r="S1146" s="120">
        <v>0.13500000000000156</v>
      </c>
      <c r="T1146" s="33">
        <v>53</v>
      </c>
    </row>
    <row r="1147" spans="1:20" x14ac:dyDescent="0.25">
      <c r="A1147" s="20">
        <v>144</v>
      </c>
      <c r="B1147" s="20" t="s">
        <v>74</v>
      </c>
      <c r="C1147" s="20">
        <v>1</v>
      </c>
      <c r="D1147" s="20" t="s">
        <v>102</v>
      </c>
      <c r="F1147" s="80" t="s">
        <v>235</v>
      </c>
      <c r="G1147" s="89" t="s">
        <v>300</v>
      </c>
      <c r="H1147" s="81">
        <v>15.89</v>
      </c>
      <c r="I1147" s="77">
        <v>1</v>
      </c>
      <c r="J1147" s="78"/>
      <c r="K1147" s="80" t="s">
        <v>341</v>
      </c>
      <c r="L1147" s="113" t="s">
        <v>255</v>
      </c>
      <c r="M1147" s="113" t="s">
        <v>353</v>
      </c>
      <c r="N1147" s="81">
        <v>50</v>
      </c>
      <c r="O1147" s="225">
        <v>9.9999999999766942E-4</v>
      </c>
      <c r="P1147" s="79">
        <v>0</v>
      </c>
      <c r="Q1147" s="78"/>
      <c r="R1147" s="117"/>
      <c r="S1147" s="117"/>
      <c r="T1147" s="33">
        <v>53</v>
      </c>
    </row>
    <row r="1148" spans="1:20" x14ac:dyDescent="0.25">
      <c r="A1148" s="20">
        <v>144</v>
      </c>
      <c r="B1148" s="20" t="s">
        <v>74</v>
      </c>
      <c r="C1148" s="20">
        <v>1</v>
      </c>
      <c r="D1148" s="20" t="s">
        <v>102</v>
      </c>
      <c r="F1148" s="80" t="s">
        <v>235</v>
      </c>
      <c r="G1148" s="89" t="s">
        <v>311</v>
      </c>
      <c r="H1148" s="81">
        <v>16.25</v>
      </c>
      <c r="I1148" s="77">
        <v>1</v>
      </c>
      <c r="K1148" s="80" t="s">
        <v>341</v>
      </c>
      <c r="L1148" s="113" t="s">
        <v>267</v>
      </c>
      <c r="M1148" s="113" t="s">
        <v>353</v>
      </c>
      <c r="N1148" s="81">
        <v>50</v>
      </c>
      <c r="O1148" s="225">
        <v>9.9999999999766942E-4</v>
      </c>
      <c r="P1148" s="79">
        <v>0</v>
      </c>
      <c r="T1148" s="33">
        <v>53</v>
      </c>
    </row>
    <row r="1149" spans="1:20" x14ac:dyDescent="0.25">
      <c r="A1149" s="20">
        <v>144</v>
      </c>
      <c r="B1149" s="20" t="s">
        <v>74</v>
      </c>
      <c r="C1149" s="20">
        <v>1</v>
      </c>
      <c r="D1149" s="20" t="s">
        <v>102</v>
      </c>
      <c r="F1149" s="80" t="s">
        <v>235</v>
      </c>
      <c r="G1149" s="89" t="s">
        <v>322</v>
      </c>
      <c r="H1149" s="81">
        <v>16.32</v>
      </c>
      <c r="I1149" s="77">
        <v>1</v>
      </c>
      <c r="K1149" s="80" t="s">
        <v>341</v>
      </c>
      <c r="L1149" s="113" t="s">
        <v>278</v>
      </c>
      <c r="M1149" s="113">
        <v>36.24</v>
      </c>
      <c r="N1149" s="81">
        <v>36.24</v>
      </c>
      <c r="O1149" s="225">
        <v>13.760999999999996</v>
      </c>
      <c r="P1149" s="79">
        <v>1</v>
      </c>
      <c r="T1149" s="33">
        <v>53</v>
      </c>
    </row>
    <row r="1150" spans="1:20" x14ac:dyDescent="0.25">
      <c r="A1150" s="20">
        <v>144</v>
      </c>
      <c r="B1150" s="20" t="s">
        <v>74</v>
      </c>
      <c r="C1150" s="20">
        <v>1</v>
      </c>
      <c r="D1150" s="20" t="s">
        <v>102</v>
      </c>
      <c r="F1150" s="88"/>
      <c r="G1150" s="91"/>
      <c r="H1150" s="91"/>
      <c r="K1150" s="80" t="s">
        <v>341</v>
      </c>
      <c r="L1150" s="113" t="s">
        <v>289</v>
      </c>
      <c r="M1150" s="113">
        <v>35.97</v>
      </c>
      <c r="N1150" s="81">
        <v>35.97</v>
      </c>
      <c r="O1150" s="225">
        <v>14.030999999999999</v>
      </c>
      <c r="P1150" s="79">
        <v>1</v>
      </c>
      <c r="T1150" s="33">
        <v>53</v>
      </c>
    </row>
    <row r="1151" spans="1:20" x14ac:dyDescent="0.25">
      <c r="A1151" s="20">
        <v>144</v>
      </c>
      <c r="B1151" s="20" t="s">
        <v>74</v>
      </c>
      <c r="C1151" s="20">
        <v>1</v>
      </c>
      <c r="D1151" s="20" t="s">
        <v>102</v>
      </c>
      <c r="F1151" s="88"/>
      <c r="G1151" s="91"/>
      <c r="H1151" s="91"/>
      <c r="K1151" s="80" t="s">
        <v>341</v>
      </c>
      <c r="L1151" s="113" t="s">
        <v>300</v>
      </c>
      <c r="M1151" s="113" t="s">
        <v>353</v>
      </c>
      <c r="N1151" s="81">
        <v>50</v>
      </c>
      <c r="O1151" s="225">
        <v>9.9999999999766942E-4</v>
      </c>
      <c r="P1151" s="79">
        <v>0</v>
      </c>
      <c r="T1151" s="33">
        <v>53</v>
      </c>
    </row>
    <row r="1152" spans="1:20" x14ac:dyDescent="0.25">
      <c r="A1152" s="20">
        <v>144</v>
      </c>
      <c r="B1152" s="20" t="s">
        <v>74</v>
      </c>
      <c r="C1152" s="20">
        <v>1</v>
      </c>
      <c r="D1152" s="20" t="s">
        <v>102</v>
      </c>
      <c r="F1152" s="88"/>
      <c r="G1152" s="91"/>
      <c r="H1152" s="91"/>
      <c r="K1152" s="80" t="s">
        <v>341</v>
      </c>
      <c r="L1152" s="113" t="s">
        <v>311</v>
      </c>
      <c r="M1152" s="113" t="s">
        <v>353</v>
      </c>
      <c r="N1152" s="81">
        <v>50</v>
      </c>
      <c r="O1152" s="225">
        <v>9.9999999999766942E-4</v>
      </c>
      <c r="P1152" s="79">
        <v>0</v>
      </c>
      <c r="T1152" s="33">
        <v>53</v>
      </c>
    </row>
    <row r="1153" spans="1:20" x14ac:dyDescent="0.25">
      <c r="A1153" s="20">
        <v>144</v>
      </c>
      <c r="B1153" s="20" t="s">
        <v>74</v>
      </c>
      <c r="C1153" s="20">
        <v>1</v>
      </c>
      <c r="D1153" s="20" t="s">
        <v>102</v>
      </c>
      <c r="F1153" s="88"/>
      <c r="G1153" s="91"/>
      <c r="H1153" s="91"/>
      <c r="K1153" s="80" t="s">
        <v>341</v>
      </c>
      <c r="L1153" s="113" t="s">
        <v>322</v>
      </c>
      <c r="M1153" s="113" t="s">
        <v>353</v>
      </c>
      <c r="N1153" s="81">
        <v>50</v>
      </c>
      <c r="O1153" s="225">
        <v>9.9999999999766942E-4</v>
      </c>
      <c r="P1153" s="79">
        <v>0</v>
      </c>
      <c r="T1153" s="33">
        <v>53</v>
      </c>
    </row>
    <row r="1154" spans="1:20" x14ac:dyDescent="0.25">
      <c r="A1154" s="24">
        <v>145</v>
      </c>
      <c r="B1154" s="99" t="s">
        <v>74</v>
      </c>
      <c r="C1154" s="102">
        <v>2</v>
      </c>
      <c r="D1154" s="99" t="s">
        <v>116</v>
      </c>
      <c r="E1154" s="101">
        <v>65</v>
      </c>
      <c r="F1154" s="80" t="s">
        <v>236</v>
      </c>
      <c r="G1154" s="89" t="s">
        <v>245</v>
      </c>
      <c r="H1154" s="81">
        <v>16.09</v>
      </c>
      <c r="I1154" s="77">
        <v>1</v>
      </c>
      <c r="J1154" s="78">
        <v>1</v>
      </c>
      <c r="K1154" s="80" t="s">
        <v>342</v>
      </c>
      <c r="L1154" s="81" t="s">
        <v>245</v>
      </c>
      <c r="M1154" s="81" t="s">
        <v>353</v>
      </c>
      <c r="N1154" s="81">
        <v>50</v>
      </c>
      <c r="O1154" s="225">
        <v>9.9999999999766942E-4</v>
      </c>
      <c r="P1154" s="79">
        <v>0</v>
      </c>
      <c r="Q1154" s="119">
        <v>0.25</v>
      </c>
      <c r="R1154" s="120">
        <v>3.0234999999999976</v>
      </c>
      <c r="S1154" s="120">
        <v>0.16000000000000014</v>
      </c>
      <c r="T1154" s="101">
        <v>65</v>
      </c>
    </row>
    <row r="1155" spans="1:20" x14ac:dyDescent="0.25">
      <c r="A1155" s="20">
        <v>145</v>
      </c>
      <c r="B1155" s="20" t="s">
        <v>74</v>
      </c>
      <c r="C1155" s="20">
        <v>2</v>
      </c>
      <c r="D1155" s="20" t="s">
        <v>116</v>
      </c>
      <c r="F1155" s="80" t="s">
        <v>236</v>
      </c>
      <c r="G1155" s="89" t="s">
        <v>257</v>
      </c>
      <c r="H1155" s="81">
        <v>16.14</v>
      </c>
      <c r="I1155" s="77">
        <v>1</v>
      </c>
      <c r="J1155" s="78"/>
      <c r="K1155" s="80" t="s">
        <v>342</v>
      </c>
      <c r="L1155" s="81" t="s">
        <v>257</v>
      </c>
      <c r="M1155" s="81" t="s">
        <v>353</v>
      </c>
      <c r="N1155" s="81">
        <v>50</v>
      </c>
      <c r="O1155" s="225">
        <v>9.9999999999766942E-4</v>
      </c>
      <c r="P1155" s="79">
        <v>0</v>
      </c>
      <c r="Q1155" s="78"/>
      <c r="R1155" s="117"/>
      <c r="S1155" s="117"/>
      <c r="T1155" s="101">
        <v>65</v>
      </c>
    </row>
    <row r="1156" spans="1:20" x14ac:dyDescent="0.25">
      <c r="A1156" s="20">
        <v>145</v>
      </c>
      <c r="B1156" s="20" t="s">
        <v>74</v>
      </c>
      <c r="C1156" s="20">
        <v>2</v>
      </c>
      <c r="D1156" s="20" t="s">
        <v>116</v>
      </c>
      <c r="F1156" s="80" t="s">
        <v>236</v>
      </c>
      <c r="G1156" s="89" t="s">
        <v>269</v>
      </c>
      <c r="H1156" s="81">
        <v>16.04</v>
      </c>
      <c r="I1156" s="77">
        <v>1</v>
      </c>
      <c r="K1156" s="80" t="s">
        <v>342</v>
      </c>
      <c r="L1156" s="81" t="s">
        <v>269</v>
      </c>
      <c r="M1156" s="81" t="s">
        <v>353</v>
      </c>
      <c r="N1156" s="81">
        <v>50</v>
      </c>
      <c r="O1156" s="225">
        <v>9.9999999999766942E-4</v>
      </c>
      <c r="P1156" s="79">
        <v>0</v>
      </c>
      <c r="T1156" s="101">
        <v>65</v>
      </c>
    </row>
    <row r="1157" spans="1:20" x14ac:dyDescent="0.25">
      <c r="A1157" s="20">
        <v>145</v>
      </c>
      <c r="B1157" s="20" t="s">
        <v>74</v>
      </c>
      <c r="C1157" s="20">
        <v>2</v>
      </c>
      <c r="D1157" s="20" t="s">
        <v>116</v>
      </c>
      <c r="F1157" s="80" t="s">
        <v>236</v>
      </c>
      <c r="G1157" s="89" t="s">
        <v>280</v>
      </c>
      <c r="H1157" s="81">
        <v>16.309999999999999</v>
      </c>
      <c r="I1157" s="77">
        <v>1</v>
      </c>
      <c r="K1157" s="80" t="s">
        <v>342</v>
      </c>
      <c r="L1157" s="81" t="s">
        <v>280</v>
      </c>
      <c r="M1157" s="81" t="s">
        <v>353</v>
      </c>
      <c r="N1157" s="81">
        <v>50</v>
      </c>
      <c r="O1157" s="225">
        <v>9.9999999999766942E-4</v>
      </c>
      <c r="P1157" s="79">
        <v>0</v>
      </c>
      <c r="T1157" s="101">
        <v>65</v>
      </c>
    </row>
    <row r="1158" spans="1:20" x14ac:dyDescent="0.25">
      <c r="A1158" s="20">
        <v>145</v>
      </c>
      <c r="B1158" s="20" t="s">
        <v>74</v>
      </c>
      <c r="C1158" s="20">
        <v>2</v>
      </c>
      <c r="D1158" s="20" t="s">
        <v>116</v>
      </c>
      <c r="F1158" s="80"/>
      <c r="G1158" s="89"/>
      <c r="H1158" s="89"/>
      <c r="K1158" s="80" t="s">
        <v>342</v>
      </c>
      <c r="L1158" s="81" t="s">
        <v>291</v>
      </c>
      <c r="M1158" s="81">
        <v>38.07</v>
      </c>
      <c r="N1158" s="81">
        <v>38.07</v>
      </c>
      <c r="O1158" s="225">
        <v>11.930999999999997</v>
      </c>
      <c r="P1158" s="79">
        <v>1</v>
      </c>
      <c r="T1158" s="101">
        <v>65</v>
      </c>
    </row>
    <row r="1159" spans="1:20" x14ac:dyDescent="0.25">
      <c r="A1159" s="20">
        <v>145</v>
      </c>
      <c r="B1159" s="20" t="s">
        <v>74</v>
      </c>
      <c r="C1159" s="20">
        <v>2</v>
      </c>
      <c r="D1159" s="20" t="s">
        <v>116</v>
      </c>
      <c r="F1159" s="80"/>
      <c r="G1159" s="89"/>
      <c r="H1159" s="89"/>
      <c r="K1159" s="80" t="s">
        <v>342</v>
      </c>
      <c r="L1159" s="81" t="s">
        <v>302</v>
      </c>
      <c r="M1159" s="81" t="s">
        <v>353</v>
      </c>
      <c r="N1159" s="81">
        <v>50</v>
      </c>
      <c r="O1159" s="225">
        <v>9.9999999999766942E-4</v>
      </c>
      <c r="P1159" s="79">
        <v>0</v>
      </c>
      <c r="T1159" s="101">
        <v>65</v>
      </c>
    </row>
    <row r="1160" spans="1:20" x14ac:dyDescent="0.25">
      <c r="A1160" s="20">
        <v>145</v>
      </c>
      <c r="B1160" s="20" t="s">
        <v>74</v>
      </c>
      <c r="C1160" s="20">
        <v>2</v>
      </c>
      <c r="D1160" s="20" t="s">
        <v>116</v>
      </c>
      <c r="F1160" s="80"/>
      <c r="G1160" s="89"/>
      <c r="H1160" s="89"/>
      <c r="K1160" s="80" t="s">
        <v>342</v>
      </c>
      <c r="L1160" s="81" t="s">
        <v>313</v>
      </c>
      <c r="M1160" s="81">
        <v>37.75</v>
      </c>
      <c r="N1160" s="81">
        <v>37.75</v>
      </c>
      <c r="O1160" s="225">
        <v>12.250999999999998</v>
      </c>
      <c r="P1160" s="79">
        <v>1</v>
      </c>
      <c r="T1160" s="101">
        <v>65</v>
      </c>
    </row>
    <row r="1161" spans="1:20" x14ac:dyDescent="0.25">
      <c r="A1161" s="20">
        <v>145</v>
      </c>
      <c r="B1161" s="20" t="s">
        <v>74</v>
      </c>
      <c r="C1161" s="20">
        <v>2</v>
      </c>
      <c r="D1161" s="20" t="s">
        <v>116</v>
      </c>
      <c r="F1161" s="88"/>
      <c r="G1161" s="89"/>
      <c r="H1161" s="89"/>
      <c r="K1161" s="80" t="s">
        <v>342</v>
      </c>
      <c r="L1161" s="81" t="s">
        <v>324</v>
      </c>
      <c r="M1161" s="81" t="s">
        <v>353</v>
      </c>
      <c r="N1161" s="81">
        <v>50</v>
      </c>
      <c r="O1161" s="225">
        <v>9.9999999999766942E-4</v>
      </c>
      <c r="P1161" s="79">
        <v>0</v>
      </c>
      <c r="T1161" s="101">
        <v>65</v>
      </c>
    </row>
    <row r="1162" spans="1:20" x14ac:dyDescent="0.25">
      <c r="A1162" s="20">
        <v>146</v>
      </c>
      <c r="B1162" s="20" t="s">
        <v>74</v>
      </c>
      <c r="C1162" s="20">
        <v>3</v>
      </c>
      <c r="D1162" s="20" t="s">
        <v>146</v>
      </c>
      <c r="E1162" s="33">
        <v>93</v>
      </c>
      <c r="F1162" s="80" t="s">
        <v>237</v>
      </c>
      <c r="G1162" s="89" t="s">
        <v>289</v>
      </c>
      <c r="H1162" s="81">
        <v>16.18</v>
      </c>
      <c r="I1162" s="77">
        <v>1</v>
      </c>
      <c r="J1162" s="78">
        <v>1</v>
      </c>
      <c r="K1162" s="80" t="s">
        <v>345</v>
      </c>
      <c r="L1162" s="81" t="s">
        <v>243</v>
      </c>
      <c r="M1162" s="81" t="s">
        <v>353</v>
      </c>
      <c r="N1162" s="81">
        <v>50</v>
      </c>
      <c r="O1162" s="225">
        <v>9.9999999999766942E-4</v>
      </c>
      <c r="P1162" s="79">
        <v>0</v>
      </c>
      <c r="Q1162" s="119">
        <v>0.375</v>
      </c>
      <c r="R1162" s="120">
        <v>4.8622499999999977</v>
      </c>
      <c r="S1162" s="120">
        <v>0.18445113776342695</v>
      </c>
      <c r="T1162" s="33">
        <v>93</v>
      </c>
    </row>
    <row r="1163" spans="1:20" x14ac:dyDescent="0.25">
      <c r="A1163" s="20">
        <v>146</v>
      </c>
      <c r="B1163" s="20" t="s">
        <v>74</v>
      </c>
      <c r="C1163" s="20">
        <v>3</v>
      </c>
      <c r="D1163" s="20" t="s">
        <v>146</v>
      </c>
      <c r="F1163" s="80" t="s">
        <v>237</v>
      </c>
      <c r="G1163" s="89" t="s">
        <v>300</v>
      </c>
      <c r="H1163" s="81">
        <v>16.27</v>
      </c>
      <c r="I1163" s="77">
        <v>1</v>
      </c>
      <c r="J1163" s="78"/>
      <c r="K1163" s="80" t="s">
        <v>345</v>
      </c>
      <c r="L1163" s="81" t="s">
        <v>255</v>
      </c>
      <c r="M1163" s="81" t="s">
        <v>353</v>
      </c>
      <c r="N1163" s="81">
        <v>50</v>
      </c>
      <c r="O1163" s="225">
        <v>9.9999999999766942E-4</v>
      </c>
      <c r="P1163" s="79">
        <v>0</v>
      </c>
      <c r="Q1163" s="78"/>
      <c r="R1163" s="117"/>
      <c r="S1163" s="117"/>
      <c r="T1163" s="33">
        <v>93</v>
      </c>
    </row>
    <row r="1164" spans="1:20" x14ac:dyDescent="0.25">
      <c r="A1164" s="20">
        <v>146</v>
      </c>
      <c r="B1164" s="20" t="s">
        <v>74</v>
      </c>
      <c r="C1164" s="20">
        <v>3</v>
      </c>
      <c r="D1164" s="20" t="s">
        <v>146</v>
      </c>
      <c r="F1164" s="80" t="s">
        <v>237</v>
      </c>
      <c r="G1164" s="89" t="s">
        <v>311</v>
      </c>
      <c r="H1164" s="81">
        <v>16.52</v>
      </c>
      <c r="I1164" s="77">
        <v>1</v>
      </c>
      <c r="K1164" s="80" t="s">
        <v>345</v>
      </c>
      <c r="L1164" s="81" t="s">
        <v>267</v>
      </c>
      <c r="M1164" s="81">
        <v>37.06</v>
      </c>
      <c r="N1164" s="81">
        <v>37.06</v>
      </c>
      <c r="O1164" s="225">
        <v>12.940999999999995</v>
      </c>
      <c r="P1164" s="79">
        <v>1</v>
      </c>
      <c r="T1164" s="33">
        <v>93</v>
      </c>
    </row>
    <row r="1165" spans="1:20" x14ac:dyDescent="0.25">
      <c r="A1165" s="20">
        <v>146</v>
      </c>
      <c r="B1165" s="20" t="s">
        <v>74</v>
      </c>
      <c r="C1165" s="20">
        <v>3</v>
      </c>
      <c r="D1165" s="20" t="s">
        <v>146</v>
      </c>
      <c r="F1165" s="80" t="s">
        <v>237</v>
      </c>
      <c r="G1165" s="89" t="s">
        <v>322</v>
      </c>
      <c r="H1165" s="81">
        <v>16.47</v>
      </c>
      <c r="I1165" s="77">
        <v>1</v>
      </c>
      <c r="K1165" s="80" t="s">
        <v>345</v>
      </c>
      <c r="L1165" s="81" t="s">
        <v>278</v>
      </c>
      <c r="M1165" s="81" t="s">
        <v>353</v>
      </c>
      <c r="N1165" s="81">
        <v>50</v>
      </c>
      <c r="O1165" s="225">
        <v>9.9999999999766942E-4</v>
      </c>
      <c r="P1165" s="79">
        <v>0</v>
      </c>
      <c r="T1165" s="33">
        <v>93</v>
      </c>
    </row>
    <row r="1166" spans="1:20" x14ac:dyDescent="0.25">
      <c r="A1166" s="20">
        <v>146</v>
      </c>
      <c r="B1166" s="20" t="s">
        <v>74</v>
      </c>
      <c r="C1166" s="20">
        <v>3</v>
      </c>
      <c r="D1166" s="20" t="s">
        <v>146</v>
      </c>
      <c r="F1166" s="88"/>
      <c r="G1166" s="91"/>
      <c r="H1166" s="91"/>
      <c r="K1166" s="80" t="s">
        <v>345</v>
      </c>
      <c r="L1166" s="81" t="s">
        <v>289</v>
      </c>
      <c r="M1166" s="81" t="s">
        <v>353</v>
      </c>
      <c r="N1166" s="81">
        <v>50</v>
      </c>
      <c r="O1166" s="225">
        <v>9.9999999999766942E-4</v>
      </c>
      <c r="P1166" s="79">
        <v>0</v>
      </c>
      <c r="T1166" s="33">
        <v>93</v>
      </c>
    </row>
    <row r="1167" spans="1:20" x14ac:dyDescent="0.25">
      <c r="A1167" s="20">
        <v>146</v>
      </c>
      <c r="B1167" s="20" t="s">
        <v>74</v>
      </c>
      <c r="C1167" s="20">
        <v>3</v>
      </c>
      <c r="D1167" s="20" t="s">
        <v>146</v>
      </c>
      <c r="F1167" s="88"/>
      <c r="G1167" s="91"/>
      <c r="H1167" s="91"/>
      <c r="K1167" s="80" t="s">
        <v>345</v>
      </c>
      <c r="L1167" s="81" t="s">
        <v>300</v>
      </c>
      <c r="M1167" s="81">
        <v>36.799999999999997</v>
      </c>
      <c r="N1167" s="81">
        <v>36.799999999999997</v>
      </c>
      <c r="O1167" s="225">
        <v>13.201000000000001</v>
      </c>
      <c r="P1167" s="79">
        <v>1</v>
      </c>
      <c r="T1167" s="33">
        <v>93</v>
      </c>
    </row>
    <row r="1168" spans="1:20" x14ac:dyDescent="0.25">
      <c r="A1168" s="20">
        <v>146</v>
      </c>
      <c r="B1168" s="20" t="s">
        <v>74</v>
      </c>
      <c r="C1168" s="20">
        <v>3</v>
      </c>
      <c r="D1168" s="20" t="s">
        <v>146</v>
      </c>
      <c r="F1168" s="88"/>
      <c r="G1168" s="91"/>
      <c r="H1168" s="91"/>
      <c r="K1168" s="80" t="s">
        <v>345</v>
      </c>
      <c r="L1168" s="81" t="s">
        <v>311</v>
      </c>
      <c r="M1168" s="81" t="s">
        <v>353</v>
      </c>
      <c r="N1168" s="81">
        <v>50</v>
      </c>
      <c r="O1168" s="225">
        <v>9.9999999999766942E-4</v>
      </c>
      <c r="P1168" s="79">
        <v>0</v>
      </c>
      <c r="T1168" s="33">
        <v>93</v>
      </c>
    </row>
    <row r="1169" spans="1:20" x14ac:dyDescent="0.25">
      <c r="A1169" s="20">
        <v>146</v>
      </c>
      <c r="B1169" s="20" t="s">
        <v>74</v>
      </c>
      <c r="C1169" s="20">
        <v>3</v>
      </c>
      <c r="D1169" s="20" t="s">
        <v>146</v>
      </c>
      <c r="F1169" s="88"/>
      <c r="G1169" s="91"/>
      <c r="H1169" s="91"/>
      <c r="K1169" s="80" t="s">
        <v>345</v>
      </c>
      <c r="L1169" s="81" t="s">
        <v>322</v>
      </c>
      <c r="M1169" s="81">
        <v>37.25</v>
      </c>
      <c r="N1169" s="81">
        <v>37.25</v>
      </c>
      <c r="O1169" s="225">
        <v>12.750999999999998</v>
      </c>
      <c r="P1169" s="79">
        <v>1</v>
      </c>
      <c r="T1169" s="33">
        <v>93</v>
      </c>
    </row>
    <row r="1170" spans="1:20" x14ac:dyDescent="0.25">
      <c r="A1170" s="20">
        <v>147</v>
      </c>
      <c r="B1170" s="20" t="s">
        <v>74</v>
      </c>
      <c r="C1170" s="20">
        <v>1</v>
      </c>
      <c r="D1170" s="20" t="s">
        <v>168</v>
      </c>
      <c r="E1170" s="33">
        <v>115</v>
      </c>
      <c r="F1170" s="80" t="s">
        <v>238</v>
      </c>
      <c r="G1170" s="92" t="s">
        <v>291</v>
      </c>
      <c r="H1170" s="92">
        <v>17.399999999999999</v>
      </c>
      <c r="I1170" s="77">
        <v>1</v>
      </c>
      <c r="J1170" s="78">
        <v>1</v>
      </c>
      <c r="K1170" s="80" t="s">
        <v>347</v>
      </c>
      <c r="L1170" s="81" t="s">
        <v>245</v>
      </c>
      <c r="M1170" s="81">
        <v>37.86</v>
      </c>
      <c r="N1170" s="81">
        <v>37.86</v>
      </c>
      <c r="O1170" s="225">
        <v>12.140999999999998</v>
      </c>
      <c r="P1170" s="79">
        <v>1</v>
      </c>
      <c r="Q1170" s="119">
        <v>0.125</v>
      </c>
      <c r="R1170" s="120">
        <v>1.5184999999999977</v>
      </c>
      <c r="S1170" s="120">
        <v>0</v>
      </c>
      <c r="T1170" s="33">
        <v>115</v>
      </c>
    </row>
    <row r="1171" spans="1:20" x14ac:dyDescent="0.25">
      <c r="A1171" s="20">
        <v>147</v>
      </c>
      <c r="B1171" s="20" t="s">
        <v>74</v>
      </c>
      <c r="C1171" s="20">
        <v>1</v>
      </c>
      <c r="D1171" s="20" t="s">
        <v>168</v>
      </c>
      <c r="F1171" s="80" t="s">
        <v>238</v>
      </c>
      <c r="G1171" s="92" t="s">
        <v>302</v>
      </c>
      <c r="H1171" s="92">
        <v>17.43</v>
      </c>
      <c r="I1171" s="77">
        <v>1</v>
      </c>
      <c r="J1171" s="78"/>
      <c r="K1171" s="80" t="s">
        <v>347</v>
      </c>
      <c r="L1171" s="81" t="s">
        <v>257</v>
      </c>
      <c r="M1171" s="81" t="s">
        <v>353</v>
      </c>
      <c r="N1171" s="81">
        <v>50</v>
      </c>
      <c r="O1171" s="225">
        <v>9.9999999999766942E-4</v>
      </c>
      <c r="P1171" s="79">
        <v>0</v>
      </c>
      <c r="Q1171" s="78"/>
      <c r="R1171" s="117"/>
      <c r="S1171" s="117"/>
      <c r="T1171" s="33">
        <v>115</v>
      </c>
    </row>
    <row r="1172" spans="1:20" x14ac:dyDescent="0.25">
      <c r="A1172" s="20">
        <v>147</v>
      </c>
      <c r="B1172" s="20" t="s">
        <v>74</v>
      </c>
      <c r="C1172" s="20">
        <v>1</v>
      </c>
      <c r="D1172" s="20" t="s">
        <v>168</v>
      </c>
      <c r="F1172" s="80" t="s">
        <v>238</v>
      </c>
      <c r="G1172" s="92" t="s">
        <v>313</v>
      </c>
      <c r="H1172" s="92">
        <v>17.739999999999998</v>
      </c>
      <c r="I1172" s="77">
        <v>1</v>
      </c>
      <c r="K1172" s="80" t="s">
        <v>347</v>
      </c>
      <c r="L1172" s="81" t="s">
        <v>269</v>
      </c>
      <c r="M1172" s="81" t="s">
        <v>353</v>
      </c>
      <c r="N1172" s="81">
        <v>50</v>
      </c>
      <c r="O1172" s="225">
        <v>9.9999999999766942E-4</v>
      </c>
      <c r="P1172" s="79">
        <v>0</v>
      </c>
      <c r="T1172" s="33">
        <v>115</v>
      </c>
    </row>
    <row r="1173" spans="1:20" x14ac:dyDescent="0.25">
      <c r="A1173" s="20">
        <v>147</v>
      </c>
      <c r="B1173" s="20" t="s">
        <v>74</v>
      </c>
      <c r="C1173" s="20">
        <v>1</v>
      </c>
      <c r="D1173" s="20" t="s">
        <v>168</v>
      </c>
      <c r="F1173" s="80" t="s">
        <v>238</v>
      </c>
      <c r="G1173" s="92" t="s">
        <v>324</v>
      </c>
      <c r="H1173" s="92">
        <v>18.22</v>
      </c>
      <c r="I1173" s="77">
        <v>1</v>
      </c>
      <c r="K1173" s="80" t="s">
        <v>347</v>
      </c>
      <c r="L1173" s="81" t="s">
        <v>280</v>
      </c>
      <c r="M1173" s="81" t="s">
        <v>353</v>
      </c>
      <c r="N1173" s="81">
        <v>50</v>
      </c>
      <c r="O1173" s="225">
        <v>9.9999999999766942E-4</v>
      </c>
      <c r="P1173" s="79">
        <v>0</v>
      </c>
      <c r="T1173" s="33">
        <v>115</v>
      </c>
    </row>
    <row r="1174" spans="1:20" x14ac:dyDescent="0.25">
      <c r="A1174" s="20">
        <v>147</v>
      </c>
      <c r="B1174" s="20" t="s">
        <v>74</v>
      </c>
      <c r="C1174" s="20">
        <v>1</v>
      </c>
      <c r="D1174" s="20" t="s">
        <v>168</v>
      </c>
      <c r="F1174" s="88"/>
      <c r="G1174" s="91"/>
      <c r="H1174" s="91"/>
      <c r="K1174" s="80" t="s">
        <v>347</v>
      </c>
      <c r="L1174" s="81" t="s">
        <v>291</v>
      </c>
      <c r="M1174" s="81" t="s">
        <v>353</v>
      </c>
      <c r="N1174" s="81">
        <v>50</v>
      </c>
      <c r="O1174" s="225">
        <v>9.9999999999766942E-4</v>
      </c>
      <c r="P1174" s="79">
        <v>0</v>
      </c>
      <c r="T1174" s="33">
        <v>115</v>
      </c>
    </row>
    <row r="1175" spans="1:20" x14ac:dyDescent="0.25">
      <c r="A1175" s="20">
        <v>147</v>
      </c>
      <c r="B1175" s="20" t="s">
        <v>74</v>
      </c>
      <c r="C1175" s="20">
        <v>1</v>
      </c>
      <c r="D1175" s="20" t="s">
        <v>168</v>
      </c>
      <c r="F1175" s="88"/>
      <c r="G1175" s="91"/>
      <c r="H1175" s="91"/>
      <c r="K1175" s="80" t="s">
        <v>347</v>
      </c>
      <c r="L1175" s="81" t="s">
        <v>302</v>
      </c>
      <c r="M1175" s="81" t="s">
        <v>353</v>
      </c>
      <c r="N1175" s="81">
        <v>50</v>
      </c>
      <c r="O1175" s="225">
        <v>9.9999999999766942E-4</v>
      </c>
      <c r="P1175" s="79">
        <v>0</v>
      </c>
      <c r="T1175" s="33">
        <v>115</v>
      </c>
    </row>
    <row r="1176" spans="1:20" x14ac:dyDescent="0.25">
      <c r="A1176" s="20">
        <v>147</v>
      </c>
      <c r="B1176" s="20" t="s">
        <v>74</v>
      </c>
      <c r="C1176" s="20">
        <v>1</v>
      </c>
      <c r="D1176" s="20" t="s">
        <v>168</v>
      </c>
      <c r="F1176" s="88"/>
      <c r="G1176" s="91"/>
      <c r="H1176" s="91"/>
      <c r="K1176" s="80" t="s">
        <v>347</v>
      </c>
      <c r="L1176" s="81" t="s">
        <v>313</v>
      </c>
      <c r="M1176" s="81" t="s">
        <v>353</v>
      </c>
      <c r="N1176" s="81">
        <v>50</v>
      </c>
      <c r="O1176" s="225">
        <v>9.9999999999766942E-4</v>
      </c>
      <c r="P1176" s="79">
        <v>0</v>
      </c>
      <c r="T1176" s="33">
        <v>115</v>
      </c>
    </row>
    <row r="1177" spans="1:20" x14ac:dyDescent="0.25">
      <c r="A1177" s="20">
        <v>147</v>
      </c>
      <c r="B1177" s="20" t="s">
        <v>74</v>
      </c>
      <c r="C1177" s="20">
        <v>1</v>
      </c>
      <c r="D1177" s="20" t="s">
        <v>168</v>
      </c>
      <c r="F1177" s="88"/>
      <c r="G1177" s="91"/>
      <c r="H1177" s="91"/>
      <c r="K1177" s="80" t="s">
        <v>347</v>
      </c>
      <c r="L1177" s="81" t="s">
        <v>324</v>
      </c>
      <c r="M1177" s="81" t="s">
        <v>353</v>
      </c>
      <c r="N1177" s="81">
        <v>50</v>
      </c>
      <c r="O1177" s="225">
        <v>9.9999999999766942E-4</v>
      </c>
      <c r="P1177" s="79">
        <v>0</v>
      </c>
      <c r="T1177" s="33">
        <v>115</v>
      </c>
    </row>
    <row r="1178" spans="1:20" x14ac:dyDescent="0.25">
      <c r="A1178" s="20">
        <v>148</v>
      </c>
      <c r="B1178" s="20" t="s">
        <v>74</v>
      </c>
      <c r="C1178" s="20">
        <v>2</v>
      </c>
      <c r="D1178" s="20" t="s">
        <v>95</v>
      </c>
      <c r="E1178" s="33">
        <v>46</v>
      </c>
      <c r="F1178" s="80" t="s">
        <v>235</v>
      </c>
      <c r="G1178" s="89" t="s">
        <v>246</v>
      </c>
      <c r="H1178" s="81">
        <v>18.100000000000001</v>
      </c>
      <c r="I1178" s="77">
        <v>1</v>
      </c>
      <c r="J1178" s="78">
        <v>1</v>
      </c>
      <c r="K1178" s="80" t="s">
        <v>340</v>
      </c>
      <c r="L1178" s="81" t="s">
        <v>246</v>
      </c>
      <c r="M1178" s="81" t="s">
        <v>353</v>
      </c>
      <c r="N1178" s="81">
        <v>50</v>
      </c>
      <c r="O1178" s="225">
        <v>9.9999999999766942E-4</v>
      </c>
      <c r="P1178" s="79">
        <v>0</v>
      </c>
      <c r="Q1178" s="119">
        <v>0</v>
      </c>
      <c r="R1178" s="120">
        <v>9.9999999999766942E-4</v>
      </c>
      <c r="S1178" s="120" t="s">
        <v>353</v>
      </c>
      <c r="T1178" s="33">
        <v>46</v>
      </c>
    </row>
    <row r="1179" spans="1:20" x14ac:dyDescent="0.25">
      <c r="A1179" s="20">
        <v>148</v>
      </c>
      <c r="B1179" s="20" t="s">
        <v>74</v>
      </c>
      <c r="C1179" s="20">
        <v>2</v>
      </c>
      <c r="D1179" s="20" t="s">
        <v>95</v>
      </c>
      <c r="F1179" s="80" t="s">
        <v>235</v>
      </c>
      <c r="G1179" s="89" t="s">
        <v>258</v>
      </c>
      <c r="H1179" s="81">
        <v>18.11</v>
      </c>
      <c r="I1179" s="77">
        <v>1</v>
      </c>
      <c r="J1179" s="78"/>
      <c r="K1179" s="80" t="s">
        <v>340</v>
      </c>
      <c r="L1179" s="81" t="s">
        <v>258</v>
      </c>
      <c r="M1179" s="81" t="s">
        <v>353</v>
      </c>
      <c r="N1179" s="81">
        <v>50</v>
      </c>
      <c r="O1179" s="225">
        <v>9.9999999999766942E-4</v>
      </c>
      <c r="P1179" s="79">
        <v>0</v>
      </c>
      <c r="Q1179" s="78"/>
      <c r="R1179" s="117"/>
      <c r="S1179" s="117"/>
      <c r="T1179" s="33">
        <v>46</v>
      </c>
    </row>
    <row r="1180" spans="1:20" x14ac:dyDescent="0.25">
      <c r="A1180" s="20">
        <v>148</v>
      </c>
      <c r="B1180" s="20" t="s">
        <v>74</v>
      </c>
      <c r="C1180" s="20">
        <v>2</v>
      </c>
      <c r="D1180" s="20" t="s">
        <v>95</v>
      </c>
      <c r="F1180" s="80" t="s">
        <v>235</v>
      </c>
      <c r="G1180" s="89" t="s">
        <v>270</v>
      </c>
      <c r="H1180" s="81">
        <v>18.02</v>
      </c>
      <c r="I1180" s="77">
        <v>1</v>
      </c>
      <c r="K1180" s="80" t="s">
        <v>340</v>
      </c>
      <c r="L1180" s="81" t="s">
        <v>270</v>
      </c>
      <c r="M1180" s="81" t="s">
        <v>353</v>
      </c>
      <c r="N1180" s="81">
        <v>50</v>
      </c>
      <c r="O1180" s="225">
        <v>9.9999999999766942E-4</v>
      </c>
      <c r="P1180" s="79">
        <v>0</v>
      </c>
      <c r="T1180" s="33">
        <v>46</v>
      </c>
    </row>
    <row r="1181" spans="1:20" x14ac:dyDescent="0.25">
      <c r="A1181" s="20">
        <v>148</v>
      </c>
      <c r="B1181" s="20" t="s">
        <v>74</v>
      </c>
      <c r="C1181" s="20">
        <v>2</v>
      </c>
      <c r="D1181" s="20" t="s">
        <v>95</v>
      </c>
      <c r="F1181" s="80" t="s">
        <v>235</v>
      </c>
      <c r="G1181" s="89" t="s">
        <v>281</v>
      </c>
      <c r="H1181" s="81">
        <v>18.079999999999998</v>
      </c>
      <c r="I1181" s="77">
        <v>1</v>
      </c>
      <c r="K1181" s="80" t="s">
        <v>340</v>
      </c>
      <c r="L1181" s="81" t="s">
        <v>281</v>
      </c>
      <c r="M1181" s="81" t="s">
        <v>353</v>
      </c>
      <c r="N1181" s="81">
        <v>50</v>
      </c>
      <c r="O1181" s="225">
        <v>9.9999999999766942E-4</v>
      </c>
      <c r="P1181" s="79">
        <v>0</v>
      </c>
      <c r="T1181" s="33">
        <v>46</v>
      </c>
    </row>
    <row r="1182" spans="1:20" x14ac:dyDescent="0.25">
      <c r="A1182" s="20">
        <v>148</v>
      </c>
      <c r="B1182" s="20" t="s">
        <v>74</v>
      </c>
      <c r="C1182" s="20">
        <v>2</v>
      </c>
      <c r="D1182" s="20" t="s">
        <v>95</v>
      </c>
      <c r="F1182" s="88"/>
      <c r="G1182" s="91"/>
      <c r="H1182" s="91"/>
      <c r="K1182" s="80" t="s">
        <v>340</v>
      </c>
      <c r="L1182" s="81" t="s">
        <v>292</v>
      </c>
      <c r="M1182" s="81" t="s">
        <v>353</v>
      </c>
      <c r="N1182" s="81">
        <v>50</v>
      </c>
      <c r="O1182" s="225">
        <v>9.9999999999766942E-4</v>
      </c>
      <c r="P1182" s="79">
        <v>0</v>
      </c>
      <c r="T1182" s="33">
        <v>46</v>
      </c>
    </row>
    <row r="1183" spans="1:20" x14ac:dyDescent="0.25">
      <c r="A1183" s="20">
        <v>148</v>
      </c>
      <c r="B1183" s="20" t="s">
        <v>74</v>
      </c>
      <c r="C1183" s="20">
        <v>2</v>
      </c>
      <c r="D1183" s="20" t="s">
        <v>95</v>
      </c>
      <c r="F1183" s="88"/>
      <c r="G1183" s="91"/>
      <c r="H1183" s="91"/>
      <c r="K1183" s="80" t="s">
        <v>340</v>
      </c>
      <c r="L1183" s="81" t="s">
        <v>303</v>
      </c>
      <c r="M1183" s="81" t="s">
        <v>353</v>
      </c>
      <c r="N1183" s="81">
        <v>50</v>
      </c>
      <c r="O1183" s="225">
        <v>9.9999999999766942E-4</v>
      </c>
      <c r="P1183" s="79">
        <v>0</v>
      </c>
      <c r="T1183" s="33">
        <v>46</v>
      </c>
    </row>
    <row r="1184" spans="1:20" x14ac:dyDescent="0.25">
      <c r="A1184" s="20">
        <v>148</v>
      </c>
      <c r="B1184" s="20" t="s">
        <v>74</v>
      </c>
      <c r="C1184" s="20">
        <v>2</v>
      </c>
      <c r="D1184" s="20" t="s">
        <v>95</v>
      </c>
      <c r="F1184" s="88"/>
      <c r="G1184" s="91"/>
      <c r="H1184" s="91"/>
      <c r="K1184" s="80" t="s">
        <v>340</v>
      </c>
      <c r="L1184" s="81" t="s">
        <v>314</v>
      </c>
      <c r="M1184" s="81" t="s">
        <v>353</v>
      </c>
      <c r="N1184" s="81">
        <v>50</v>
      </c>
      <c r="O1184" s="225">
        <v>9.9999999999766942E-4</v>
      </c>
      <c r="P1184" s="79">
        <v>0</v>
      </c>
      <c r="T1184" s="33">
        <v>46</v>
      </c>
    </row>
    <row r="1185" spans="1:20" x14ac:dyDescent="0.25">
      <c r="A1185" s="20">
        <v>148</v>
      </c>
      <c r="B1185" s="20" t="s">
        <v>74</v>
      </c>
      <c r="C1185" s="20">
        <v>2</v>
      </c>
      <c r="D1185" s="20" t="s">
        <v>95</v>
      </c>
      <c r="F1185" s="88"/>
      <c r="G1185" s="91"/>
      <c r="H1185" s="91"/>
      <c r="K1185" s="80" t="s">
        <v>340</v>
      </c>
      <c r="L1185" s="81" t="s">
        <v>325</v>
      </c>
      <c r="M1185" s="81" t="s">
        <v>353</v>
      </c>
      <c r="N1185" s="81">
        <v>50</v>
      </c>
      <c r="O1185" s="225">
        <v>9.9999999999766942E-4</v>
      </c>
      <c r="P1185" s="79">
        <v>0</v>
      </c>
      <c r="T1185" s="33">
        <v>46</v>
      </c>
    </row>
    <row r="1186" spans="1:20" x14ac:dyDescent="0.25">
      <c r="A1186" s="20">
        <v>149</v>
      </c>
      <c r="B1186" s="20" t="s">
        <v>74</v>
      </c>
      <c r="C1186" s="20">
        <v>3</v>
      </c>
      <c r="D1186" s="20" t="s">
        <v>154</v>
      </c>
      <c r="E1186" s="33">
        <v>101</v>
      </c>
      <c r="F1186" s="80" t="s">
        <v>238</v>
      </c>
      <c r="G1186" s="92" t="s">
        <v>241</v>
      </c>
      <c r="H1186" s="92">
        <v>19</v>
      </c>
      <c r="I1186" s="77">
        <v>1</v>
      </c>
      <c r="J1186" s="78">
        <v>1</v>
      </c>
      <c r="K1186" s="80" t="s">
        <v>346</v>
      </c>
      <c r="L1186" s="81" t="s">
        <v>241</v>
      </c>
      <c r="M1186" s="81" t="s">
        <v>353</v>
      </c>
      <c r="N1186" s="81">
        <v>50</v>
      </c>
      <c r="O1186" s="225">
        <v>9.9999999999766942E-4</v>
      </c>
      <c r="P1186" s="79">
        <v>0</v>
      </c>
      <c r="Q1186" s="119">
        <v>0</v>
      </c>
      <c r="R1186" s="120">
        <v>9.9999999999766942E-4</v>
      </c>
      <c r="S1186" s="120" t="s">
        <v>353</v>
      </c>
      <c r="T1186" s="33">
        <v>101</v>
      </c>
    </row>
    <row r="1187" spans="1:20" x14ac:dyDescent="0.25">
      <c r="A1187" s="20">
        <v>149</v>
      </c>
      <c r="B1187" s="20" t="s">
        <v>74</v>
      </c>
      <c r="C1187" s="20">
        <v>3</v>
      </c>
      <c r="D1187" s="20" t="s">
        <v>154</v>
      </c>
      <c r="F1187" s="80" t="s">
        <v>238</v>
      </c>
      <c r="G1187" s="92" t="s">
        <v>253</v>
      </c>
      <c r="H1187" s="92">
        <v>18.46</v>
      </c>
      <c r="I1187" s="77">
        <v>1</v>
      </c>
      <c r="J1187" s="78"/>
      <c r="K1187" s="80" t="s">
        <v>346</v>
      </c>
      <c r="L1187" s="81" t="s">
        <v>253</v>
      </c>
      <c r="M1187" s="81" t="s">
        <v>353</v>
      </c>
      <c r="N1187" s="81">
        <v>50</v>
      </c>
      <c r="O1187" s="225">
        <v>9.9999999999766942E-4</v>
      </c>
      <c r="P1187" s="79">
        <v>0</v>
      </c>
      <c r="Q1187" s="78"/>
      <c r="R1187" s="117"/>
      <c r="S1187" s="117"/>
      <c r="T1187" s="33">
        <v>101</v>
      </c>
    </row>
    <row r="1188" spans="1:20" x14ac:dyDescent="0.25">
      <c r="A1188" s="20">
        <v>149</v>
      </c>
      <c r="B1188" s="20" t="s">
        <v>74</v>
      </c>
      <c r="C1188" s="20">
        <v>3</v>
      </c>
      <c r="D1188" s="20" t="s">
        <v>154</v>
      </c>
      <c r="F1188" s="80" t="s">
        <v>238</v>
      </c>
      <c r="G1188" s="92" t="s">
        <v>265</v>
      </c>
      <c r="H1188" s="92">
        <v>18.29</v>
      </c>
      <c r="I1188" s="77">
        <v>1</v>
      </c>
      <c r="K1188" s="80" t="s">
        <v>346</v>
      </c>
      <c r="L1188" s="81" t="s">
        <v>265</v>
      </c>
      <c r="M1188" s="81" t="s">
        <v>353</v>
      </c>
      <c r="N1188" s="81">
        <v>50</v>
      </c>
      <c r="O1188" s="225">
        <v>9.9999999999766942E-4</v>
      </c>
      <c r="P1188" s="79">
        <v>0</v>
      </c>
      <c r="T1188" s="33">
        <v>101</v>
      </c>
    </row>
    <row r="1189" spans="1:20" x14ac:dyDescent="0.25">
      <c r="A1189" s="20">
        <v>149</v>
      </c>
      <c r="B1189" s="20" t="s">
        <v>74</v>
      </c>
      <c r="C1189" s="20">
        <v>3</v>
      </c>
      <c r="D1189" s="20" t="s">
        <v>154</v>
      </c>
      <c r="F1189" s="80" t="s">
        <v>238</v>
      </c>
      <c r="G1189" s="92" t="s">
        <v>276</v>
      </c>
      <c r="H1189" s="92">
        <v>18.38</v>
      </c>
      <c r="I1189" s="77">
        <v>1</v>
      </c>
      <c r="K1189" s="80" t="s">
        <v>346</v>
      </c>
      <c r="L1189" s="81" t="s">
        <v>276</v>
      </c>
      <c r="M1189" s="81" t="s">
        <v>353</v>
      </c>
      <c r="N1189" s="81">
        <v>50</v>
      </c>
      <c r="O1189" s="225">
        <v>9.9999999999766942E-4</v>
      </c>
      <c r="P1189" s="79">
        <v>0</v>
      </c>
      <c r="T1189" s="33">
        <v>101</v>
      </c>
    </row>
    <row r="1190" spans="1:20" x14ac:dyDescent="0.25">
      <c r="A1190" s="20">
        <v>149</v>
      </c>
      <c r="B1190" s="20" t="s">
        <v>74</v>
      </c>
      <c r="C1190" s="20">
        <v>3</v>
      </c>
      <c r="D1190" s="20" t="s">
        <v>154</v>
      </c>
      <c r="F1190" s="88"/>
      <c r="G1190" s="92"/>
      <c r="H1190" s="92"/>
      <c r="K1190" s="80" t="s">
        <v>346</v>
      </c>
      <c r="L1190" s="81" t="s">
        <v>287</v>
      </c>
      <c r="M1190" s="81" t="s">
        <v>353</v>
      </c>
      <c r="N1190" s="81">
        <v>50</v>
      </c>
      <c r="O1190" s="225">
        <v>9.9999999999766942E-4</v>
      </c>
      <c r="P1190" s="79">
        <v>0</v>
      </c>
      <c r="T1190" s="33">
        <v>101</v>
      </c>
    </row>
    <row r="1191" spans="1:20" x14ac:dyDescent="0.25">
      <c r="A1191" s="20">
        <v>149</v>
      </c>
      <c r="B1191" s="20" t="s">
        <v>74</v>
      </c>
      <c r="C1191" s="20">
        <v>3</v>
      </c>
      <c r="D1191" s="20" t="s">
        <v>154</v>
      </c>
      <c r="F1191" s="88"/>
      <c r="G1191" s="92"/>
      <c r="H1191" s="92"/>
      <c r="K1191" s="80" t="s">
        <v>346</v>
      </c>
      <c r="L1191" s="81" t="s">
        <v>298</v>
      </c>
      <c r="M1191" s="81" t="s">
        <v>353</v>
      </c>
      <c r="N1191" s="81">
        <v>50</v>
      </c>
      <c r="O1191" s="225">
        <v>9.9999999999766942E-4</v>
      </c>
      <c r="P1191" s="79">
        <v>0</v>
      </c>
      <c r="T1191" s="33">
        <v>101</v>
      </c>
    </row>
    <row r="1192" spans="1:20" x14ac:dyDescent="0.25">
      <c r="A1192" s="20">
        <v>149</v>
      </c>
      <c r="B1192" s="20" t="s">
        <v>74</v>
      </c>
      <c r="C1192" s="20">
        <v>3</v>
      </c>
      <c r="D1192" s="20" t="s">
        <v>154</v>
      </c>
      <c r="F1192" s="88"/>
      <c r="G1192" s="92"/>
      <c r="H1192" s="92"/>
      <c r="K1192" s="80" t="s">
        <v>346</v>
      </c>
      <c r="L1192" s="81" t="s">
        <v>309</v>
      </c>
      <c r="M1192" s="81" t="s">
        <v>353</v>
      </c>
      <c r="N1192" s="81">
        <v>50</v>
      </c>
      <c r="O1192" s="225">
        <v>9.9999999999766942E-4</v>
      </c>
      <c r="P1192" s="79">
        <v>0</v>
      </c>
      <c r="T1192" s="33">
        <v>101</v>
      </c>
    </row>
    <row r="1193" spans="1:20" x14ac:dyDescent="0.25">
      <c r="A1193" s="20">
        <v>149</v>
      </c>
      <c r="B1193" s="20" t="s">
        <v>74</v>
      </c>
      <c r="C1193" s="20">
        <v>3</v>
      </c>
      <c r="D1193" s="20" t="s">
        <v>154</v>
      </c>
      <c r="F1193" s="88"/>
      <c r="G1193" s="91"/>
      <c r="H1193" s="91"/>
      <c r="K1193" s="80" t="s">
        <v>346</v>
      </c>
      <c r="L1193" s="81" t="s">
        <v>320</v>
      </c>
      <c r="M1193" s="81" t="s">
        <v>353</v>
      </c>
      <c r="N1193" s="81">
        <v>50</v>
      </c>
      <c r="O1193" s="225">
        <v>9.9999999999766942E-4</v>
      </c>
      <c r="P1193" s="79">
        <v>0</v>
      </c>
      <c r="T1193" s="33">
        <v>101</v>
      </c>
    </row>
    <row r="1194" spans="1:20" x14ac:dyDescent="0.25">
      <c r="A1194" s="20">
        <v>150</v>
      </c>
      <c r="B1194" s="20" t="s">
        <v>74</v>
      </c>
      <c r="C1194" s="20">
        <v>1</v>
      </c>
      <c r="D1194" s="20" t="s">
        <v>187</v>
      </c>
      <c r="E1194" s="33">
        <v>134</v>
      </c>
      <c r="F1194" s="80" t="s">
        <v>239</v>
      </c>
      <c r="G1194" s="89" t="s">
        <v>290</v>
      </c>
      <c r="H1194" s="81">
        <v>16.559999999999999</v>
      </c>
      <c r="I1194" s="77">
        <v>1</v>
      </c>
      <c r="J1194" s="78">
        <v>1</v>
      </c>
      <c r="K1194" s="80" t="s">
        <v>349</v>
      </c>
      <c r="L1194" s="113" t="s">
        <v>244</v>
      </c>
      <c r="M1194" s="113" t="s">
        <v>353</v>
      </c>
      <c r="N1194" s="81">
        <v>50</v>
      </c>
      <c r="O1194" s="225">
        <v>9.9999999999766942E-4</v>
      </c>
      <c r="P1194" s="79">
        <v>0</v>
      </c>
      <c r="Q1194" s="119">
        <v>0</v>
      </c>
      <c r="R1194" s="120">
        <v>9.9999999999766942E-4</v>
      </c>
      <c r="S1194" s="120" t="s">
        <v>353</v>
      </c>
      <c r="T1194" s="33">
        <v>134</v>
      </c>
    </row>
    <row r="1195" spans="1:20" x14ac:dyDescent="0.25">
      <c r="A1195" s="20">
        <v>150</v>
      </c>
      <c r="B1195" s="20" t="s">
        <v>74</v>
      </c>
      <c r="C1195" s="20">
        <v>1</v>
      </c>
      <c r="D1195" s="20" t="s">
        <v>187</v>
      </c>
      <c r="F1195" s="80" t="s">
        <v>239</v>
      </c>
      <c r="G1195" s="89" t="s">
        <v>301</v>
      </c>
      <c r="H1195" s="81">
        <v>16.809999999999999</v>
      </c>
      <c r="I1195" s="77">
        <v>1</v>
      </c>
      <c r="J1195" s="78"/>
      <c r="K1195" s="80" t="s">
        <v>349</v>
      </c>
      <c r="L1195" s="113" t="s">
        <v>256</v>
      </c>
      <c r="M1195" s="113" t="s">
        <v>353</v>
      </c>
      <c r="N1195" s="81">
        <v>50</v>
      </c>
      <c r="O1195" s="225">
        <v>9.9999999999766942E-4</v>
      </c>
      <c r="P1195" s="79">
        <v>0</v>
      </c>
      <c r="Q1195" s="78"/>
      <c r="R1195" s="117"/>
      <c r="S1195" s="117"/>
      <c r="T1195" s="33">
        <v>134</v>
      </c>
    </row>
    <row r="1196" spans="1:20" x14ac:dyDescent="0.25">
      <c r="A1196" s="20">
        <v>150</v>
      </c>
      <c r="B1196" s="20" t="s">
        <v>74</v>
      </c>
      <c r="C1196" s="20">
        <v>1</v>
      </c>
      <c r="D1196" s="20" t="s">
        <v>187</v>
      </c>
      <c r="F1196" s="80" t="s">
        <v>239</v>
      </c>
      <c r="G1196" s="89" t="s">
        <v>312</v>
      </c>
      <c r="H1196" s="81">
        <v>16.739999999999998</v>
      </c>
      <c r="I1196" s="77">
        <v>1</v>
      </c>
      <c r="K1196" s="80" t="s">
        <v>349</v>
      </c>
      <c r="L1196" s="113" t="s">
        <v>268</v>
      </c>
      <c r="M1196" s="113" t="s">
        <v>353</v>
      </c>
      <c r="N1196" s="81">
        <v>50</v>
      </c>
      <c r="O1196" s="225">
        <v>9.9999999999766942E-4</v>
      </c>
      <c r="P1196" s="79">
        <v>0</v>
      </c>
      <c r="T1196" s="33">
        <v>134</v>
      </c>
    </row>
    <row r="1197" spans="1:20" x14ac:dyDescent="0.25">
      <c r="A1197" s="20">
        <v>150</v>
      </c>
      <c r="B1197" s="20" t="s">
        <v>74</v>
      </c>
      <c r="C1197" s="20">
        <v>1</v>
      </c>
      <c r="D1197" s="20" t="s">
        <v>187</v>
      </c>
      <c r="F1197" s="80" t="s">
        <v>239</v>
      </c>
      <c r="G1197" s="89" t="s">
        <v>323</v>
      </c>
      <c r="H1197" s="81">
        <v>16.920000000000002</v>
      </c>
      <c r="I1197" s="77">
        <v>1</v>
      </c>
      <c r="K1197" s="80" t="s">
        <v>349</v>
      </c>
      <c r="L1197" s="113" t="s">
        <v>279</v>
      </c>
      <c r="M1197" s="113" t="s">
        <v>353</v>
      </c>
      <c r="N1197" s="81">
        <v>50</v>
      </c>
      <c r="O1197" s="225">
        <v>9.9999999999766942E-4</v>
      </c>
      <c r="P1197" s="79">
        <v>0</v>
      </c>
      <c r="T1197" s="33">
        <v>134</v>
      </c>
    </row>
    <row r="1198" spans="1:20" x14ac:dyDescent="0.25">
      <c r="A1198" s="20">
        <v>150</v>
      </c>
      <c r="B1198" s="20" t="s">
        <v>74</v>
      </c>
      <c r="C1198" s="20">
        <v>1</v>
      </c>
      <c r="D1198" s="20" t="s">
        <v>187</v>
      </c>
      <c r="F1198" s="88"/>
      <c r="G1198" s="91"/>
      <c r="H1198" s="91"/>
      <c r="K1198" s="80" t="s">
        <v>349</v>
      </c>
      <c r="L1198" s="113" t="s">
        <v>290</v>
      </c>
      <c r="M1198" s="113" t="s">
        <v>353</v>
      </c>
      <c r="N1198" s="81">
        <v>50</v>
      </c>
      <c r="O1198" s="225">
        <v>9.9999999999766942E-4</v>
      </c>
      <c r="P1198" s="79">
        <v>0</v>
      </c>
      <c r="T1198" s="33">
        <v>134</v>
      </c>
    </row>
    <row r="1199" spans="1:20" x14ac:dyDescent="0.25">
      <c r="A1199" s="20">
        <v>150</v>
      </c>
      <c r="B1199" s="20" t="s">
        <v>74</v>
      </c>
      <c r="C1199" s="20">
        <v>1</v>
      </c>
      <c r="D1199" s="20" t="s">
        <v>187</v>
      </c>
      <c r="F1199" s="88"/>
      <c r="G1199" s="91"/>
      <c r="H1199" s="91"/>
      <c r="K1199" s="80" t="s">
        <v>349</v>
      </c>
      <c r="L1199" s="113" t="s">
        <v>301</v>
      </c>
      <c r="M1199" s="113" t="s">
        <v>353</v>
      </c>
      <c r="N1199" s="81">
        <v>50</v>
      </c>
      <c r="O1199" s="225">
        <v>9.9999999999766942E-4</v>
      </c>
      <c r="P1199" s="79">
        <v>0</v>
      </c>
      <c r="T1199" s="33">
        <v>134</v>
      </c>
    </row>
    <row r="1200" spans="1:20" x14ac:dyDescent="0.25">
      <c r="A1200" s="20">
        <v>150</v>
      </c>
      <c r="B1200" s="20" t="s">
        <v>74</v>
      </c>
      <c r="C1200" s="20">
        <v>1</v>
      </c>
      <c r="D1200" s="20" t="s">
        <v>187</v>
      </c>
      <c r="F1200" s="88"/>
      <c r="G1200" s="91"/>
      <c r="H1200" s="91"/>
      <c r="K1200" s="80" t="s">
        <v>349</v>
      </c>
      <c r="L1200" s="113" t="s">
        <v>312</v>
      </c>
      <c r="M1200" s="113" t="s">
        <v>353</v>
      </c>
      <c r="N1200" s="81">
        <v>50</v>
      </c>
      <c r="O1200" s="225">
        <v>9.9999999999766942E-4</v>
      </c>
      <c r="P1200" s="79">
        <v>0</v>
      </c>
      <c r="T1200" s="33">
        <v>134</v>
      </c>
    </row>
    <row r="1201" spans="1:20" x14ac:dyDescent="0.25">
      <c r="A1201" s="20">
        <v>150</v>
      </c>
      <c r="B1201" s="20" t="s">
        <v>74</v>
      </c>
      <c r="C1201" s="20">
        <v>1</v>
      </c>
      <c r="D1201" s="20" t="s">
        <v>187</v>
      </c>
      <c r="F1201" s="88"/>
      <c r="G1201" s="91"/>
      <c r="H1201" s="91"/>
      <c r="K1201" s="80" t="s">
        <v>349</v>
      </c>
      <c r="L1201" s="113" t="s">
        <v>323</v>
      </c>
      <c r="M1201" s="113" t="s">
        <v>353</v>
      </c>
      <c r="N1201" s="81">
        <v>50</v>
      </c>
      <c r="O1201" s="225">
        <v>9.9999999999766942E-4</v>
      </c>
      <c r="P1201" s="79">
        <v>0</v>
      </c>
      <c r="T1201" s="33">
        <v>134</v>
      </c>
    </row>
    <row r="1202" spans="1:20" x14ac:dyDescent="0.25">
      <c r="A1202" s="24">
        <v>151</v>
      </c>
      <c r="B1202" s="100" t="s">
        <v>74</v>
      </c>
      <c r="C1202" s="100">
        <v>2</v>
      </c>
      <c r="D1202" s="100" t="s">
        <v>89</v>
      </c>
      <c r="E1202" s="101">
        <v>41</v>
      </c>
      <c r="F1202" s="80" t="s">
        <v>235</v>
      </c>
      <c r="G1202" s="89" t="s">
        <v>241</v>
      </c>
      <c r="H1202" s="81">
        <v>17.05</v>
      </c>
      <c r="I1202" s="77">
        <v>1</v>
      </c>
      <c r="J1202" s="78">
        <v>1</v>
      </c>
      <c r="K1202" s="80" t="s">
        <v>340</v>
      </c>
      <c r="L1202" s="81" t="s">
        <v>241</v>
      </c>
      <c r="M1202" s="81">
        <v>37.76</v>
      </c>
      <c r="N1202" s="81">
        <v>37.76</v>
      </c>
      <c r="O1202" s="225">
        <v>12.241</v>
      </c>
      <c r="P1202" s="79">
        <v>1</v>
      </c>
      <c r="Q1202" s="119">
        <v>0.375</v>
      </c>
      <c r="R1202" s="120">
        <v>4.2159999999999984</v>
      </c>
      <c r="S1202" s="120">
        <v>0.75383464146102153</v>
      </c>
      <c r="T1202" s="101">
        <v>41</v>
      </c>
    </row>
    <row r="1203" spans="1:20" x14ac:dyDescent="0.25">
      <c r="A1203" s="20">
        <v>151</v>
      </c>
      <c r="B1203" s="20" t="s">
        <v>74</v>
      </c>
      <c r="C1203" s="20">
        <v>2</v>
      </c>
      <c r="D1203" s="20" t="s">
        <v>89</v>
      </c>
      <c r="F1203" s="80" t="s">
        <v>235</v>
      </c>
      <c r="G1203" s="89" t="s">
        <v>253</v>
      </c>
      <c r="H1203" s="81">
        <v>17.190000000000001</v>
      </c>
      <c r="I1203" s="77">
        <v>1</v>
      </c>
      <c r="J1203" s="78"/>
      <c r="K1203" s="80" t="s">
        <v>340</v>
      </c>
      <c r="L1203" s="81" t="s">
        <v>253</v>
      </c>
      <c r="M1203" s="81">
        <v>38.94</v>
      </c>
      <c r="N1203" s="81">
        <v>38.94</v>
      </c>
      <c r="O1203" s="225">
        <v>11.061</v>
      </c>
      <c r="P1203" s="79">
        <v>1</v>
      </c>
      <c r="Q1203" s="78"/>
      <c r="R1203" s="117"/>
      <c r="S1203" s="117"/>
      <c r="T1203" s="101">
        <v>41</v>
      </c>
    </row>
    <row r="1204" spans="1:20" x14ac:dyDescent="0.25">
      <c r="A1204" s="20">
        <v>151</v>
      </c>
      <c r="B1204" s="20" t="s">
        <v>74</v>
      </c>
      <c r="C1204" s="20">
        <v>2</v>
      </c>
      <c r="D1204" s="20" t="s">
        <v>89</v>
      </c>
      <c r="F1204" s="80" t="s">
        <v>235</v>
      </c>
      <c r="G1204" s="89" t="s">
        <v>265</v>
      </c>
      <c r="H1204" s="81">
        <v>17</v>
      </c>
      <c r="I1204" s="77">
        <v>1</v>
      </c>
      <c r="K1204" s="80" t="s">
        <v>340</v>
      </c>
      <c r="L1204" s="81" t="s">
        <v>265</v>
      </c>
      <c r="M1204" s="81" t="s">
        <v>353</v>
      </c>
      <c r="N1204" s="81">
        <v>50</v>
      </c>
      <c r="O1204" s="225">
        <v>9.9999999999766942E-4</v>
      </c>
      <c r="P1204" s="79">
        <v>0</v>
      </c>
      <c r="T1204" s="101">
        <v>41</v>
      </c>
    </row>
    <row r="1205" spans="1:20" x14ac:dyDescent="0.25">
      <c r="A1205" s="20">
        <v>151</v>
      </c>
      <c r="B1205" s="20" t="s">
        <v>74</v>
      </c>
      <c r="C1205" s="20">
        <v>2</v>
      </c>
      <c r="D1205" s="20" t="s">
        <v>89</v>
      </c>
      <c r="F1205" s="80" t="s">
        <v>235</v>
      </c>
      <c r="G1205" s="89" t="s">
        <v>276</v>
      </c>
      <c r="H1205" s="81">
        <v>17.09</v>
      </c>
      <c r="I1205" s="77">
        <v>1</v>
      </c>
      <c r="K1205" s="80" t="s">
        <v>340</v>
      </c>
      <c r="L1205" s="81" t="s">
        <v>276</v>
      </c>
      <c r="M1205" s="81" t="s">
        <v>353</v>
      </c>
      <c r="N1205" s="81">
        <v>50</v>
      </c>
      <c r="O1205" s="225">
        <v>9.9999999999766942E-4</v>
      </c>
      <c r="P1205" s="79">
        <v>0</v>
      </c>
      <c r="T1205" s="101">
        <v>41</v>
      </c>
    </row>
    <row r="1206" spans="1:20" x14ac:dyDescent="0.25">
      <c r="A1206" s="20">
        <v>151</v>
      </c>
      <c r="B1206" s="20" t="s">
        <v>74</v>
      </c>
      <c r="C1206" s="20">
        <v>2</v>
      </c>
      <c r="D1206" s="20" t="s">
        <v>89</v>
      </c>
      <c r="F1206" s="88"/>
      <c r="G1206" s="92"/>
      <c r="H1206" s="92"/>
      <c r="K1206" s="80" t="s">
        <v>340</v>
      </c>
      <c r="L1206" s="81" t="s">
        <v>287</v>
      </c>
      <c r="M1206" s="81">
        <v>39.58</v>
      </c>
      <c r="N1206" s="81">
        <v>39.58</v>
      </c>
      <c r="O1206" s="225">
        <v>10.420999999999999</v>
      </c>
      <c r="P1206" s="79">
        <v>1</v>
      </c>
      <c r="T1206" s="101">
        <v>41</v>
      </c>
    </row>
    <row r="1207" spans="1:20" x14ac:dyDescent="0.25">
      <c r="A1207" s="20">
        <v>151</v>
      </c>
      <c r="B1207" s="20" t="s">
        <v>74</v>
      </c>
      <c r="C1207" s="20">
        <v>2</v>
      </c>
      <c r="D1207" s="20" t="s">
        <v>89</v>
      </c>
      <c r="F1207" s="88"/>
      <c r="G1207" s="92"/>
      <c r="H1207" s="92"/>
      <c r="K1207" s="80" t="s">
        <v>340</v>
      </c>
      <c r="L1207" s="81" t="s">
        <v>298</v>
      </c>
      <c r="M1207" s="81" t="s">
        <v>353</v>
      </c>
      <c r="N1207" s="81">
        <v>50</v>
      </c>
      <c r="O1207" s="225">
        <v>9.9999999999766942E-4</v>
      </c>
      <c r="P1207" s="79">
        <v>0</v>
      </c>
      <c r="T1207" s="101">
        <v>41</v>
      </c>
    </row>
    <row r="1208" spans="1:20" x14ac:dyDescent="0.25">
      <c r="A1208" s="20">
        <v>151</v>
      </c>
      <c r="B1208" s="20" t="s">
        <v>74</v>
      </c>
      <c r="C1208" s="20">
        <v>2</v>
      </c>
      <c r="D1208" s="20" t="s">
        <v>89</v>
      </c>
      <c r="F1208" s="88"/>
      <c r="G1208" s="92"/>
      <c r="H1208" s="92"/>
      <c r="K1208" s="80" t="s">
        <v>340</v>
      </c>
      <c r="L1208" s="81" t="s">
        <v>309</v>
      </c>
      <c r="M1208" s="81" t="s">
        <v>353</v>
      </c>
      <c r="N1208" s="81">
        <v>50</v>
      </c>
      <c r="O1208" s="225">
        <v>9.9999999999766942E-4</v>
      </c>
      <c r="P1208" s="79">
        <v>0</v>
      </c>
      <c r="T1208" s="101">
        <v>41</v>
      </c>
    </row>
    <row r="1209" spans="1:20" x14ac:dyDescent="0.25">
      <c r="A1209" s="20">
        <v>151</v>
      </c>
      <c r="B1209" s="20" t="s">
        <v>74</v>
      </c>
      <c r="C1209" s="20">
        <v>2</v>
      </c>
      <c r="D1209" s="20" t="s">
        <v>89</v>
      </c>
      <c r="F1209" s="88"/>
      <c r="G1209" s="91"/>
      <c r="H1209" s="91"/>
      <c r="K1209" s="80" t="s">
        <v>340</v>
      </c>
      <c r="L1209" s="81" t="s">
        <v>320</v>
      </c>
      <c r="M1209" s="81" t="s">
        <v>353</v>
      </c>
      <c r="N1209" s="81">
        <v>50</v>
      </c>
      <c r="O1209" s="225">
        <v>9.9999999999766942E-4</v>
      </c>
      <c r="P1209" s="79">
        <v>0</v>
      </c>
      <c r="T1209" s="101">
        <v>41</v>
      </c>
    </row>
    <row r="1210" spans="1:20" x14ac:dyDescent="0.25">
      <c r="A1210" s="24">
        <v>152</v>
      </c>
      <c r="B1210" s="100" t="s">
        <v>74</v>
      </c>
      <c r="C1210" s="100">
        <v>3</v>
      </c>
      <c r="D1210" s="100" t="s">
        <v>214</v>
      </c>
      <c r="E1210" s="101">
        <v>161</v>
      </c>
      <c r="F1210" s="80" t="s">
        <v>240</v>
      </c>
      <c r="G1210" s="92" t="s">
        <v>332</v>
      </c>
      <c r="H1210" s="92">
        <v>17.28</v>
      </c>
      <c r="I1210" s="77">
        <v>1</v>
      </c>
      <c r="J1210" s="78">
        <v>1</v>
      </c>
      <c r="K1210" s="80" t="s">
        <v>352</v>
      </c>
      <c r="L1210" s="81" t="s">
        <v>241</v>
      </c>
      <c r="M1210" s="81" t="s">
        <v>353</v>
      </c>
      <c r="N1210" s="81">
        <v>50</v>
      </c>
      <c r="O1210" s="225">
        <v>9.9999999999766942E-4</v>
      </c>
      <c r="P1210" s="79">
        <v>0</v>
      </c>
      <c r="Q1210" s="119">
        <v>0</v>
      </c>
      <c r="R1210" s="120">
        <v>9.9999999999766942E-4</v>
      </c>
      <c r="S1210" s="120" t="s">
        <v>353</v>
      </c>
      <c r="T1210" s="101">
        <v>161</v>
      </c>
    </row>
    <row r="1211" spans="1:20" x14ac:dyDescent="0.25">
      <c r="A1211" s="31">
        <v>152</v>
      </c>
      <c r="B1211" s="20" t="s">
        <v>74</v>
      </c>
      <c r="C1211" s="20">
        <v>3</v>
      </c>
      <c r="D1211" s="20" t="s">
        <v>214</v>
      </c>
      <c r="F1211" s="80" t="s">
        <v>240</v>
      </c>
      <c r="G1211" s="92" t="s">
        <v>333</v>
      </c>
      <c r="H1211" s="92">
        <v>17.16</v>
      </c>
      <c r="I1211" s="77">
        <v>1</v>
      </c>
      <c r="J1211" s="78"/>
      <c r="K1211" s="80" t="s">
        <v>352</v>
      </c>
      <c r="L1211" s="81" t="s">
        <v>253</v>
      </c>
      <c r="M1211" s="81" t="s">
        <v>353</v>
      </c>
      <c r="N1211" s="81">
        <v>50</v>
      </c>
      <c r="O1211" s="225">
        <v>9.9999999999766942E-4</v>
      </c>
      <c r="P1211" s="79">
        <v>0</v>
      </c>
      <c r="Q1211" s="78"/>
      <c r="R1211" s="117"/>
      <c r="S1211" s="117"/>
      <c r="T1211" s="101">
        <v>161</v>
      </c>
    </row>
    <row r="1212" spans="1:20" x14ac:dyDescent="0.25">
      <c r="A1212" s="31">
        <v>152</v>
      </c>
      <c r="B1212" s="20" t="s">
        <v>74</v>
      </c>
      <c r="C1212" s="20">
        <v>3</v>
      </c>
      <c r="D1212" s="20" t="s">
        <v>214</v>
      </c>
      <c r="F1212" s="89" t="s">
        <v>240</v>
      </c>
      <c r="G1212" s="92" t="s">
        <v>334</v>
      </c>
      <c r="H1212" s="92">
        <v>17.600000000000001</v>
      </c>
      <c r="I1212" s="77">
        <v>1</v>
      </c>
      <c r="K1212" s="80" t="s">
        <v>352</v>
      </c>
      <c r="L1212" s="81" t="s">
        <v>265</v>
      </c>
      <c r="M1212" s="81" t="s">
        <v>353</v>
      </c>
      <c r="N1212" s="81">
        <v>50</v>
      </c>
      <c r="O1212" s="225">
        <v>9.9999999999766942E-4</v>
      </c>
      <c r="P1212" s="79">
        <v>0</v>
      </c>
      <c r="T1212" s="101">
        <v>161</v>
      </c>
    </row>
    <row r="1213" spans="1:20" x14ac:dyDescent="0.25">
      <c r="A1213" s="31">
        <v>152</v>
      </c>
      <c r="B1213" s="20" t="s">
        <v>74</v>
      </c>
      <c r="C1213" s="20">
        <v>3</v>
      </c>
      <c r="D1213" s="20" t="s">
        <v>214</v>
      </c>
      <c r="F1213" s="89" t="s">
        <v>240</v>
      </c>
      <c r="G1213" s="92" t="s">
        <v>335</v>
      </c>
      <c r="H1213" s="92">
        <v>17.739999999999998</v>
      </c>
      <c r="I1213" s="77">
        <v>1</v>
      </c>
      <c r="K1213" s="80" t="s">
        <v>352</v>
      </c>
      <c r="L1213" s="81" t="s">
        <v>276</v>
      </c>
      <c r="M1213" s="81" t="s">
        <v>353</v>
      </c>
      <c r="N1213" s="81">
        <v>50</v>
      </c>
      <c r="O1213" s="225">
        <v>9.9999999999766942E-4</v>
      </c>
      <c r="P1213" s="79">
        <v>0</v>
      </c>
      <c r="T1213" s="101">
        <v>161</v>
      </c>
    </row>
    <row r="1214" spans="1:20" x14ac:dyDescent="0.25">
      <c r="A1214" s="31">
        <v>152</v>
      </c>
      <c r="B1214" s="20" t="s">
        <v>74</v>
      </c>
      <c r="C1214" s="20">
        <v>3</v>
      </c>
      <c r="D1214" s="20" t="s">
        <v>214</v>
      </c>
      <c r="F1214" s="227"/>
      <c r="K1214" s="80" t="s">
        <v>352</v>
      </c>
      <c r="L1214" s="81" t="s">
        <v>287</v>
      </c>
      <c r="M1214" s="81" t="s">
        <v>353</v>
      </c>
      <c r="N1214" s="81">
        <v>50</v>
      </c>
      <c r="O1214" s="225">
        <v>9.9999999999766942E-4</v>
      </c>
      <c r="P1214" s="79">
        <v>0</v>
      </c>
      <c r="T1214" s="101">
        <v>161</v>
      </c>
    </row>
    <row r="1215" spans="1:20" x14ac:dyDescent="0.25">
      <c r="A1215" s="31">
        <v>152</v>
      </c>
      <c r="B1215" s="20" t="s">
        <v>74</v>
      </c>
      <c r="C1215" s="20">
        <v>3</v>
      </c>
      <c r="D1215" s="20" t="s">
        <v>214</v>
      </c>
      <c r="F1215" s="227"/>
      <c r="K1215" s="80" t="s">
        <v>352</v>
      </c>
      <c r="L1215" s="81" t="s">
        <v>298</v>
      </c>
      <c r="M1215" s="81" t="s">
        <v>353</v>
      </c>
      <c r="N1215" s="81">
        <v>50</v>
      </c>
      <c r="O1215" s="225">
        <v>9.9999999999766942E-4</v>
      </c>
      <c r="P1215" s="79">
        <v>0</v>
      </c>
      <c r="T1215" s="101">
        <v>161</v>
      </c>
    </row>
    <row r="1216" spans="1:20" x14ac:dyDescent="0.25">
      <c r="A1216" s="31">
        <v>152</v>
      </c>
      <c r="B1216" s="20" t="s">
        <v>74</v>
      </c>
      <c r="C1216" s="20">
        <v>3</v>
      </c>
      <c r="D1216" s="20" t="s">
        <v>214</v>
      </c>
      <c r="F1216" s="227"/>
      <c r="K1216" s="80" t="s">
        <v>352</v>
      </c>
      <c r="L1216" s="81" t="s">
        <v>309</v>
      </c>
      <c r="M1216" s="81" t="s">
        <v>353</v>
      </c>
      <c r="N1216" s="81">
        <v>50</v>
      </c>
      <c r="O1216" s="225">
        <v>9.9999999999766942E-4</v>
      </c>
      <c r="P1216" s="79">
        <v>0</v>
      </c>
      <c r="T1216" s="101">
        <v>161</v>
      </c>
    </row>
    <row r="1217" spans="1:20" x14ac:dyDescent="0.25">
      <c r="A1217" s="31">
        <v>152</v>
      </c>
      <c r="B1217" s="20" t="s">
        <v>74</v>
      </c>
      <c r="C1217" s="20">
        <v>3</v>
      </c>
      <c r="D1217" s="20" t="s">
        <v>214</v>
      </c>
      <c r="F1217" s="227"/>
      <c r="K1217" s="80" t="s">
        <v>352</v>
      </c>
      <c r="L1217" s="81" t="s">
        <v>320</v>
      </c>
      <c r="M1217" s="81" t="s">
        <v>353</v>
      </c>
      <c r="N1217" s="81">
        <v>50</v>
      </c>
      <c r="O1217" s="225">
        <v>9.9999999999766942E-4</v>
      </c>
      <c r="P1217" s="79">
        <v>0</v>
      </c>
      <c r="T1217" s="101">
        <v>161</v>
      </c>
    </row>
    <row r="1218" spans="1:20" x14ac:dyDescent="0.25">
      <c r="A1218" s="20">
        <v>153</v>
      </c>
      <c r="B1218" s="20" t="s">
        <v>74</v>
      </c>
      <c r="C1218" s="20">
        <v>1</v>
      </c>
      <c r="D1218" s="20" t="s">
        <v>135</v>
      </c>
      <c r="E1218" s="33">
        <v>83</v>
      </c>
      <c r="F1218" s="89" t="s">
        <v>237</v>
      </c>
      <c r="G1218" s="89" t="s">
        <v>243</v>
      </c>
      <c r="H1218" s="81">
        <v>16.59</v>
      </c>
      <c r="I1218" s="77">
        <v>1</v>
      </c>
      <c r="J1218" s="78">
        <v>1</v>
      </c>
      <c r="K1218" s="80" t="s">
        <v>344</v>
      </c>
      <c r="L1218" s="81" t="s">
        <v>243</v>
      </c>
      <c r="M1218" s="81" t="s">
        <v>353</v>
      </c>
      <c r="N1218" s="81">
        <v>50</v>
      </c>
      <c r="O1218" s="225">
        <v>9.9999999999766942E-4</v>
      </c>
      <c r="P1218" s="79">
        <v>0</v>
      </c>
      <c r="Q1218" s="119">
        <v>0</v>
      </c>
      <c r="R1218" s="120">
        <v>9.9999999999766942E-4</v>
      </c>
      <c r="S1218" s="120" t="s">
        <v>353</v>
      </c>
      <c r="T1218" s="33">
        <v>83</v>
      </c>
    </row>
    <row r="1219" spans="1:20" x14ac:dyDescent="0.25">
      <c r="A1219" s="20">
        <v>153</v>
      </c>
      <c r="B1219" s="20" t="s">
        <v>74</v>
      </c>
      <c r="C1219" s="20">
        <v>1</v>
      </c>
      <c r="D1219" s="20" t="s">
        <v>135</v>
      </c>
      <c r="F1219" s="89" t="s">
        <v>237</v>
      </c>
      <c r="G1219" s="89" t="s">
        <v>255</v>
      </c>
      <c r="H1219" s="81">
        <v>16.739999999999998</v>
      </c>
      <c r="I1219" s="77">
        <v>1</v>
      </c>
      <c r="J1219" s="78"/>
      <c r="K1219" s="80" t="s">
        <v>344</v>
      </c>
      <c r="L1219" s="81" t="s">
        <v>255</v>
      </c>
      <c r="M1219" s="81" t="s">
        <v>353</v>
      </c>
      <c r="N1219" s="81">
        <v>50</v>
      </c>
      <c r="O1219" s="225">
        <v>9.9999999999766942E-4</v>
      </c>
      <c r="P1219" s="79">
        <v>0</v>
      </c>
      <c r="Q1219" s="78"/>
      <c r="R1219" s="117"/>
      <c r="S1219" s="117"/>
      <c r="T1219" s="33">
        <v>83</v>
      </c>
    </row>
    <row r="1220" spans="1:20" x14ac:dyDescent="0.25">
      <c r="A1220" s="20">
        <v>153</v>
      </c>
      <c r="B1220" s="20" t="s">
        <v>74</v>
      </c>
      <c r="C1220" s="20">
        <v>1</v>
      </c>
      <c r="D1220" s="20" t="s">
        <v>135</v>
      </c>
      <c r="F1220" s="89" t="s">
        <v>237</v>
      </c>
      <c r="G1220" s="89" t="s">
        <v>267</v>
      </c>
      <c r="H1220" s="81">
        <v>16.64</v>
      </c>
      <c r="I1220" s="77">
        <v>1</v>
      </c>
      <c r="K1220" s="80" t="s">
        <v>344</v>
      </c>
      <c r="L1220" s="81" t="s">
        <v>267</v>
      </c>
      <c r="M1220" s="81" t="s">
        <v>353</v>
      </c>
      <c r="N1220" s="81">
        <v>50</v>
      </c>
      <c r="O1220" s="225">
        <v>9.9999999999766942E-4</v>
      </c>
      <c r="P1220" s="79">
        <v>0</v>
      </c>
      <c r="T1220" s="33">
        <v>83</v>
      </c>
    </row>
    <row r="1221" spans="1:20" x14ac:dyDescent="0.25">
      <c r="A1221" s="20">
        <v>153</v>
      </c>
      <c r="B1221" s="20" t="s">
        <v>74</v>
      </c>
      <c r="C1221" s="20">
        <v>1</v>
      </c>
      <c r="D1221" s="20" t="s">
        <v>135</v>
      </c>
      <c r="F1221" s="89" t="s">
        <v>237</v>
      </c>
      <c r="G1221" s="89" t="s">
        <v>278</v>
      </c>
      <c r="H1221" s="81">
        <v>16.53</v>
      </c>
      <c r="I1221" s="77">
        <v>1</v>
      </c>
      <c r="K1221" s="80" t="s">
        <v>344</v>
      </c>
      <c r="L1221" s="81" t="s">
        <v>278</v>
      </c>
      <c r="M1221" s="81" t="s">
        <v>353</v>
      </c>
      <c r="N1221" s="81">
        <v>50</v>
      </c>
      <c r="O1221" s="225">
        <v>9.9999999999766942E-4</v>
      </c>
      <c r="P1221" s="79">
        <v>0</v>
      </c>
      <c r="T1221" s="33">
        <v>83</v>
      </c>
    </row>
    <row r="1222" spans="1:20" x14ac:dyDescent="0.25">
      <c r="A1222" s="20">
        <v>153</v>
      </c>
      <c r="B1222" s="20" t="s">
        <v>74</v>
      </c>
      <c r="C1222" s="20">
        <v>1</v>
      </c>
      <c r="D1222" s="20" t="s">
        <v>135</v>
      </c>
      <c r="F1222" s="89"/>
      <c r="G1222" s="89"/>
      <c r="H1222" s="89"/>
      <c r="K1222" s="80" t="s">
        <v>344</v>
      </c>
      <c r="L1222" s="81" t="s">
        <v>289</v>
      </c>
      <c r="M1222" s="81" t="s">
        <v>353</v>
      </c>
      <c r="N1222" s="81">
        <v>50</v>
      </c>
      <c r="O1222" s="225">
        <v>9.9999999999766942E-4</v>
      </c>
      <c r="P1222" s="79">
        <v>0</v>
      </c>
      <c r="T1222" s="33">
        <v>83</v>
      </c>
    </row>
    <row r="1223" spans="1:20" x14ac:dyDescent="0.25">
      <c r="A1223" s="20">
        <v>153</v>
      </c>
      <c r="B1223" s="20" t="s">
        <v>74</v>
      </c>
      <c r="C1223" s="20">
        <v>1</v>
      </c>
      <c r="D1223" s="20" t="s">
        <v>135</v>
      </c>
      <c r="F1223" s="89"/>
      <c r="G1223" s="89"/>
      <c r="H1223" s="89"/>
      <c r="K1223" s="80" t="s">
        <v>344</v>
      </c>
      <c r="L1223" s="81" t="s">
        <v>300</v>
      </c>
      <c r="M1223" s="81" t="s">
        <v>353</v>
      </c>
      <c r="N1223" s="81">
        <v>50</v>
      </c>
      <c r="O1223" s="225">
        <v>9.9999999999766942E-4</v>
      </c>
      <c r="P1223" s="79">
        <v>0</v>
      </c>
      <c r="T1223" s="33">
        <v>83</v>
      </c>
    </row>
    <row r="1224" spans="1:20" x14ac:dyDescent="0.25">
      <c r="A1224" s="20">
        <v>153</v>
      </c>
      <c r="B1224" s="20" t="s">
        <v>74</v>
      </c>
      <c r="C1224" s="20">
        <v>1</v>
      </c>
      <c r="D1224" s="20" t="s">
        <v>135</v>
      </c>
      <c r="F1224" s="89"/>
      <c r="G1224" s="89"/>
      <c r="H1224" s="89"/>
      <c r="K1224" s="80" t="s">
        <v>344</v>
      </c>
      <c r="L1224" s="81" t="s">
        <v>311</v>
      </c>
      <c r="M1224" s="81" t="s">
        <v>353</v>
      </c>
      <c r="N1224" s="81">
        <v>50</v>
      </c>
      <c r="O1224" s="225">
        <v>9.9999999999766942E-4</v>
      </c>
      <c r="P1224" s="79">
        <v>0</v>
      </c>
      <c r="T1224" s="33">
        <v>83</v>
      </c>
    </row>
    <row r="1225" spans="1:20" x14ac:dyDescent="0.25">
      <c r="A1225" s="20">
        <v>153</v>
      </c>
      <c r="B1225" s="20" t="s">
        <v>74</v>
      </c>
      <c r="C1225" s="20">
        <v>1</v>
      </c>
      <c r="D1225" s="20" t="s">
        <v>135</v>
      </c>
      <c r="F1225" s="89"/>
      <c r="G1225" s="89"/>
      <c r="H1225" s="89"/>
      <c r="K1225" s="80" t="s">
        <v>344</v>
      </c>
      <c r="L1225" s="81" t="s">
        <v>322</v>
      </c>
      <c r="M1225" s="81" t="s">
        <v>353</v>
      </c>
      <c r="N1225" s="81">
        <v>50</v>
      </c>
      <c r="O1225" s="225">
        <v>9.9999999999766942E-4</v>
      </c>
      <c r="P1225" s="79">
        <v>0</v>
      </c>
      <c r="T1225" s="33">
        <v>83</v>
      </c>
    </row>
    <row r="1226" spans="1:20" x14ac:dyDescent="0.25">
      <c r="A1226" s="20">
        <v>154</v>
      </c>
      <c r="B1226" s="20" t="s">
        <v>74</v>
      </c>
      <c r="C1226" s="20">
        <v>2</v>
      </c>
      <c r="D1226" s="20" t="s">
        <v>145</v>
      </c>
      <c r="E1226" s="33">
        <v>92</v>
      </c>
      <c r="F1226" s="89" t="s">
        <v>237</v>
      </c>
      <c r="G1226" s="89" t="s">
        <v>288</v>
      </c>
      <c r="H1226" s="81">
        <v>16.45</v>
      </c>
      <c r="I1226" s="77">
        <v>1</v>
      </c>
      <c r="J1226" s="78">
        <v>1</v>
      </c>
      <c r="K1226" s="80" t="s">
        <v>345</v>
      </c>
      <c r="L1226" s="81" t="s">
        <v>242</v>
      </c>
      <c r="M1226" s="81" t="s">
        <v>353</v>
      </c>
      <c r="N1226" s="81">
        <v>50</v>
      </c>
      <c r="O1226" s="225">
        <v>9.9999999999766942E-4</v>
      </c>
      <c r="P1226" s="79">
        <v>0</v>
      </c>
      <c r="Q1226" s="119">
        <v>0.125</v>
      </c>
      <c r="R1226" s="120">
        <v>1.5959999999999974</v>
      </c>
      <c r="S1226" s="120">
        <v>0</v>
      </c>
      <c r="T1226" s="33">
        <v>92</v>
      </c>
    </row>
    <row r="1227" spans="1:20" x14ac:dyDescent="0.25">
      <c r="A1227" s="20">
        <v>154</v>
      </c>
      <c r="B1227" s="20" t="s">
        <v>74</v>
      </c>
      <c r="C1227" s="20">
        <v>2</v>
      </c>
      <c r="D1227" s="20" t="s">
        <v>145</v>
      </c>
      <c r="F1227" s="89" t="s">
        <v>237</v>
      </c>
      <c r="G1227" s="89" t="s">
        <v>299</v>
      </c>
      <c r="H1227" s="81">
        <v>16.43</v>
      </c>
      <c r="I1227" s="77">
        <v>1</v>
      </c>
      <c r="J1227" s="78"/>
      <c r="K1227" s="80" t="s">
        <v>345</v>
      </c>
      <c r="L1227" s="81" t="s">
        <v>254</v>
      </c>
      <c r="M1227" s="81">
        <v>37.24</v>
      </c>
      <c r="N1227" s="81">
        <v>37.24</v>
      </c>
      <c r="O1227" s="225">
        <v>12.760999999999996</v>
      </c>
      <c r="P1227" s="79">
        <v>1</v>
      </c>
      <c r="Q1227" s="78"/>
      <c r="R1227" s="117"/>
      <c r="S1227" s="117"/>
      <c r="T1227" s="33">
        <v>92</v>
      </c>
    </row>
    <row r="1228" spans="1:20" x14ac:dyDescent="0.25">
      <c r="A1228" s="20">
        <v>154</v>
      </c>
      <c r="B1228" s="20" t="s">
        <v>74</v>
      </c>
      <c r="C1228" s="20">
        <v>2</v>
      </c>
      <c r="D1228" s="20" t="s">
        <v>145</v>
      </c>
      <c r="F1228" s="89" t="s">
        <v>237</v>
      </c>
      <c r="G1228" s="89" t="s">
        <v>310</v>
      </c>
      <c r="H1228" s="81">
        <v>16.89</v>
      </c>
      <c r="I1228" s="77">
        <v>1</v>
      </c>
      <c r="K1228" s="80" t="s">
        <v>345</v>
      </c>
      <c r="L1228" s="81" t="s">
        <v>266</v>
      </c>
      <c r="M1228" s="81" t="s">
        <v>353</v>
      </c>
      <c r="N1228" s="81">
        <v>50</v>
      </c>
      <c r="O1228" s="225">
        <v>9.9999999999766942E-4</v>
      </c>
      <c r="P1228" s="79">
        <v>0</v>
      </c>
      <c r="T1228" s="33">
        <v>92</v>
      </c>
    </row>
    <row r="1229" spans="1:20" x14ac:dyDescent="0.25">
      <c r="A1229" s="20">
        <v>154</v>
      </c>
      <c r="B1229" s="20" t="s">
        <v>74</v>
      </c>
      <c r="C1229" s="20">
        <v>2</v>
      </c>
      <c r="D1229" s="20" t="s">
        <v>145</v>
      </c>
      <c r="F1229" s="89" t="s">
        <v>237</v>
      </c>
      <c r="G1229" s="89" t="s">
        <v>321</v>
      </c>
      <c r="H1229" s="81">
        <v>17.010000000000002</v>
      </c>
      <c r="I1229" s="77">
        <v>1</v>
      </c>
      <c r="K1229" s="80" t="s">
        <v>345</v>
      </c>
      <c r="L1229" s="81" t="s">
        <v>277</v>
      </c>
      <c r="M1229" s="81" t="s">
        <v>353</v>
      </c>
      <c r="N1229" s="81">
        <v>50</v>
      </c>
      <c r="O1229" s="225">
        <v>9.9999999999766942E-4</v>
      </c>
      <c r="P1229" s="79">
        <v>0</v>
      </c>
      <c r="T1229" s="33">
        <v>92</v>
      </c>
    </row>
    <row r="1230" spans="1:20" x14ac:dyDescent="0.25">
      <c r="A1230" s="20">
        <v>154</v>
      </c>
      <c r="B1230" s="20" t="s">
        <v>74</v>
      </c>
      <c r="C1230" s="20">
        <v>2</v>
      </c>
      <c r="D1230" s="20" t="s">
        <v>145</v>
      </c>
      <c r="F1230" s="91"/>
      <c r="G1230" s="91"/>
      <c r="H1230" s="91"/>
      <c r="K1230" s="80" t="s">
        <v>345</v>
      </c>
      <c r="L1230" s="81" t="s">
        <v>288</v>
      </c>
      <c r="M1230" s="81" t="s">
        <v>353</v>
      </c>
      <c r="N1230" s="81">
        <v>50</v>
      </c>
      <c r="O1230" s="225">
        <v>9.9999999999766942E-4</v>
      </c>
      <c r="P1230" s="79">
        <v>0</v>
      </c>
      <c r="T1230" s="33">
        <v>92</v>
      </c>
    </row>
    <row r="1231" spans="1:20" x14ac:dyDescent="0.25">
      <c r="A1231" s="20">
        <v>154</v>
      </c>
      <c r="B1231" s="20" t="s">
        <v>74</v>
      </c>
      <c r="C1231" s="20">
        <v>2</v>
      </c>
      <c r="D1231" s="20" t="s">
        <v>145</v>
      </c>
      <c r="F1231" s="91"/>
      <c r="G1231" s="91"/>
      <c r="H1231" s="91"/>
      <c r="K1231" s="80" t="s">
        <v>345</v>
      </c>
      <c r="L1231" s="81" t="s">
        <v>299</v>
      </c>
      <c r="M1231" s="81" t="s">
        <v>353</v>
      </c>
      <c r="N1231" s="81">
        <v>50</v>
      </c>
      <c r="O1231" s="225">
        <v>9.9999999999766942E-4</v>
      </c>
      <c r="P1231" s="79">
        <v>0</v>
      </c>
      <c r="T1231" s="33">
        <v>92</v>
      </c>
    </row>
    <row r="1232" spans="1:20" x14ac:dyDescent="0.25">
      <c r="A1232" s="20">
        <v>154</v>
      </c>
      <c r="B1232" s="20" t="s">
        <v>74</v>
      </c>
      <c r="C1232" s="20">
        <v>2</v>
      </c>
      <c r="D1232" s="20" t="s">
        <v>145</v>
      </c>
      <c r="F1232" s="91"/>
      <c r="G1232" s="91"/>
      <c r="H1232" s="91"/>
      <c r="K1232" s="80" t="s">
        <v>345</v>
      </c>
      <c r="L1232" s="81" t="s">
        <v>310</v>
      </c>
      <c r="M1232" s="81" t="s">
        <v>353</v>
      </c>
      <c r="N1232" s="81">
        <v>50</v>
      </c>
      <c r="O1232" s="225">
        <v>9.9999999999766942E-4</v>
      </c>
      <c r="P1232" s="79">
        <v>0</v>
      </c>
      <c r="T1232" s="33">
        <v>92</v>
      </c>
    </row>
    <row r="1233" spans="1:20" x14ac:dyDescent="0.25">
      <c r="A1233" s="20">
        <v>154</v>
      </c>
      <c r="B1233" s="20" t="s">
        <v>74</v>
      </c>
      <c r="C1233" s="20">
        <v>2</v>
      </c>
      <c r="D1233" s="20" t="s">
        <v>145</v>
      </c>
      <c r="F1233" s="91"/>
      <c r="G1233" s="91"/>
      <c r="H1233" s="91"/>
      <c r="K1233" s="80" t="s">
        <v>345</v>
      </c>
      <c r="L1233" s="81" t="s">
        <v>321</v>
      </c>
      <c r="M1233" s="81" t="s">
        <v>353</v>
      </c>
      <c r="N1233" s="81">
        <v>50</v>
      </c>
      <c r="O1233" s="225">
        <v>9.9999999999766942E-4</v>
      </c>
      <c r="P1233" s="79">
        <v>0</v>
      </c>
      <c r="T1233" s="33">
        <v>92</v>
      </c>
    </row>
    <row r="1234" spans="1:20" x14ac:dyDescent="0.25">
      <c r="A1234" s="20">
        <v>155</v>
      </c>
      <c r="B1234" s="20" t="s">
        <v>74</v>
      </c>
      <c r="C1234" s="20">
        <v>3</v>
      </c>
      <c r="D1234" s="20" t="s">
        <v>157</v>
      </c>
      <c r="E1234" s="33">
        <v>104</v>
      </c>
      <c r="F1234" s="89" t="s">
        <v>238</v>
      </c>
      <c r="G1234" s="92" t="s">
        <v>244</v>
      </c>
      <c r="H1234" s="92">
        <v>16.22</v>
      </c>
      <c r="I1234" s="77">
        <v>1</v>
      </c>
      <c r="J1234" s="78">
        <v>1</v>
      </c>
      <c r="K1234" s="80" t="s">
        <v>346</v>
      </c>
      <c r="L1234" s="81" t="s">
        <v>244</v>
      </c>
      <c r="M1234" s="81" t="s">
        <v>353</v>
      </c>
      <c r="N1234" s="81">
        <v>50</v>
      </c>
      <c r="O1234" s="225">
        <v>9.9999999999766942E-4</v>
      </c>
      <c r="P1234" s="79">
        <v>0</v>
      </c>
      <c r="Q1234" s="119">
        <v>0</v>
      </c>
      <c r="R1234" s="120">
        <v>9.9999999999766942E-4</v>
      </c>
      <c r="S1234" s="120" t="s">
        <v>353</v>
      </c>
      <c r="T1234" s="33">
        <v>104</v>
      </c>
    </row>
    <row r="1235" spans="1:20" x14ac:dyDescent="0.25">
      <c r="A1235" s="20">
        <v>155</v>
      </c>
      <c r="B1235" s="20" t="s">
        <v>74</v>
      </c>
      <c r="C1235" s="20">
        <v>3</v>
      </c>
      <c r="D1235" s="20" t="s">
        <v>157</v>
      </c>
      <c r="F1235" s="89" t="s">
        <v>238</v>
      </c>
      <c r="G1235" s="92" t="s">
        <v>256</v>
      </c>
      <c r="H1235" s="92">
        <v>16.41</v>
      </c>
      <c r="I1235" s="77">
        <v>1</v>
      </c>
      <c r="J1235" s="78"/>
      <c r="K1235" s="80" t="s">
        <v>346</v>
      </c>
      <c r="L1235" s="81" t="s">
        <v>256</v>
      </c>
      <c r="M1235" s="81" t="s">
        <v>353</v>
      </c>
      <c r="N1235" s="81">
        <v>50</v>
      </c>
      <c r="O1235" s="225">
        <v>9.9999999999766942E-4</v>
      </c>
      <c r="P1235" s="79">
        <v>0</v>
      </c>
      <c r="Q1235" s="78"/>
      <c r="R1235" s="117"/>
      <c r="S1235" s="117"/>
      <c r="T1235" s="33">
        <v>104</v>
      </c>
    </row>
    <row r="1236" spans="1:20" x14ac:dyDescent="0.25">
      <c r="A1236" s="20">
        <v>155</v>
      </c>
      <c r="B1236" s="20" t="s">
        <v>74</v>
      </c>
      <c r="C1236" s="20">
        <v>3</v>
      </c>
      <c r="D1236" s="20" t="s">
        <v>157</v>
      </c>
      <c r="F1236" s="89" t="s">
        <v>238</v>
      </c>
      <c r="G1236" s="92" t="s">
        <v>268</v>
      </c>
      <c r="H1236" s="92">
        <v>15.95</v>
      </c>
      <c r="I1236" s="77">
        <v>1</v>
      </c>
      <c r="K1236" s="80" t="s">
        <v>346</v>
      </c>
      <c r="L1236" s="81" t="s">
        <v>268</v>
      </c>
      <c r="M1236" s="81" t="s">
        <v>353</v>
      </c>
      <c r="N1236" s="81">
        <v>50</v>
      </c>
      <c r="O1236" s="225">
        <v>9.9999999999766942E-4</v>
      </c>
      <c r="P1236" s="79">
        <v>0</v>
      </c>
      <c r="T1236" s="33">
        <v>104</v>
      </c>
    </row>
    <row r="1237" spans="1:20" x14ac:dyDescent="0.25">
      <c r="A1237" s="20">
        <v>155</v>
      </c>
      <c r="B1237" s="20" t="s">
        <v>74</v>
      </c>
      <c r="C1237" s="20">
        <v>3</v>
      </c>
      <c r="D1237" s="20" t="s">
        <v>157</v>
      </c>
      <c r="F1237" s="89" t="s">
        <v>238</v>
      </c>
      <c r="G1237" s="92" t="s">
        <v>279</v>
      </c>
      <c r="H1237" s="92">
        <v>16.43</v>
      </c>
      <c r="I1237" s="77">
        <v>1</v>
      </c>
      <c r="K1237" s="80" t="s">
        <v>346</v>
      </c>
      <c r="L1237" s="81" t="s">
        <v>279</v>
      </c>
      <c r="M1237" s="81" t="s">
        <v>353</v>
      </c>
      <c r="N1237" s="81">
        <v>50</v>
      </c>
      <c r="O1237" s="225">
        <v>9.9999999999766942E-4</v>
      </c>
      <c r="P1237" s="79">
        <v>0</v>
      </c>
      <c r="T1237" s="33">
        <v>104</v>
      </c>
    </row>
    <row r="1238" spans="1:20" x14ac:dyDescent="0.25">
      <c r="A1238" s="20">
        <v>155</v>
      </c>
      <c r="B1238" s="20" t="s">
        <v>74</v>
      </c>
      <c r="C1238" s="20">
        <v>3</v>
      </c>
      <c r="D1238" s="20" t="s">
        <v>157</v>
      </c>
      <c r="F1238" s="91"/>
      <c r="G1238" s="91"/>
      <c r="H1238" s="91"/>
      <c r="K1238" s="80" t="s">
        <v>346</v>
      </c>
      <c r="L1238" s="81" t="s">
        <v>290</v>
      </c>
      <c r="M1238" s="81" t="s">
        <v>353</v>
      </c>
      <c r="N1238" s="81">
        <v>50</v>
      </c>
      <c r="O1238" s="225">
        <v>9.9999999999766942E-4</v>
      </c>
      <c r="P1238" s="79">
        <v>0</v>
      </c>
      <c r="T1238" s="33">
        <v>104</v>
      </c>
    </row>
    <row r="1239" spans="1:20" x14ac:dyDescent="0.25">
      <c r="A1239" s="20">
        <v>155</v>
      </c>
      <c r="B1239" s="20" t="s">
        <v>74</v>
      </c>
      <c r="C1239" s="20">
        <v>3</v>
      </c>
      <c r="D1239" s="20" t="s">
        <v>157</v>
      </c>
      <c r="F1239" s="91"/>
      <c r="G1239" s="91"/>
      <c r="H1239" s="91"/>
      <c r="K1239" s="80" t="s">
        <v>346</v>
      </c>
      <c r="L1239" s="81" t="s">
        <v>301</v>
      </c>
      <c r="M1239" s="81" t="s">
        <v>353</v>
      </c>
      <c r="N1239" s="81">
        <v>50</v>
      </c>
      <c r="O1239" s="225">
        <v>9.9999999999766942E-4</v>
      </c>
      <c r="P1239" s="79">
        <v>0</v>
      </c>
      <c r="T1239" s="33">
        <v>104</v>
      </c>
    </row>
    <row r="1240" spans="1:20" x14ac:dyDescent="0.25">
      <c r="A1240" s="20">
        <v>155</v>
      </c>
      <c r="B1240" s="20" t="s">
        <v>74</v>
      </c>
      <c r="C1240" s="20">
        <v>3</v>
      </c>
      <c r="D1240" s="20" t="s">
        <v>157</v>
      </c>
      <c r="F1240" s="91"/>
      <c r="G1240" s="91"/>
      <c r="H1240" s="91"/>
      <c r="K1240" s="80" t="s">
        <v>346</v>
      </c>
      <c r="L1240" s="81" t="s">
        <v>312</v>
      </c>
      <c r="M1240" s="81" t="s">
        <v>353</v>
      </c>
      <c r="N1240" s="81">
        <v>50</v>
      </c>
      <c r="O1240" s="225">
        <v>9.9999999999766942E-4</v>
      </c>
      <c r="P1240" s="79">
        <v>0</v>
      </c>
      <c r="T1240" s="33">
        <v>104</v>
      </c>
    </row>
    <row r="1241" spans="1:20" x14ac:dyDescent="0.25">
      <c r="A1241" s="20">
        <v>155</v>
      </c>
      <c r="B1241" s="20" t="s">
        <v>74</v>
      </c>
      <c r="C1241" s="20">
        <v>3</v>
      </c>
      <c r="D1241" s="20" t="s">
        <v>157</v>
      </c>
      <c r="F1241" s="91"/>
      <c r="G1241" s="91"/>
      <c r="H1241" s="91"/>
      <c r="K1241" s="80" t="s">
        <v>346</v>
      </c>
      <c r="L1241" s="81" t="s">
        <v>323</v>
      </c>
      <c r="M1241" s="81" t="s">
        <v>353</v>
      </c>
      <c r="N1241" s="81">
        <v>50</v>
      </c>
      <c r="O1241" s="225">
        <v>9.9999999999766942E-4</v>
      </c>
      <c r="P1241" s="79">
        <v>0</v>
      </c>
      <c r="T1241" s="33">
        <v>104</v>
      </c>
    </row>
    <row r="1242" spans="1:20" x14ac:dyDescent="0.25">
      <c r="A1242" s="94">
        <v>156</v>
      </c>
      <c r="B1242" s="94" t="s">
        <v>74</v>
      </c>
      <c r="C1242" s="94">
        <v>1</v>
      </c>
      <c r="D1242" s="94" t="s">
        <v>75</v>
      </c>
      <c r="E1242" s="95">
        <v>32</v>
      </c>
      <c r="F1242" s="89" t="s">
        <v>234</v>
      </c>
      <c r="G1242" s="89" t="s">
        <v>288</v>
      </c>
      <c r="H1242" s="81">
        <v>16.89</v>
      </c>
      <c r="I1242" s="77">
        <v>1</v>
      </c>
      <c r="J1242" s="78">
        <v>1</v>
      </c>
      <c r="K1242" s="80" t="s">
        <v>339</v>
      </c>
      <c r="L1242" s="81" t="s">
        <v>242</v>
      </c>
      <c r="M1242" s="81" t="s">
        <v>353</v>
      </c>
      <c r="N1242" s="81">
        <v>50</v>
      </c>
      <c r="O1242" s="225">
        <v>9.9999999999766942E-4</v>
      </c>
      <c r="P1242" s="79">
        <v>0</v>
      </c>
      <c r="Q1242" s="119">
        <v>0</v>
      </c>
      <c r="R1242" s="120">
        <v>9.9999999999766942E-4</v>
      </c>
      <c r="S1242" s="120" t="s">
        <v>353</v>
      </c>
      <c r="T1242" s="95">
        <v>32</v>
      </c>
    </row>
    <row r="1243" spans="1:20" x14ac:dyDescent="0.25">
      <c r="A1243" s="24">
        <v>156</v>
      </c>
      <c r="B1243" s="100" t="s">
        <v>74</v>
      </c>
      <c r="C1243" s="100">
        <v>1</v>
      </c>
      <c r="D1243" s="100" t="s">
        <v>75</v>
      </c>
      <c r="E1243" s="101"/>
      <c r="F1243" s="89" t="s">
        <v>234</v>
      </c>
      <c r="G1243" s="89" t="s">
        <v>299</v>
      </c>
      <c r="H1243" s="81">
        <v>17.12</v>
      </c>
      <c r="I1243" s="77">
        <v>1</v>
      </c>
      <c r="J1243" s="78"/>
      <c r="K1243" s="80" t="s">
        <v>339</v>
      </c>
      <c r="L1243" s="81" t="s">
        <v>254</v>
      </c>
      <c r="M1243" s="81" t="s">
        <v>353</v>
      </c>
      <c r="N1243" s="81">
        <v>50</v>
      </c>
      <c r="O1243" s="225">
        <v>9.9999999999766942E-4</v>
      </c>
      <c r="P1243" s="79">
        <v>0</v>
      </c>
      <c r="Q1243" s="78"/>
      <c r="R1243" s="117"/>
      <c r="S1243" s="117"/>
      <c r="T1243" s="95">
        <v>32</v>
      </c>
    </row>
    <row r="1244" spans="1:20" x14ac:dyDescent="0.25">
      <c r="A1244" s="20">
        <v>156</v>
      </c>
      <c r="B1244" s="20" t="s">
        <v>74</v>
      </c>
      <c r="C1244" s="20">
        <v>1</v>
      </c>
      <c r="D1244" s="20" t="s">
        <v>75</v>
      </c>
      <c r="F1244" s="89" t="s">
        <v>234</v>
      </c>
      <c r="G1244" s="89" t="s">
        <v>310</v>
      </c>
      <c r="H1244" s="81">
        <v>17.11</v>
      </c>
      <c r="I1244" s="77">
        <v>1</v>
      </c>
      <c r="K1244" s="80" t="s">
        <v>339</v>
      </c>
      <c r="L1244" s="81" t="s">
        <v>266</v>
      </c>
      <c r="M1244" s="81" t="s">
        <v>353</v>
      </c>
      <c r="N1244" s="81">
        <v>50</v>
      </c>
      <c r="O1244" s="225">
        <v>9.9999999999766942E-4</v>
      </c>
      <c r="P1244" s="79">
        <v>0</v>
      </c>
      <c r="T1244" s="95">
        <v>32</v>
      </c>
    </row>
    <row r="1245" spans="1:20" x14ac:dyDescent="0.25">
      <c r="A1245" s="20">
        <v>156</v>
      </c>
      <c r="B1245" s="20" t="s">
        <v>74</v>
      </c>
      <c r="C1245" s="20">
        <v>1</v>
      </c>
      <c r="D1245" s="20" t="s">
        <v>75</v>
      </c>
      <c r="F1245" s="89" t="s">
        <v>234</v>
      </c>
      <c r="G1245" s="89" t="s">
        <v>321</v>
      </c>
      <c r="H1245" s="81">
        <v>17.489999999999998</v>
      </c>
      <c r="I1245" s="77">
        <v>1</v>
      </c>
      <c r="K1245" s="80" t="s">
        <v>339</v>
      </c>
      <c r="L1245" s="81" t="s">
        <v>277</v>
      </c>
      <c r="M1245" s="81" t="s">
        <v>353</v>
      </c>
      <c r="N1245" s="81">
        <v>50</v>
      </c>
      <c r="O1245" s="225">
        <v>9.9999999999766942E-4</v>
      </c>
      <c r="P1245" s="79">
        <v>0</v>
      </c>
      <c r="T1245" s="95">
        <v>32</v>
      </c>
    </row>
    <row r="1246" spans="1:20" x14ac:dyDescent="0.25">
      <c r="A1246" s="20">
        <v>156</v>
      </c>
      <c r="B1246" s="20" t="s">
        <v>74</v>
      </c>
      <c r="C1246" s="20">
        <v>1</v>
      </c>
      <c r="D1246" s="20" t="s">
        <v>75</v>
      </c>
      <c r="F1246" s="91"/>
      <c r="G1246" s="91"/>
      <c r="H1246" s="91"/>
      <c r="K1246" s="80" t="s">
        <v>339</v>
      </c>
      <c r="L1246" s="81" t="s">
        <v>288</v>
      </c>
      <c r="M1246" s="81" t="s">
        <v>353</v>
      </c>
      <c r="N1246" s="81">
        <v>50</v>
      </c>
      <c r="O1246" s="225">
        <v>9.9999999999766942E-4</v>
      </c>
      <c r="P1246" s="79">
        <v>0</v>
      </c>
      <c r="T1246" s="95">
        <v>32</v>
      </c>
    </row>
    <row r="1247" spans="1:20" x14ac:dyDescent="0.25">
      <c r="A1247" s="20">
        <v>156</v>
      </c>
      <c r="B1247" s="20" t="s">
        <v>74</v>
      </c>
      <c r="C1247" s="20">
        <v>1</v>
      </c>
      <c r="D1247" s="20" t="s">
        <v>75</v>
      </c>
      <c r="F1247" s="91"/>
      <c r="G1247" s="91"/>
      <c r="H1247" s="91"/>
      <c r="K1247" s="80" t="s">
        <v>339</v>
      </c>
      <c r="L1247" s="81" t="s">
        <v>299</v>
      </c>
      <c r="M1247" s="81" t="s">
        <v>353</v>
      </c>
      <c r="N1247" s="81">
        <v>50</v>
      </c>
      <c r="O1247" s="225">
        <v>9.9999999999766942E-4</v>
      </c>
      <c r="P1247" s="79">
        <v>0</v>
      </c>
      <c r="T1247" s="95">
        <v>32</v>
      </c>
    </row>
    <row r="1248" spans="1:20" x14ac:dyDescent="0.25">
      <c r="A1248" s="20">
        <v>156</v>
      </c>
      <c r="B1248" s="20" t="s">
        <v>74</v>
      </c>
      <c r="C1248" s="20">
        <v>1</v>
      </c>
      <c r="D1248" s="20" t="s">
        <v>75</v>
      </c>
      <c r="F1248" s="91"/>
      <c r="G1248" s="91"/>
      <c r="H1248" s="91"/>
      <c r="K1248" s="80" t="s">
        <v>339</v>
      </c>
      <c r="L1248" s="81" t="s">
        <v>310</v>
      </c>
      <c r="M1248" s="81" t="s">
        <v>353</v>
      </c>
      <c r="N1248" s="81">
        <v>50</v>
      </c>
      <c r="O1248" s="225">
        <v>9.9999999999766942E-4</v>
      </c>
      <c r="P1248" s="79">
        <v>0</v>
      </c>
      <c r="T1248" s="95">
        <v>32</v>
      </c>
    </row>
    <row r="1249" spans="1:20" x14ac:dyDescent="0.25">
      <c r="A1249" s="20">
        <v>156</v>
      </c>
      <c r="B1249" s="20" t="s">
        <v>74</v>
      </c>
      <c r="C1249" s="20">
        <v>1</v>
      </c>
      <c r="D1249" s="20" t="s">
        <v>75</v>
      </c>
      <c r="F1249" s="91"/>
      <c r="G1249" s="91"/>
      <c r="H1249" s="91"/>
      <c r="K1249" s="80" t="s">
        <v>339</v>
      </c>
      <c r="L1249" s="81" t="s">
        <v>321</v>
      </c>
      <c r="M1249" s="81" t="s">
        <v>353</v>
      </c>
      <c r="N1249" s="81">
        <v>50</v>
      </c>
      <c r="O1249" s="225">
        <v>9.9999999999766942E-4</v>
      </c>
      <c r="P1249" s="79">
        <v>0</v>
      </c>
      <c r="T1249" s="95">
        <v>32</v>
      </c>
    </row>
    <row r="1250" spans="1:20" x14ac:dyDescent="0.25">
      <c r="A1250" s="20">
        <v>157</v>
      </c>
      <c r="B1250" s="20" t="s">
        <v>74</v>
      </c>
      <c r="C1250" s="20">
        <v>2</v>
      </c>
      <c r="D1250" s="20" t="s">
        <v>119</v>
      </c>
      <c r="E1250" s="33">
        <v>68</v>
      </c>
      <c r="F1250" s="89" t="s">
        <v>236</v>
      </c>
      <c r="G1250" s="89" t="s">
        <v>248</v>
      </c>
      <c r="H1250" s="81">
        <v>16.829999999999998</v>
      </c>
      <c r="I1250" s="77">
        <v>1</v>
      </c>
      <c r="J1250" s="78">
        <v>1</v>
      </c>
      <c r="K1250" s="80" t="s">
        <v>342</v>
      </c>
      <c r="L1250" s="81" t="s">
        <v>248</v>
      </c>
      <c r="M1250" s="81" t="s">
        <v>353</v>
      </c>
      <c r="N1250" s="81">
        <v>50</v>
      </c>
      <c r="O1250" s="225">
        <v>9.9999999999766942E-4</v>
      </c>
      <c r="P1250" s="79">
        <v>0</v>
      </c>
      <c r="Q1250" s="119">
        <v>0</v>
      </c>
      <c r="R1250" s="120">
        <v>9.9999999999766942E-4</v>
      </c>
      <c r="S1250" s="120" t="s">
        <v>353</v>
      </c>
      <c r="T1250" s="33">
        <v>68</v>
      </c>
    </row>
    <row r="1251" spans="1:20" x14ac:dyDescent="0.25">
      <c r="A1251" s="20">
        <v>157</v>
      </c>
      <c r="B1251" s="20" t="s">
        <v>74</v>
      </c>
      <c r="C1251" s="20">
        <v>2</v>
      </c>
      <c r="D1251" s="20" t="s">
        <v>119</v>
      </c>
      <c r="F1251" s="89" t="s">
        <v>236</v>
      </c>
      <c r="G1251" s="89" t="s">
        <v>260</v>
      </c>
      <c r="H1251" s="81">
        <v>16.98</v>
      </c>
      <c r="I1251" s="77">
        <v>1</v>
      </c>
      <c r="J1251" s="78"/>
      <c r="K1251" s="80" t="s">
        <v>342</v>
      </c>
      <c r="L1251" s="81" t="s">
        <v>260</v>
      </c>
      <c r="M1251" s="81" t="s">
        <v>353</v>
      </c>
      <c r="N1251" s="81">
        <v>50</v>
      </c>
      <c r="O1251" s="225">
        <v>9.9999999999766942E-4</v>
      </c>
      <c r="P1251" s="79">
        <v>0</v>
      </c>
      <c r="Q1251" s="78"/>
      <c r="R1251" s="117"/>
      <c r="S1251" s="117"/>
      <c r="T1251" s="33">
        <v>68</v>
      </c>
    </row>
    <row r="1252" spans="1:20" x14ac:dyDescent="0.25">
      <c r="A1252" s="20">
        <v>157</v>
      </c>
      <c r="B1252" s="20" t="s">
        <v>74</v>
      </c>
      <c r="C1252" s="20">
        <v>2</v>
      </c>
      <c r="D1252" s="20" t="s">
        <v>119</v>
      </c>
      <c r="F1252" s="89" t="s">
        <v>236</v>
      </c>
      <c r="G1252" s="89" t="s">
        <v>272</v>
      </c>
      <c r="H1252" s="81">
        <v>16.78</v>
      </c>
      <c r="I1252" s="77">
        <v>1</v>
      </c>
      <c r="K1252" s="80" t="s">
        <v>342</v>
      </c>
      <c r="L1252" s="81" t="s">
        <v>272</v>
      </c>
      <c r="M1252" s="81" t="s">
        <v>353</v>
      </c>
      <c r="N1252" s="81">
        <v>50</v>
      </c>
      <c r="O1252" s="225">
        <v>9.9999999999766942E-4</v>
      </c>
      <c r="P1252" s="79">
        <v>0</v>
      </c>
      <c r="T1252" s="33">
        <v>68</v>
      </c>
    </row>
    <row r="1253" spans="1:20" x14ac:dyDescent="0.25">
      <c r="A1253" s="20">
        <v>157</v>
      </c>
      <c r="B1253" s="20" t="s">
        <v>74</v>
      </c>
      <c r="C1253" s="20">
        <v>2</v>
      </c>
      <c r="D1253" s="20" t="s">
        <v>119</v>
      </c>
      <c r="F1253" s="89" t="s">
        <v>236</v>
      </c>
      <c r="G1253" s="89" t="s">
        <v>283</v>
      </c>
      <c r="H1253" s="81">
        <v>17.09</v>
      </c>
      <c r="I1253" s="77">
        <v>1</v>
      </c>
      <c r="K1253" s="80" t="s">
        <v>342</v>
      </c>
      <c r="L1253" s="81" t="s">
        <v>283</v>
      </c>
      <c r="M1253" s="81" t="s">
        <v>353</v>
      </c>
      <c r="N1253" s="81">
        <v>50</v>
      </c>
      <c r="O1253" s="225">
        <v>9.9999999999766942E-4</v>
      </c>
      <c r="P1253" s="79">
        <v>0</v>
      </c>
      <c r="T1253" s="33">
        <v>68</v>
      </c>
    </row>
    <row r="1254" spans="1:20" x14ac:dyDescent="0.25">
      <c r="A1254" s="31">
        <v>157</v>
      </c>
      <c r="B1254" s="20" t="s">
        <v>74</v>
      </c>
      <c r="C1254" s="20">
        <v>2</v>
      </c>
      <c r="D1254" s="20" t="s">
        <v>119</v>
      </c>
      <c r="F1254" s="91"/>
      <c r="G1254" s="91"/>
      <c r="H1254" s="91"/>
      <c r="K1254" s="80" t="s">
        <v>342</v>
      </c>
      <c r="L1254" s="81" t="s">
        <v>294</v>
      </c>
      <c r="M1254" s="81" t="s">
        <v>353</v>
      </c>
      <c r="N1254" s="81">
        <v>50</v>
      </c>
      <c r="O1254" s="225">
        <v>9.9999999999766942E-4</v>
      </c>
      <c r="P1254" s="79">
        <v>0</v>
      </c>
      <c r="T1254" s="33">
        <v>68</v>
      </c>
    </row>
    <row r="1255" spans="1:20" x14ac:dyDescent="0.25">
      <c r="A1255" s="31">
        <v>157</v>
      </c>
      <c r="B1255" s="20" t="s">
        <v>74</v>
      </c>
      <c r="C1255" s="20">
        <v>2</v>
      </c>
      <c r="D1255" s="20" t="s">
        <v>119</v>
      </c>
      <c r="F1255" s="91"/>
      <c r="G1255" s="91"/>
      <c r="H1255" s="91"/>
      <c r="K1255" s="80" t="s">
        <v>342</v>
      </c>
      <c r="L1255" s="81" t="s">
        <v>305</v>
      </c>
      <c r="M1255" s="81" t="s">
        <v>353</v>
      </c>
      <c r="N1255" s="81">
        <v>50</v>
      </c>
      <c r="O1255" s="225">
        <v>9.9999999999766942E-4</v>
      </c>
      <c r="P1255" s="79">
        <v>0</v>
      </c>
      <c r="T1255" s="33">
        <v>68</v>
      </c>
    </row>
    <row r="1256" spans="1:20" x14ac:dyDescent="0.25">
      <c r="A1256" s="31">
        <v>157</v>
      </c>
      <c r="B1256" s="20" t="s">
        <v>74</v>
      </c>
      <c r="C1256" s="20">
        <v>2</v>
      </c>
      <c r="D1256" s="20" t="s">
        <v>119</v>
      </c>
      <c r="F1256" s="91"/>
      <c r="G1256" s="91"/>
      <c r="H1256" s="91"/>
      <c r="K1256" s="80" t="s">
        <v>342</v>
      </c>
      <c r="L1256" s="81" t="s">
        <v>316</v>
      </c>
      <c r="M1256" s="81" t="s">
        <v>353</v>
      </c>
      <c r="N1256" s="81">
        <v>50</v>
      </c>
      <c r="O1256" s="225">
        <v>9.9999999999766942E-4</v>
      </c>
      <c r="P1256" s="79">
        <v>0</v>
      </c>
      <c r="T1256" s="33">
        <v>68</v>
      </c>
    </row>
    <row r="1257" spans="1:20" x14ac:dyDescent="0.25">
      <c r="A1257" s="31">
        <v>157</v>
      </c>
      <c r="B1257" s="20" t="s">
        <v>74</v>
      </c>
      <c r="C1257" s="20">
        <v>2</v>
      </c>
      <c r="D1257" s="20" t="s">
        <v>119</v>
      </c>
      <c r="F1257" s="91"/>
      <c r="G1257" s="91"/>
      <c r="H1257" s="91"/>
      <c r="K1257" s="80" t="s">
        <v>342</v>
      </c>
      <c r="L1257" s="81" t="s">
        <v>327</v>
      </c>
      <c r="M1257" s="81" t="s">
        <v>353</v>
      </c>
      <c r="N1257" s="81">
        <v>50</v>
      </c>
      <c r="O1257" s="225">
        <v>9.9999999999766942E-4</v>
      </c>
      <c r="P1257" s="79">
        <v>0</v>
      </c>
      <c r="T1257" s="33">
        <v>68</v>
      </c>
    </row>
    <row r="1258" spans="1:20" x14ac:dyDescent="0.25">
      <c r="A1258" s="24">
        <v>158</v>
      </c>
      <c r="B1258" s="102" t="s">
        <v>74</v>
      </c>
      <c r="C1258" s="102">
        <v>3</v>
      </c>
      <c r="D1258" s="102" t="s">
        <v>141</v>
      </c>
      <c r="E1258" s="101">
        <v>89</v>
      </c>
      <c r="F1258" s="89" t="s">
        <v>237</v>
      </c>
      <c r="G1258" s="89" t="s">
        <v>249</v>
      </c>
      <c r="H1258" s="81">
        <v>16.920000000000002</v>
      </c>
      <c r="I1258" s="77">
        <v>1</v>
      </c>
      <c r="J1258" s="78">
        <v>1</v>
      </c>
      <c r="K1258" s="80" t="s">
        <v>344</v>
      </c>
      <c r="L1258" s="81" t="s">
        <v>249</v>
      </c>
      <c r="M1258" s="81">
        <v>39.799999999999997</v>
      </c>
      <c r="N1258" s="81">
        <v>39.799999999999997</v>
      </c>
      <c r="O1258" s="225">
        <v>10.201000000000001</v>
      </c>
      <c r="P1258" s="79">
        <v>1</v>
      </c>
      <c r="Q1258" s="119">
        <v>0.125</v>
      </c>
      <c r="R1258" s="120">
        <v>1.275999999999998</v>
      </c>
      <c r="S1258" s="120">
        <v>0</v>
      </c>
      <c r="T1258" s="101">
        <v>89</v>
      </c>
    </row>
    <row r="1259" spans="1:20" x14ac:dyDescent="0.25">
      <c r="A1259" s="31">
        <v>158</v>
      </c>
      <c r="B1259" s="20" t="s">
        <v>74</v>
      </c>
      <c r="C1259" s="20">
        <v>3</v>
      </c>
      <c r="D1259" s="20" t="s">
        <v>141</v>
      </c>
      <c r="F1259" s="89" t="s">
        <v>237</v>
      </c>
      <c r="G1259" s="89" t="s">
        <v>261</v>
      </c>
      <c r="H1259" s="81">
        <v>16.53</v>
      </c>
      <c r="I1259" s="77">
        <v>1</v>
      </c>
      <c r="J1259" s="78"/>
      <c r="K1259" s="80" t="s">
        <v>344</v>
      </c>
      <c r="L1259" s="81" t="s">
        <v>261</v>
      </c>
      <c r="M1259" s="81" t="s">
        <v>353</v>
      </c>
      <c r="N1259" s="81">
        <v>50</v>
      </c>
      <c r="O1259" s="225">
        <v>9.9999999999766942E-4</v>
      </c>
      <c r="P1259" s="79">
        <v>0</v>
      </c>
      <c r="Q1259" s="78"/>
      <c r="R1259" s="117"/>
      <c r="S1259" s="117"/>
      <c r="T1259" s="101">
        <v>89</v>
      </c>
    </row>
    <row r="1260" spans="1:20" x14ac:dyDescent="0.25">
      <c r="A1260" s="31">
        <v>158</v>
      </c>
      <c r="B1260" s="20" t="s">
        <v>74</v>
      </c>
      <c r="C1260" s="20">
        <v>3</v>
      </c>
      <c r="D1260" s="20" t="s">
        <v>141</v>
      </c>
      <c r="F1260" s="89" t="s">
        <v>237</v>
      </c>
      <c r="G1260" s="89" t="s">
        <v>273</v>
      </c>
      <c r="H1260" s="81">
        <v>16.84</v>
      </c>
      <c r="I1260" s="77">
        <v>1</v>
      </c>
      <c r="K1260" s="80" t="s">
        <v>344</v>
      </c>
      <c r="L1260" s="81" t="s">
        <v>273</v>
      </c>
      <c r="M1260" s="81" t="s">
        <v>353</v>
      </c>
      <c r="N1260" s="81">
        <v>50</v>
      </c>
      <c r="O1260" s="225">
        <v>9.9999999999766942E-4</v>
      </c>
      <c r="P1260" s="79">
        <v>0</v>
      </c>
      <c r="T1260" s="101">
        <v>89</v>
      </c>
    </row>
    <row r="1261" spans="1:20" x14ac:dyDescent="0.25">
      <c r="A1261" s="31">
        <v>158</v>
      </c>
      <c r="B1261" s="20" t="s">
        <v>74</v>
      </c>
      <c r="C1261" s="20">
        <v>3</v>
      </c>
      <c r="D1261" s="20" t="s">
        <v>141</v>
      </c>
      <c r="F1261" s="89" t="s">
        <v>237</v>
      </c>
      <c r="G1261" s="89" t="s">
        <v>284</v>
      </c>
      <c r="H1261" s="81">
        <v>16.77</v>
      </c>
      <c r="I1261" s="77">
        <v>1</v>
      </c>
      <c r="K1261" s="80" t="s">
        <v>344</v>
      </c>
      <c r="L1261" s="81" t="s">
        <v>284</v>
      </c>
      <c r="M1261" s="81" t="s">
        <v>353</v>
      </c>
      <c r="N1261" s="81">
        <v>50</v>
      </c>
      <c r="O1261" s="225">
        <v>9.9999999999766942E-4</v>
      </c>
      <c r="P1261" s="79">
        <v>0</v>
      </c>
      <c r="T1261" s="101">
        <v>89</v>
      </c>
    </row>
    <row r="1262" spans="1:20" x14ac:dyDescent="0.25">
      <c r="A1262" s="31">
        <v>158</v>
      </c>
      <c r="B1262" s="20" t="s">
        <v>74</v>
      </c>
      <c r="C1262" s="20">
        <v>3</v>
      </c>
      <c r="D1262" s="20" t="s">
        <v>141</v>
      </c>
      <c r="F1262" s="91"/>
      <c r="G1262" s="91"/>
      <c r="H1262" s="91"/>
      <c r="K1262" s="80" t="s">
        <v>344</v>
      </c>
      <c r="L1262" s="81" t="s">
        <v>295</v>
      </c>
      <c r="M1262" s="81" t="s">
        <v>353</v>
      </c>
      <c r="N1262" s="81">
        <v>50</v>
      </c>
      <c r="O1262" s="225">
        <v>9.9999999999766942E-4</v>
      </c>
      <c r="P1262" s="79">
        <v>0</v>
      </c>
      <c r="T1262" s="101">
        <v>89</v>
      </c>
    </row>
    <row r="1263" spans="1:20" x14ac:dyDescent="0.25">
      <c r="A1263" s="31">
        <v>158</v>
      </c>
      <c r="B1263" s="20" t="s">
        <v>74</v>
      </c>
      <c r="C1263" s="20">
        <v>3</v>
      </c>
      <c r="D1263" s="20" t="s">
        <v>141</v>
      </c>
      <c r="F1263" s="91"/>
      <c r="G1263" s="91"/>
      <c r="H1263" s="91"/>
      <c r="K1263" s="80" t="s">
        <v>344</v>
      </c>
      <c r="L1263" s="81" t="s">
        <v>306</v>
      </c>
      <c r="M1263" s="81" t="s">
        <v>353</v>
      </c>
      <c r="N1263" s="81">
        <v>50</v>
      </c>
      <c r="O1263" s="225">
        <v>9.9999999999766942E-4</v>
      </c>
      <c r="P1263" s="79">
        <v>0</v>
      </c>
      <c r="T1263" s="101">
        <v>89</v>
      </c>
    </row>
    <row r="1264" spans="1:20" x14ac:dyDescent="0.25">
      <c r="A1264" s="31">
        <v>158</v>
      </c>
      <c r="B1264" s="20" t="s">
        <v>74</v>
      </c>
      <c r="C1264" s="20">
        <v>3</v>
      </c>
      <c r="D1264" s="20" t="s">
        <v>141</v>
      </c>
      <c r="F1264" s="91"/>
      <c r="G1264" s="91"/>
      <c r="H1264" s="91"/>
      <c r="K1264" s="80" t="s">
        <v>344</v>
      </c>
      <c r="L1264" s="81" t="s">
        <v>317</v>
      </c>
      <c r="M1264" s="81" t="s">
        <v>353</v>
      </c>
      <c r="N1264" s="81">
        <v>50</v>
      </c>
      <c r="O1264" s="225">
        <v>9.9999999999766942E-4</v>
      </c>
      <c r="P1264" s="79">
        <v>0</v>
      </c>
      <c r="T1264" s="101">
        <v>89</v>
      </c>
    </row>
    <row r="1265" spans="1:20" x14ac:dyDescent="0.25">
      <c r="A1265" s="31">
        <v>158</v>
      </c>
      <c r="B1265" s="20" t="s">
        <v>74</v>
      </c>
      <c r="C1265" s="20">
        <v>3</v>
      </c>
      <c r="D1265" s="20" t="s">
        <v>141</v>
      </c>
      <c r="F1265" s="91"/>
      <c r="G1265" s="91"/>
      <c r="H1265" s="91"/>
      <c r="K1265" s="80" t="s">
        <v>344</v>
      </c>
      <c r="L1265" s="81" t="s">
        <v>328</v>
      </c>
      <c r="M1265" s="81" t="s">
        <v>353</v>
      </c>
      <c r="N1265" s="81">
        <v>50</v>
      </c>
      <c r="O1265" s="225">
        <v>9.9999999999766942E-4</v>
      </c>
      <c r="P1265" s="79">
        <v>0</v>
      </c>
      <c r="T1265" s="101">
        <v>89</v>
      </c>
    </row>
    <row r="1266" spans="1:20" x14ac:dyDescent="0.25">
      <c r="A1266" s="20">
        <v>159</v>
      </c>
      <c r="B1266" s="20" t="s">
        <v>74</v>
      </c>
      <c r="C1266" s="20">
        <v>1</v>
      </c>
      <c r="D1266" s="20" t="s">
        <v>163</v>
      </c>
      <c r="E1266" s="33">
        <v>110</v>
      </c>
      <c r="F1266" s="89" t="s">
        <v>238</v>
      </c>
      <c r="G1266" s="92" t="s">
        <v>250</v>
      </c>
      <c r="H1266" s="92">
        <v>17.07</v>
      </c>
      <c r="I1266" s="77">
        <v>1</v>
      </c>
      <c r="J1266" s="78">
        <v>1</v>
      </c>
      <c r="K1266" s="80" t="s">
        <v>346</v>
      </c>
      <c r="L1266" s="81" t="s">
        <v>250</v>
      </c>
      <c r="M1266" s="81" t="s">
        <v>353</v>
      </c>
      <c r="N1266" s="81">
        <v>50</v>
      </c>
      <c r="O1266" s="225">
        <v>9.9999999999766942E-4</v>
      </c>
      <c r="P1266" s="79">
        <v>0</v>
      </c>
      <c r="Q1266" s="119">
        <v>0.125</v>
      </c>
      <c r="R1266" s="120">
        <v>1.5972499999999981</v>
      </c>
      <c r="S1266" s="120">
        <v>0</v>
      </c>
      <c r="T1266" s="33">
        <v>110</v>
      </c>
    </row>
    <row r="1267" spans="1:20" x14ac:dyDescent="0.25">
      <c r="A1267" s="31">
        <v>159</v>
      </c>
      <c r="B1267" s="20" t="s">
        <v>74</v>
      </c>
      <c r="C1267" s="20">
        <v>1</v>
      </c>
      <c r="D1267" s="20" t="s">
        <v>163</v>
      </c>
      <c r="F1267" s="89" t="s">
        <v>238</v>
      </c>
      <c r="G1267" s="92" t="s">
        <v>262</v>
      </c>
      <c r="H1267" s="92">
        <v>16.45</v>
      </c>
      <c r="I1267" s="77">
        <v>1</v>
      </c>
      <c r="J1267" s="78"/>
      <c r="K1267" s="80" t="s">
        <v>346</v>
      </c>
      <c r="L1267" s="81" t="s">
        <v>262</v>
      </c>
      <c r="M1267" s="81" t="s">
        <v>353</v>
      </c>
      <c r="N1267" s="81">
        <v>50</v>
      </c>
      <c r="O1267" s="225">
        <v>9.9999999999766942E-4</v>
      </c>
      <c r="P1267" s="79">
        <v>0</v>
      </c>
      <c r="Q1267" s="78"/>
      <c r="R1267" s="117"/>
      <c r="S1267" s="117"/>
      <c r="T1267" s="33">
        <v>110</v>
      </c>
    </row>
    <row r="1268" spans="1:20" x14ac:dyDescent="0.25">
      <c r="A1268" s="31">
        <v>159</v>
      </c>
      <c r="B1268" s="20" t="s">
        <v>74</v>
      </c>
      <c r="C1268" s="20">
        <v>1</v>
      </c>
      <c r="D1268" s="20" t="s">
        <v>163</v>
      </c>
      <c r="F1268" s="89" t="s">
        <v>238</v>
      </c>
      <c r="G1268" s="92" t="s">
        <v>274</v>
      </c>
      <c r="H1268" s="92">
        <v>16.73</v>
      </c>
      <c r="I1268" s="77">
        <v>1</v>
      </c>
      <c r="K1268" s="80" t="s">
        <v>346</v>
      </c>
      <c r="L1268" s="81" t="s">
        <v>274</v>
      </c>
      <c r="M1268" s="81" t="s">
        <v>353</v>
      </c>
      <c r="N1268" s="81">
        <v>50</v>
      </c>
      <c r="O1268" s="225">
        <v>9.9999999999766942E-4</v>
      </c>
      <c r="P1268" s="79">
        <v>0</v>
      </c>
      <c r="T1268" s="33">
        <v>110</v>
      </c>
    </row>
    <row r="1269" spans="1:20" x14ac:dyDescent="0.25">
      <c r="A1269" s="31">
        <v>159</v>
      </c>
      <c r="B1269" s="20" t="s">
        <v>74</v>
      </c>
      <c r="C1269" s="20">
        <v>1</v>
      </c>
      <c r="D1269" s="20" t="s">
        <v>163</v>
      </c>
      <c r="F1269" s="89" t="s">
        <v>238</v>
      </c>
      <c r="G1269" s="92" t="s">
        <v>285</v>
      </c>
      <c r="H1269" s="92">
        <v>17.12</v>
      </c>
      <c r="I1269" s="77">
        <v>1</v>
      </c>
      <c r="K1269" s="80" t="s">
        <v>346</v>
      </c>
      <c r="L1269" s="81" t="s">
        <v>285</v>
      </c>
      <c r="M1269" s="81">
        <v>37.229999999999997</v>
      </c>
      <c r="N1269" s="81">
        <v>37.229999999999997</v>
      </c>
      <c r="O1269" s="225">
        <v>12.771000000000001</v>
      </c>
      <c r="P1269" s="79">
        <v>1</v>
      </c>
      <c r="T1269" s="33">
        <v>110</v>
      </c>
    </row>
    <row r="1270" spans="1:20" x14ac:dyDescent="0.25">
      <c r="A1270" s="31">
        <v>159</v>
      </c>
      <c r="B1270" s="20" t="s">
        <v>74</v>
      </c>
      <c r="C1270" s="20">
        <v>1</v>
      </c>
      <c r="D1270" s="20" t="s">
        <v>163</v>
      </c>
      <c r="F1270" s="91"/>
      <c r="G1270" s="91"/>
      <c r="H1270" s="91"/>
      <c r="K1270" s="80" t="s">
        <v>346</v>
      </c>
      <c r="L1270" s="81" t="s">
        <v>296</v>
      </c>
      <c r="M1270" s="81" t="s">
        <v>353</v>
      </c>
      <c r="N1270" s="81">
        <v>50</v>
      </c>
      <c r="O1270" s="225">
        <v>9.9999999999766942E-4</v>
      </c>
      <c r="P1270" s="79">
        <v>0</v>
      </c>
      <c r="T1270" s="33">
        <v>110</v>
      </c>
    </row>
    <row r="1271" spans="1:20" x14ac:dyDescent="0.25">
      <c r="A1271" s="31">
        <v>159</v>
      </c>
      <c r="B1271" s="20" t="s">
        <v>74</v>
      </c>
      <c r="C1271" s="20">
        <v>1</v>
      </c>
      <c r="D1271" s="20" t="s">
        <v>163</v>
      </c>
      <c r="F1271" s="91"/>
      <c r="G1271" s="91"/>
      <c r="H1271" s="91"/>
      <c r="K1271" s="80" t="s">
        <v>346</v>
      </c>
      <c r="L1271" s="81" t="s">
        <v>307</v>
      </c>
      <c r="M1271" s="81" t="s">
        <v>353</v>
      </c>
      <c r="N1271" s="81">
        <v>50</v>
      </c>
      <c r="O1271" s="225">
        <v>9.9999999999766942E-4</v>
      </c>
      <c r="P1271" s="79">
        <v>0</v>
      </c>
      <c r="T1271" s="33">
        <v>110</v>
      </c>
    </row>
    <row r="1272" spans="1:20" x14ac:dyDescent="0.25">
      <c r="A1272" s="31">
        <v>159</v>
      </c>
      <c r="B1272" s="20" t="s">
        <v>74</v>
      </c>
      <c r="C1272" s="20">
        <v>1</v>
      </c>
      <c r="D1272" s="20" t="s">
        <v>163</v>
      </c>
      <c r="F1272" s="91"/>
      <c r="G1272" s="91"/>
      <c r="H1272" s="91"/>
      <c r="K1272" s="80" t="s">
        <v>346</v>
      </c>
      <c r="L1272" s="81" t="s">
        <v>318</v>
      </c>
      <c r="M1272" s="81" t="s">
        <v>353</v>
      </c>
      <c r="N1272" s="81">
        <v>50</v>
      </c>
      <c r="O1272" s="225">
        <v>9.9999999999766942E-4</v>
      </c>
      <c r="P1272" s="79">
        <v>0</v>
      </c>
      <c r="T1272" s="33">
        <v>110</v>
      </c>
    </row>
    <row r="1273" spans="1:20" x14ac:dyDescent="0.25">
      <c r="A1273" s="31">
        <v>159</v>
      </c>
      <c r="B1273" s="20" t="s">
        <v>74</v>
      </c>
      <c r="C1273" s="20">
        <v>1</v>
      </c>
      <c r="D1273" s="20" t="s">
        <v>163</v>
      </c>
      <c r="F1273" s="91"/>
      <c r="G1273" s="91"/>
      <c r="H1273" s="91"/>
      <c r="K1273" s="80" t="s">
        <v>346</v>
      </c>
      <c r="L1273" s="81" t="s">
        <v>329</v>
      </c>
      <c r="M1273" s="81" t="s">
        <v>353</v>
      </c>
      <c r="N1273" s="81">
        <v>50</v>
      </c>
      <c r="O1273" s="225">
        <v>9.9999999999766942E-4</v>
      </c>
      <c r="P1273" s="79">
        <v>0</v>
      </c>
      <c r="T1273" s="33">
        <v>110</v>
      </c>
    </row>
    <row r="1274" spans="1:20" x14ac:dyDescent="0.25">
      <c r="A1274" s="20">
        <v>160</v>
      </c>
      <c r="B1274" s="20" t="s">
        <v>74</v>
      </c>
      <c r="C1274" s="20">
        <v>2</v>
      </c>
      <c r="D1274" s="20" t="s">
        <v>180</v>
      </c>
      <c r="E1274" s="33">
        <v>127</v>
      </c>
      <c r="F1274" s="89" t="s">
        <v>239</v>
      </c>
      <c r="G1274" s="89" t="s">
        <v>247</v>
      </c>
      <c r="H1274" s="81">
        <v>16.77</v>
      </c>
      <c r="I1274" s="77">
        <v>1</v>
      </c>
      <c r="J1274" s="78">
        <v>1</v>
      </c>
      <c r="K1274" s="80" t="s">
        <v>348</v>
      </c>
      <c r="L1274" s="81" t="s">
        <v>247</v>
      </c>
      <c r="M1274" s="81" t="s">
        <v>353</v>
      </c>
      <c r="N1274" s="81">
        <v>50</v>
      </c>
      <c r="O1274" s="225">
        <v>9.9999999999766942E-4</v>
      </c>
      <c r="P1274" s="79">
        <v>0</v>
      </c>
      <c r="Q1274" s="119">
        <v>0</v>
      </c>
      <c r="R1274" s="120">
        <v>9.9999999999766942E-4</v>
      </c>
      <c r="S1274" s="120" t="s">
        <v>353</v>
      </c>
      <c r="T1274" s="33">
        <v>127</v>
      </c>
    </row>
    <row r="1275" spans="1:20" x14ac:dyDescent="0.25">
      <c r="A1275" s="31">
        <v>160</v>
      </c>
      <c r="B1275" s="20" t="s">
        <v>74</v>
      </c>
      <c r="C1275" s="20">
        <v>2</v>
      </c>
      <c r="D1275" s="20" t="s">
        <v>180</v>
      </c>
      <c r="F1275" s="89" t="s">
        <v>239</v>
      </c>
      <c r="G1275" s="89" t="s">
        <v>259</v>
      </c>
      <c r="H1275" s="81">
        <v>17.05</v>
      </c>
      <c r="I1275" s="77">
        <v>1</v>
      </c>
      <c r="J1275" s="78"/>
      <c r="K1275" s="80" t="s">
        <v>348</v>
      </c>
      <c r="L1275" s="81" t="s">
        <v>259</v>
      </c>
      <c r="M1275" s="81" t="s">
        <v>353</v>
      </c>
      <c r="N1275" s="81">
        <v>50</v>
      </c>
      <c r="O1275" s="225">
        <v>9.9999999999766942E-4</v>
      </c>
      <c r="P1275" s="79">
        <v>0</v>
      </c>
      <c r="Q1275" s="78"/>
      <c r="R1275" s="117"/>
      <c r="S1275" s="117"/>
      <c r="T1275" s="33">
        <v>127</v>
      </c>
    </row>
    <row r="1276" spans="1:20" x14ac:dyDescent="0.25">
      <c r="A1276" s="31">
        <v>160</v>
      </c>
      <c r="B1276" s="20" t="s">
        <v>74</v>
      </c>
      <c r="C1276" s="20">
        <v>2</v>
      </c>
      <c r="D1276" s="20" t="s">
        <v>180</v>
      </c>
      <c r="F1276" s="89" t="s">
        <v>239</v>
      </c>
      <c r="G1276" s="89" t="s">
        <v>271</v>
      </c>
      <c r="H1276" s="81">
        <v>16.850000000000001</v>
      </c>
      <c r="I1276" s="77">
        <v>1</v>
      </c>
      <c r="K1276" s="80" t="s">
        <v>348</v>
      </c>
      <c r="L1276" s="81" t="s">
        <v>271</v>
      </c>
      <c r="M1276" s="81" t="s">
        <v>353</v>
      </c>
      <c r="N1276" s="81">
        <v>50</v>
      </c>
      <c r="O1276" s="225">
        <v>9.9999999999766942E-4</v>
      </c>
      <c r="P1276" s="79">
        <v>0</v>
      </c>
      <c r="T1276" s="33">
        <v>127</v>
      </c>
    </row>
    <row r="1277" spans="1:20" x14ac:dyDescent="0.25">
      <c r="A1277" s="31">
        <v>160</v>
      </c>
      <c r="B1277" s="20" t="s">
        <v>74</v>
      </c>
      <c r="C1277" s="20">
        <v>2</v>
      </c>
      <c r="D1277" s="20" t="s">
        <v>180</v>
      </c>
      <c r="F1277" s="89" t="s">
        <v>239</v>
      </c>
      <c r="G1277" s="89" t="s">
        <v>282</v>
      </c>
      <c r="H1277" s="81">
        <v>16.86</v>
      </c>
      <c r="I1277" s="77">
        <v>1</v>
      </c>
      <c r="K1277" s="80" t="s">
        <v>348</v>
      </c>
      <c r="L1277" s="81" t="s">
        <v>282</v>
      </c>
      <c r="M1277" s="81" t="s">
        <v>353</v>
      </c>
      <c r="N1277" s="81">
        <v>50</v>
      </c>
      <c r="O1277" s="225">
        <v>9.9999999999766942E-4</v>
      </c>
      <c r="P1277" s="79">
        <v>0</v>
      </c>
      <c r="T1277" s="33">
        <v>127</v>
      </c>
    </row>
    <row r="1278" spans="1:20" x14ac:dyDescent="0.25">
      <c r="A1278" s="31">
        <v>160</v>
      </c>
      <c r="B1278" s="20" t="s">
        <v>74</v>
      </c>
      <c r="C1278" s="20">
        <v>2</v>
      </c>
      <c r="D1278" s="20" t="s">
        <v>180</v>
      </c>
      <c r="F1278" s="91"/>
      <c r="G1278" s="91"/>
      <c r="H1278" s="91"/>
      <c r="K1278" s="80" t="s">
        <v>348</v>
      </c>
      <c r="L1278" s="81" t="s">
        <v>293</v>
      </c>
      <c r="M1278" s="81" t="s">
        <v>353</v>
      </c>
      <c r="N1278" s="81">
        <v>50</v>
      </c>
      <c r="O1278" s="225">
        <v>9.9999999999766942E-4</v>
      </c>
      <c r="P1278" s="79">
        <v>0</v>
      </c>
      <c r="T1278" s="33">
        <v>127</v>
      </c>
    </row>
    <row r="1279" spans="1:20" x14ac:dyDescent="0.25">
      <c r="A1279" s="31">
        <v>160</v>
      </c>
      <c r="B1279" s="20" t="s">
        <v>74</v>
      </c>
      <c r="C1279" s="20">
        <v>2</v>
      </c>
      <c r="D1279" s="20" t="s">
        <v>180</v>
      </c>
      <c r="F1279" s="91"/>
      <c r="G1279" s="91"/>
      <c r="H1279" s="91"/>
      <c r="K1279" s="80" t="s">
        <v>348</v>
      </c>
      <c r="L1279" s="81" t="s">
        <v>304</v>
      </c>
      <c r="M1279" s="81" t="s">
        <v>353</v>
      </c>
      <c r="N1279" s="81">
        <v>50</v>
      </c>
      <c r="O1279" s="225">
        <v>9.9999999999766942E-4</v>
      </c>
      <c r="P1279" s="79">
        <v>0</v>
      </c>
      <c r="T1279" s="33">
        <v>127</v>
      </c>
    </row>
    <row r="1280" spans="1:20" x14ac:dyDescent="0.25">
      <c r="A1280" s="31">
        <v>160</v>
      </c>
      <c r="B1280" s="20" t="s">
        <v>74</v>
      </c>
      <c r="C1280" s="20">
        <v>2</v>
      </c>
      <c r="D1280" s="20" t="s">
        <v>180</v>
      </c>
      <c r="F1280" s="91"/>
      <c r="G1280" s="91"/>
      <c r="H1280" s="91"/>
      <c r="K1280" s="80" t="s">
        <v>348</v>
      </c>
      <c r="L1280" s="81" t="s">
        <v>315</v>
      </c>
      <c r="M1280" s="81" t="s">
        <v>353</v>
      </c>
      <c r="N1280" s="81">
        <v>50</v>
      </c>
      <c r="O1280" s="225">
        <v>9.9999999999766942E-4</v>
      </c>
      <c r="P1280" s="79">
        <v>0</v>
      </c>
      <c r="T1280" s="33">
        <v>127</v>
      </c>
    </row>
    <row r="1281" spans="1:27" x14ac:dyDescent="0.25">
      <c r="A1281" s="31">
        <v>160</v>
      </c>
      <c r="B1281" s="20" t="s">
        <v>74</v>
      </c>
      <c r="C1281" s="20">
        <v>2</v>
      </c>
      <c r="D1281" s="20" t="s">
        <v>180</v>
      </c>
      <c r="F1281" s="91"/>
      <c r="G1281" s="91"/>
      <c r="H1281" s="91"/>
      <c r="K1281" s="80" t="s">
        <v>348</v>
      </c>
      <c r="L1281" s="81" t="s">
        <v>326</v>
      </c>
      <c r="M1281" s="81" t="s">
        <v>353</v>
      </c>
      <c r="N1281" s="81">
        <v>50</v>
      </c>
      <c r="O1281" s="225">
        <v>9.9999999999766942E-4</v>
      </c>
      <c r="P1281" s="79">
        <v>0</v>
      </c>
      <c r="T1281" s="33">
        <v>127</v>
      </c>
    </row>
    <row r="1282" spans="1:27" x14ac:dyDescent="0.25">
      <c r="A1282" s="20">
        <v>161</v>
      </c>
      <c r="B1282" s="20" t="s">
        <v>74</v>
      </c>
      <c r="C1282" s="20">
        <v>3</v>
      </c>
      <c r="D1282" s="20" t="s">
        <v>100</v>
      </c>
      <c r="E1282" s="33">
        <v>51</v>
      </c>
      <c r="F1282" s="89" t="s">
        <v>235</v>
      </c>
      <c r="G1282" s="89" t="s">
        <v>287</v>
      </c>
      <c r="H1282" s="81">
        <v>16.5</v>
      </c>
      <c r="I1282" s="77">
        <v>1</v>
      </c>
      <c r="J1282" s="78">
        <v>1</v>
      </c>
      <c r="K1282" s="80" t="s">
        <v>341</v>
      </c>
      <c r="L1282" s="113" t="s">
        <v>241</v>
      </c>
      <c r="M1282" s="113" t="s">
        <v>353</v>
      </c>
      <c r="N1282" s="81">
        <v>50</v>
      </c>
      <c r="O1282" s="225">
        <v>9.9999999999766942E-4</v>
      </c>
      <c r="P1282" s="79">
        <v>0</v>
      </c>
      <c r="Q1282" s="119">
        <v>0.25</v>
      </c>
      <c r="R1282" s="120">
        <v>3.1322499999999973</v>
      </c>
      <c r="S1282" s="120">
        <v>0.55499999999999972</v>
      </c>
      <c r="T1282" s="33">
        <v>51</v>
      </c>
    </row>
    <row r="1283" spans="1:27" x14ac:dyDescent="0.25">
      <c r="A1283" s="31">
        <v>161</v>
      </c>
      <c r="B1283" s="20" t="s">
        <v>74</v>
      </c>
      <c r="C1283" s="20">
        <v>3</v>
      </c>
      <c r="D1283" s="20" t="s">
        <v>100</v>
      </c>
      <c r="F1283" s="89" t="s">
        <v>235</v>
      </c>
      <c r="G1283" s="89" t="s">
        <v>298</v>
      </c>
      <c r="H1283" s="81">
        <v>16.600000000000001</v>
      </c>
      <c r="I1283" s="77">
        <v>1</v>
      </c>
      <c r="J1283" s="78"/>
      <c r="K1283" s="80" t="s">
        <v>341</v>
      </c>
      <c r="L1283" s="113" t="s">
        <v>253</v>
      </c>
      <c r="M1283" s="113" t="s">
        <v>353</v>
      </c>
      <c r="N1283" s="81">
        <v>50</v>
      </c>
      <c r="O1283" s="225">
        <v>9.9999999999766942E-4</v>
      </c>
      <c r="P1283" s="79">
        <v>0</v>
      </c>
      <c r="Q1283" s="78"/>
      <c r="R1283" s="117"/>
      <c r="S1283" s="117"/>
      <c r="T1283" s="33">
        <v>51</v>
      </c>
    </row>
    <row r="1284" spans="1:27" x14ac:dyDescent="0.25">
      <c r="A1284" s="31">
        <v>161</v>
      </c>
      <c r="B1284" s="20" t="s">
        <v>74</v>
      </c>
      <c r="C1284" s="20">
        <v>3</v>
      </c>
      <c r="D1284" s="20" t="s">
        <v>100</v>
      </c>
      <c r="F1284" s="89" t="s">
        <v>235</v>
      </c>
      <c r="G1284" s="89" t="s">
        <v>309</v>
      </c>
      <c r="H1284" s="81">
        <v>16.989999999999998</v>
      </c>
      <c r="I1284" s="77">
        <v>1</v>
      </c>
      <c r="K1284" s="80" t="s">
        <v>341</v>
      </c>
      <c r="L1284" s="113" t="s">
        <v>265</v>
      </c>
      <c r="M1284" s="113">
        <v>38.03</v>
      </c>
      <c r="N1284" s="81">
        <v>38.03</v>
      </c>
      <c r="O1284" s="225">
        <v>11.970999999999997</v>
      </c>
      <c r="P1284" s="79">
        <v>1</v>
      </c>
      <c r="T1284" s="33">
        <v>51</v>
      </c>
    </row>
    <row r="1285" spans="1:27" x14ac:dyDescent="0.25">
      <c r="A1285" s="31">
        <v>161</v>
      </c>
      <c r="B1285" s="20" t="s">
        <v>74</v>
      </c>
      <c r="C1285" s="20">
        <v>3</v>
      </c>
      <c r="D1285" s="20" t="s">
        <v>100</v>
      </c>
      <c r="F1285" s="89" t="s">
        <v>235</v>
      </c>
      <c r="G1285" s="89" t="s">
        <v>320</v>
      </c>
      <c r="H1285" s="81">
        <v>16.760000000000002</v>
      </c>
      <c r="I1285" s="77">
        <v>1</v>
      </c>
      <c r="K1285" s="80" t="s">
        <v>341</v>
      </c>
      <c r="L1285" s="113" t="s">
        <v>276</v>
      </c>
      <c r="M1285" s="113" t="s">
        <v>353</v>
      </c>
      <c r="N1285" s="81">
        <v>50</v>
      </c>
      <c r="O1285" s="225">
        <v>9.9999999999766942E-4</v>
      </c>
      <c r="P1285" s="79">
        <v>0</v>
      </c>
      <c r="T1285" s="33">
        <v>51</v>
      </c>
    </row>
    <row r="1286" spans="1:27" x14ac:dyDescent="0.25">
      <c r="A1286" s="31">
        <v>161</v>
      </c>
      <c r="B1286" s="20" t="s">
        <v>74</v>
      </c>
      <c r="C1286" s="20">
        <v>3</v>
      </c>
      <c r="D1286" s="20" t="s">
        <v>100</v>
      </c>
      <c r="F1286" s="88"/>
      <c r="G1286" s="91"/>
      <c r="H1286" s="91"/>
      <c r="K1286" s="80" t="s">
        <v>341</v>
      </c>
      <c r="L1286" s="113" t="s">
        <v>287</v>
      </c>
      <c r="M1286" s="113">
        <v>36.92</v>
      </c>
      <c r="N1286" s="81">
        <v>36.92</v>
      </c>
      <c r="O1286" s="225">
        <v>13.080999999999996</v>
      </c>
      <c r="P1286" s="79">
        <v>1</v>
      </c>
      <c r="T1286" s="33">
        <v>51</v>
      </c>
    </row>
    <row r="1287" spans="1:27" x14ac:dyDescent="0.25">
      <c r="A1287" s="31">
        <v>161</v>
      </c>
      <c r="B1287" s="20" t="s">
        <v>74</v>
      </c>
      <c r="C1287" s="20">
        <v>3</v>
      </c>
      <c r="D1287" s="20" t="s">
        <v>100</v>
      </c>
      <c r="F1287" s="88"/>
      <c r="G1287" s="91"/>
      <c r="H1287" s="91"/>
      <c r="K1287" s="80" t="s">
        <v>341</v>
      </c>
      <c r="L1287" s="113" t="s">
        <v>298</v>
      </c>
      <c r="M1287" s="113" t="s">
        <v>353</v>
      </c>
      <c r="N1287" s="81">
        <v>50</v>
      </c>
      <c r="O1287" s="225">
        <v>9.9999999999766942E-4</v>
      </c>
      <c r="P1287" s="79">
        <v>0</v>
      </c>
      <c r="T1287" s="33">
        <v>51</v>
      </c>
    </row>
    <row r="1288" spans="1:27" x14ac:dyDescent="0.25">
      <c r="A1288" s="31">
        <v>161</v>
      </c>
      <c r="B1288" s="20" t="s">
        <v>74</v>
      </c>
      <c r="C1288" s="20">
        <v>3</v>
      </c>
      <c r="D1288" s="20" t="s">
        <v>100</v>
      </c>
      <c r="F1288" s="88"/>
      <c r="G1288" s="91"/>
      <c r="H1288" s="91"/>
      <c r="K1288" s="80" t="s">
        <v>341</v>
      </c>
      <c r="L1288" s="113" t="s">
        <v>309</v>
      </c>
      <c r="M1288" s="113" t="s">
        <v>353</v>
      </c>
      <c r="N1288" s="81">
        <v>50</v>
      </c>
      <c r="O1288" s="225">
        <v>9.9999999999766942E-4</v>
      </c>
      <c r="P1288" s="79">
        <v>0</v>
      </c>
      <c r="T1288" s="33">
        <v>51</v>
      </c>
    </row>
    <row r="1289" spans="1:27" x14ac:dyDescent="0.25">
      <c r="A1289" s="31">
        <v>161</v>
      </c>
      <c r="B1289" s="20" t="s">
        <v>74</v>
      </c>
      <c r="C1289" s="20">
        <v>3</v>
      </c>
      <c r="D1289" s="20" t="s">
        <v>100</v>
      </c>
      <c r="F1289" s="88"/>
      <c r="G1289" s="91"/>
      <c r="H1289" s="91"/>
      <c r="K1289" s="80" t="s">
        <v>341</v>
      </c>
      <c r="L1289" s="113" t="s">
        <v>320</v>
      </c>
      <c r="M1289" s="113" t="s">
        <v>353</v>
      </c>
      <c r="N1289" s="81">
        <v>50</v>
      </c>
      <c r="O1289" s="225">
        <v>9.9999999999766942E-4</v>
      </c>
      <c r="P1289" s="79">
        <v>0</v>
      </c>
      <c r="T1289" s="33">
        <v>51</v>
      </c>
    </row>
    <row r="1290" spans="1:27" x14ac:dyDescent="0.25">
      <c r="A1290" s="101">
        <v>162</v>
      </c>
      <c r="B1290" s="100" t="s">
        <v>74</v>
      </c>
      <c r="C1290" s="100">
        <v>1</v>
      </c>
      <c r="D1290" s="100">
        <v>1.1000000000000001</v>
      </c>
      <c r="E1290" s="101">
        <v>164</v>
      </c>
      <c r="F1290" s="80" t="s">
        <v>378</v>
      </c>
      <c r="G1290" s="141" t="s">
        <v>241</v>
      </c>
      <c r="H1290" s="142">
        <v>16.0948208783139</v>
      </c>
      <c r="I1290" s="94">
        <f>IF(H1290&gt;30,0,1)</f>
        <v>1</v>
      </c>
      <c r="J1290" s="78">
        <f>COUNTIF(I1290:I1293,1)/4</f>
        <v>1</v>
      </c>
      <c r="K1290" s="80" t="s">
        <v>442</v>
      </c>
      <c r="L1290" t="s">
        <v>243</v>
      </c>
      <c r="M1290" t="s">
        <v>353</v>
      </c>
      <c r="N1290" s="92">
        <v>50</v>
      </c>
      <c r="O1290" s="118">
        <f t="shared" ref="O1290:O1353" si="0">50.001-N1290</f>
        <v>9.9999999999766942E-4</v>
      </c>
      <c r="P1290" s="104">
        <f t="shared" ref="P1290:P1353" si="1">IF(M1290&gt;50,0,1)</f>
        <v>0</v>
      </c>
      <c r="Q1290" s="119">
        <f>COUNTIF(P1290:P1297,1)/8</f>
        <v>0</v>
      </c>
      <c r="R1290" s="118">
        <f>AVERAGE(O1290:O1297)</f>
        <v>9.9999999999766942E-4</v>
      </c>
      <c r="S1290" s="118">
        <f>STDEV(O1290:O1297)</f>
        <v>0</v>
      </c>
      <c r="T1290" s="101">
        <v>164</v>
      </c>
    </row>
    <row r="1291" spans="1:27" x14ac:dyDescent="0.25">
      <c r="A1291" s="33">
        <v>162</v>
      </c>
      <c r="B1291" s="20" t="s">
        <v>74</v>
      </c>
      <c r="C1291" s="100">
        <v>1</v>
      </c>
      <c r="D1291" s="100">
        <v>1.1000000000000001</v>
      </c>
      <c r="F1291" s="80" t="s">
        <v>378</v>
      </c>
      <c r="G1291" s="141" t="s">
        <v>253</v>
      </c>
      <c r="H1291" s="142">
        <v>17.099861333717701</v>
      </c>
      <c r="I1291" s="94">
        <f>IF(H1291&gt;30,0,1)</f>
        <v>1</v>
      </c>
      <c r="K1291" s="80" t="s">
        <v>442</v>
      </c>
      <c r="L1291" t="s">
        <v>255</v>
      </c>
      <c r="M1291" t="s">
        <v>353</v>
      </c>
      <c r="N1291" s="92">
        <v>50</v>
      </c>
      <c r="O1291" s="118">
        <f t="shared" si="0"/>
        <v>9.9999999999766942E-4</v>
      </c>
      <c r="P1291" s="104">
        <f t="shared" si="1"/>
        <v>0</v>
      </c>
      <c r="Q1291" s="20"/>
      <c r="R1291" s="31"/>
      <c r="S1291" s="20"/>
      <c r="T1291" s="33">
        <v>164</v>
      </c>
    </row>
    <row r="1292" spans="1:27" x14ac:dyDescent="0.25">
      <c r="A1292" s="33">
        <v>162</v>
      </c>
      <c r="B1292" s="20" t="s">
        <v>74</v>
      </c>
      <c r="C1292" s="100">
        <v>1</v>
      </c>
      <c r="D1292" s="100">
        <v>1.1000000000000001</v>
      </c>
      <c r="F1292" s="80" t="s">
        <v>378</v>
      </c>
      <c r="G1292" s="141" t="s">
        <v>265</v>
      </c>
      <c r="H1292" s="142">
        <v>16.962213243093</v>
      </c>
      <c r="I1292" s="94">
        <f>IF(H1292&gt;30,0,1)</f>
        <v>1</v>
      </c>
      <c r="K1292" s="80" t="s">
        <v>442</v>
      </c>
      <c r="L1292" t="s">
        <v>267</v>
      </c>
      <c r="M1292" t="s">
        <v>353</v>
      </c>
      <c r="N1292" s="92">
        <v>50</v>
      </c>
      <c r="O1292" s="118">
        <f t="shared" si="0"/>
        <v>9.9999999999766942E-4</v>
      </c>
      <c r="P1292" s="104">
        <f t="shared" si="1"/>
        <v>0</v>
      </c>
      <c r="Q1292" s="20"/>
      <c r="R1292" s="31"/>
      <c r="S1292" s="20"/>
      <c r="T1292" s="33">
        <v>164</v>
      </c>
    </row>
    <row r="1293" spans="1:27" x14ac:dyDescent="0.25">
      <c r="A1293" s="33">
        <v>162</v>
      </c>
      <c r="B1293" s="20" t="s">
        <v>74</v>
      </c>
      <c r="C1293" s="100">
        <v>1</v>
      </c>
      <c r="D1293" s="100">
        <v>1.1000000000000001</v>
      </c>
      <c r="F1293" s="80" t="s">
        <v>378</v>
      </c>
      <c r="G1293" s="141" t="s">
        <v>276</v>
      </c>
      <c r="H1293" s="142">
        <v>16.7755036182051</v>
      </c>
      <c r="I1293" s="94">
        <f>IF(H1293&gt;30,0,1)</f>
        <v>1</v>
      </c>
      <c r="K1293" s="80" t="s">
        <v>442</v>
      </c>
      <c r="L1293" t="s">
        <v>278</v>
      </c>
      <c r="M1293" t="s">
        <v>353</v>
      </c>
      <c r="N1293" s="92">
        <v>50</v>
      </c>
      <c r="O1293" s="118">
        <f t="shared" si="0"/>
        <v>9.9999999999766942E-4</v>
      </c>
      <c r="P1293" s="104">
        <f t="shared" si="1"/>
        <v>0</v>
      </c>
      <c r="Q1293" s="20"/>
      <c r="R1293" s="31"/>
      <c r="S1293" s="20"/>
      <c r="T1293" s="33">
        <v>164</v>
      </c>
    </row>
    <row r="1294" spans="1:27" x14ac:dyDescent="0.25">
      <c r="A1294" s="33">
        <v>162</v>
      </c>
      <c r="B1294" s="20" t="s">
        <v>74</v>
      </c>
      <c r="C1294" s="100">
        <v>1</v>
      </c>
      <c r="D1294" s="100">
        <v>1.1000000000000001</v>
      </c>
      <c r="F1294" s="80"/>
      <c r="G1294" s="89"/>
      <c r="H1294" s="89"/>
      <c r="K1294" s="80" t="s">
        <v>442</v>
      </c>
      <c r="L1294" t="s">
        <v>289</v>
      </c>
      <c r="M1294" t="s">
        <v>353</v>
      </c>
      <c r="N1294" s="92">
        <v>50</v>
      </c>
      <c r="O1294" s="118">
        <f t="shared" si="0"/>
        <v>9.9999999999766942E-4</v>
      </c>
      <c r="P1294" s="104">
        <f t="shared" si="1"/>
        <v>0</v>
      </c>
      <c r="Q1294" s="20"/>
      <c r="R1294" s="31"/>
      <c r="S1294" s="20"/>
      <c r="T1294" s="33">
        <v>164</v>
      </c>
    </row>
    <row r="1295" spans="1:27" x14ac:dyDescent="0.25">
      <c r="A1295" s="33">
        <v>162</v>
      </c>
      <c r="B1295" s="20" t="s">
        <v>74</v>
      </c>
      <c r="C1295" s="100">
        <v>1</v>
      </c>
      <c r="D1295" s="100">
        <v>1.1000000000000001</v>
      </c>
      <c r="F1295" s="80"/>
      <c r="G1295" s="89"/>
      <c r="H1295" s="89"/>
      <c r="K1295" s="80" t="s">
        <v>442</v>
      </c>
      <c r="L1295" t="s">
        <v>300</v>
      </c>
      <c r="M1295" t="s">
        <v>353</v>
      </c>
      <c r="N1295" s="92">
        <v>50</v>
      </c>
      <c r="O1295" s="118">
        <f t="shared" si="0"/>
        <v>9.9999999999766942E-4</v>
      </c>
      <c r="P1295" s="104">
        <f t="shared" si="1"/>
        <v>0</v>
      </c>
      <c r="Q1295" s="20"/>
      <c r="R1295" s="31"/>
      <c r="S1295" s="20"/>
      <c r="T1295" s="33">
        <v>164</v>
      </c>
    </row>
    <row r="1296" spans="1:27" x14ac:dyDescent="0.25">
      <c r="A1296" s="33">
        <v>162</v>
      </c>
      <c r="B1296" s="20" t="s">
        <v>74</v>
      </c>
      <c r="C1296" s="100">
        <v>1</v>
      </c>
      <c r="D1296" s="100">
        <v>1.1000000000000001</v>
      </c>
      <c r="F1296" s="80"/>
      <c r="G1296" s="89"/>
      <c r="H1296" s="89"/>
      <c r="K1296" s="80" t="s">
        <v>442</v>
      </c>
      <c r="L1296" t="s">
        <v>311</v>
      </c>
      <c r="M1296" t="s">
        <v>353</v>
      </c>
      <c r="N1296" s="92">
        <v>50</v>
      </c>
      <c r="O1296" s="118">
        <f t="shared" si="0"/>
        <v>9.9999999999766942E-4</v>
      </c>
      <c r="P1296" s="104">
        <f t="shared" si="1"/>
        <v>0</v>
      </c>
      <c r="Q1296" s="20"/>
      <c r="R1296" s="31"/>
      <c r="S1296" s="20"/>
      <c r="T1296" s="33">
        <v>164</v>
      </c>
      <c r="AA1296" s="20"/>
    </row>
    <row r="1297" spans="1:27" x14ac:dyDescent="0.25">
      <c r="A1297" s="33">
        <v>162</v>
      </c>
      <c r="B1297" s="20" t="s">
        <v>74</v>
      </c>
      <c r="C1297" s="100">
        <v>1</v>
      </c>
      <c r="D1297" s="100">
        <v>1.1000000000000001</v>
      </c>
      <c r="F1297" s="80"/>
      <c r="G1297" s="89"/>
      <c r="H1297" s="89"/>
      <c r="K1297" s="80" t="s">
        <v>442</v>
      </c>
      <c r="L1297" t="s">
        <v>322</v>
      </c>
      <c r="M1297" t="s">
        <v>353</v>
      </c>
      <c r="N1297" s="92">
        <v>50</v>
      </c>
      <c r="O1297" s="118">
        <f t="shared" si="0"/>
        <v>9.9999999999766942E-4</v>
      </c>
      <c r="P1297" s="104">
        <f t="shared" si="1"/>
        <v>0</v>
      </c>
      <c r="Q1297" s="20"/>
      <c r="R1297" s="31"/>
      <c r="S1297" s="20"/>
      <c r="T1297" s="33">
        <v>164</v>
      </c>
      <c r="AA1297" s="20"/>
    </row>
    <row r="1298" spans="1:27" x14ac:dyDescent="0.25">
      <c r="A1298" s="101">
        <v>163</v>
      </c>
      <c r="B1298" s="100" t="s">
        <v>74</v>
      </c>
      <c r="C1298" s="100">
        <v>2</v>
      </c>
      <c r="D1298" s="100">
        <v>1.2</v>
      </c>
      <c r="E1298" s="101">
        <v>186</v>
      </c>
      <c r="F1298" s="80" t="s">
        <v>378</v>
      </c>
      <c r="G1298" s="141" t="s">
        <v>242</v>
      </c>
      <c r="H1298" s="142">
        <v>16.3457554271526</v>
      </c>
      <c r="I1298" s="94">
        <f>IF(H1298&gt;30,0,1)</f>
        <v>1</v>
      </c>
      <c r="J1298" s="78">
        <f>COUNTIF(I1298:I1301,1)/4</f>
        <v>1</v>
      </c>
      <c r="K1298" s="88" t="s">
        <v>444</v>
      </c>
      <c r="L1298" t="s">
        <v>245</v>
      </c>
      <c r="M1298" t="s">
        <v>353</v>
      </c>
      <c r="N1298" s="92">
        <v>50</v>
      </c>
      <c r="O1298" s="118">
        <f t="shared" si="0"/>
        <v>9.9999999999766942E-4</v>
      </c>
      <c r="P1298" s="104">
        <f t="shared" si="1"/>
        <v>0</v>
      </c>
      <c r="Q1298" s="119">
        <f>COUNTIF(P1298:P1305,1)/8</f>
        <v>0.125</v>
      </c>
      <c r="R1298" s="118">
        <f>AVERAGE(O1298:O1305)</f>
        <v>1.6009999999999973</v>
      </c>
      <c r="S1298" s="118">
        <f>STDEV(O1298:O1305)</f>
        <v>4.5254833995939023</v>
      </c>
      <c r="T1298" s="101">
        <v>186</v>
      </c>
      <c r="AA1298" s="20"/>
    </row>
    <row r="1299" spans="1:27" x14ac:dyDescent="0.25">
      <c r="A1299" s="33">
        <v>163</v>
      </c>
      <c r="B1299" s="20" t="s">
        <v>74</v>
      </c>
      <c r="C1299" s="100">
        <v>2</v>
      </c>
      <c r="D1299" s="100">
        <v>1.2</v>
      </c>
      <c r="F1299" s="80" t="s">
        <v>378</v>
      </c>
      <c r="G1299" s="141" t="s">
        <v>254</v>
      </c>
      <c r="H1299" s="142">
        <v>16.721262528148099</v>
      </c>
      <c r="I1299" s="94">
        <f>IF(H1299&gt;30,0,1)</f>
        <v>1</v>
      </c>
      <c r="K1299" s="88" t="s">
        <v>444</v>
      </c>
      <c r="L1299" t="s">
        <v>257</v>
      </c>
      <c r="M1299" t="s">
        <v>353</v>
      </c>
      <c r="N1299" s="92">
        <v>50</v>
      </c>
      <c r="O1299" s="118">
        <f t="shared" si="0"/>
        <v>9.9999999999766942E-4</v>
      </c>
      <c r="P1299" s="104">
        <f t="shared" si="1"/>
        <v>0</v>
      </c>
      <c r="Q1299" s="20"/>
      <c r="R1299" s="31"/>
      <c r="S1299" s="20"/>
      <c r="T1299" s="33">
        <v>186</v>
      </c>
    </row>
    <row r="1300" spans="1:27" x14ac:dyDescent="0.25">
      <c r="A1300" s="33">
        <v>163</v>
      </c>
      <c r="B1300" s="20" t="s">
        <v>74</v>
      </c>
      <c r="C1300" s="100">
        <v>2</v>
      </c>
      <c r="D1300" s="100">
        <v>1.2</v>
      </c>
      <c r="F1300" s="80" t="s">
        <v>378</v>
      </c>
      <c r="G1300" s="141" t="s">
        <v>266</v>
      </c>
      <c r="H1300" s="142">
        <v>16.2707152770571</v>
      </c>
      <c r="I1300" s="94">
        <f>IF(H1300&gt;30,0,1)</f>
        <v>1</v>
      </c>
      <c r="K1300" s="88" t="s">
        <v>444</v>
      </c>
      <c r="L1300" t="s">
        <v>269</v>
      </c>
      <c r="M1300" t="s">
        <v>353</v>
      </c>
      <c r="N1300" s="92">
        <v>50</v>
      </c>
      <c r="O1300" s="118">
        <f t="shared" si="0"/>
        <v>9.9999999999766942E-4</v>
      </c>
      <c r="P1300" s="104">
        <f t="shared" si="1"/>
        <v>0</v>
      </c>
      <c r="Q1300" s="20"/>
      <c r="R1300" s="31"/>
      <c r="S1300" s="20"/>
      <c r="T1300" s="33">
        <v>186</v>
      </c>
    </row>
    <row r="1301" spans="1:27" x14ac:dyDescent="0.25">
      <c r="A1301" s="33">
        <v>163</v>
      </c>
      <c r="B1301" s="20" t="s">
        <v>74</v>
      </c>
      <c r="C1301" s="100">
        <v>2</v>
      </c>
      <c r="D1301" s="100">
        <v>1.2</v>
      </c>
      <c r="F1301" s="80" t="s">
        <v>378</v>
      </c>
      <c r="G1301" s="141" t="s">
        <v>277</v>
      </c>
      <c r="H1301" s="142">
        <v>16.4001101871152</v>
      </c>
      <c r="I1301" s="94">
        <f>IF(H1301&gt;30,0,1)</f>
        <v>1</v>
      </c>
      <c r="K1301" s="88" t="s">
        <v>444</v>
      </c>
      <c r="L1301" t="s">
        <v>280</v>
      </c>
      <c r="M1301" t="s">
        <v>353</v>
      </c>
      <c r="N1301" s="92">
        <v>50</v>
      </c>
      <c r="O1301" s="118">
        <f t="shared" si="0"/>
        <v>9.9999999999766942E-4</v>
      </c>
      <c r="P1301" s="104">
        <f t="shared" si="1"/>
        <v>0</v>
      </c>
      <c r="Q1301" s="20"/>
      <c r="R1301" s="31"/>
      <c r="S1301" s="20"/>
      <c r="T1301" s="33">
        <v>186</v>
      </c>
    </row>
    <row r="1302" spans="1:27" x14ac:dyDescent="0.25">
      <c r="A1302" s="33">
        <v>163</v>
      </c>
      <c r="B1302" s="20" t="s">
        <v>74</v>
      </c>
      <c r="C1302" s="100">
        <v>2</v>
      </c>
      <c r="D1302" s="100">
        <v>1.2</v>
      </c>
      <c r="F1302" s="80"/>
      <c r="G1302" s="89"/>
      <c r="H1302" s="89"/>
      <c r="K1302" s="88" t="s">
        <v>444</v>
      </c>
      <c r="L1302" t="s">
        <v>291</v>
      </c>
      <c r="M1302">
        <v>37.200000000000003</v>
      </c>
      <c r="N1302" s="92">
        <v>37.200000000000003</v>
      </c>
      <c r="O1302" s="118">
        <f t="shared" si="0"/>
        <v>12.800999999999995</v>
      </c>
      <c r="P1302" s="104">
        <f t="shared" si="1"/>
        <v>1</v>
      </c>
      <c r="Q1302" s="20"/>
      <c r="R1302" s="31"/>
      <c r="S1302" s="20"/>
      <c r="T1302" s="33">
        <v>186</v>
      </c>
    </row>
    <row r="1303" spans="1:27" x14ac:dyDescent="0.25">
      <c r="A1303" s="33">
        <v>163</v>
      </c>
      <c r="B1303" s="20" t="s">
        <v>74</v>
      </c>
      <c r="C1303" s="100">
        <v>2</v>
      </c>
      <c r="D1303" s="100">
        <v>1.2</v>
      </c>
      <c r="F1303" s="80"/>
      <c r="G1303" s="89"/>
      <c r="H1303" s="89"/>
      <c r="K1303" s="88" t="s">
        <v>444</v>
      </c>
      <c r="L1303" t="s">
        <v>302</v>
      </c>
      <c r="M1303" t="s">
        <v>353</v>
      </c>
      <c r="N1303" s="92">
        <v>50</v>
      </c>
      <c r="O1303" s="118">
        <f t="shared" si="0"/>
        <v>9.9999999999766942E-4</v>
      </c>
      <c r="P1303" s="104">
        <f t="shared" si="1"/>
        <v>0</v>
      </c>
      <c r="Q1303" s="20"/>
      <c r="R1303" s="31"/>
      <c r="S1303" s="20"/>
      <c r="T1303" s="33">
        <v>186</v>
      </c>
    </row>
    <row r="1304" spans="1:27" x14ac:dyDescent="0.25">
      <c r="A1304" s="33">
        <v>163</v>
      </c>
      <c r="B1304" s="20" t="s">
        <v>74</v>
      </c>
      <c r="C1304" s="100">
        <v>2</v>
      </c>
      <c r="D1304" s="100">
        <v>1.2</v>
      </c>
      <c r="F1304" s="80"/>
      <c r="G1304" s="89"/>
      <c r="H1304" s="89"/>
      <c r="K1304" s="88" t="s">
        <v>444</v>
      </c>
      <c r="L1304" t="s">
        <v>313</v>
      </c>
      <c r="M1304" t="s">
        <v>353</v>
      </c>
      <c r="N1304" s="92">
        <v>50</v>
      </c>
      <c r="O1304" s="118">
        <f t="shared" si="0"/>
        <v>9.9999999999766942E-4</v>
      </c>
      <c r="P1304" s="104">
        <f t="shared" si="1"/>
        <v>0</v>
      </c>
      <c r="Q1304" s="20"/>
      <c r="R1304" s="31"/>
      <c r="S1304" s="20"/>
      <c r="T1304" s="33">
        <v>186</v>
      </c>
    </row>
    <row r="1305" spans="1:27" x14ac:dyDescent="0.25">
      <c r="A1305" s="33">
        <v>163</v>
      </c>
      <c r="B1305" s="20" t="s">
        <v>74</v>
      </c>
      <c r="C1305" s="100">
        <v>2</v>
      </c>
      <c r="D1305" s="100">
        <v>1.2</v>
      </c>
      <c r="F1305" s="80"/>
      <c r="G1305" s="89"/>
      <c r="H1305" s="89"/>
      <c r="K1305" s="88" t="s">
        <v>444</v>
      </c>
      <c r="L1305" t="s">
        <v>324</v>
      </c>
      <c r="M1305" t="s">
        <v>353</v>
      </c>
      <c r="N1305" s="92">
        <v>50</v>
      </c>
      <c r="O1305" s="118">
        <f t="shared" si="0"/>
        <v>9.9999999999766942E-4</v>
      </c>
      <c r="P1305" s="104">
        <f t="shared" si="1"/>
        <v>0</v>
      </c>
      <c r="Q1305" s="20"/>
      <c r="R1305" s="31"/>
      <c r="S1305" s="20"/>
      <c r="T1305" s="33">
        <v>186</v>
      </c>
    </row>
    <row r="1306" spans="1:27" x14ac:dyDescent="0.25">
      <c r="A1306" s="101">
        <v>164</v>
      </c>
      <c r="B1306" s="100" t="s">
        <v>74</v>
      </c>
      <c r="C1306" s="100">
        <v>3</v>
      </c>
      <c r="D1306" s="100">
        <v>1.3</v>
      </c>
      <c r="E1306" s="101">
        <v>190</v>
      </c>
      <c r="F1306" s="80" t="s">
        <v>378</v>
      </c>
      <c r="G1306" s="141" t="s">
        <v>243</v>
      </c>
      <c r="H1306" s="142">
        <v>21.996931145635099</v>
      </c>
      <c r="I1306" s="94">
        <f>IF(H1306&gt;30,0,1)</f>
        <v>1</v>
      </c>
      <c r="J1306" s="78">
        <f>COUNTIF(I1306:I1309,1)/4</f>
        <v>1</v>
      </c>
      <c r="K1306" s="88" t="s">
        <v>444</v>
      </c>
      <c r="L1306" t="s">
        <v>249</v>
      </c>
      <c r="M1306" t="s">
        <v>353</v>
      </c>
      <c r="N1306" s="92">
        <v>50</v>
      </c>
      <c r="O1306" s="118">
        <f t="shared" si="0"/>
        <v>9.9999999999766942E-4</v>
      </c>
      <c r="P1306" s="104">
        <f t="shared" si="1"/>
        <v>0</v>
      </c>
      <c r="Q1306" s="119">
        <f>COUNTIF(P1306:P1313,1)/8</f>
        <v>0</v>
      </c>
      <c r="R1306" s="118">
        <f>AVERAGE(O1306:O1313)</f>
        <v>9.9999999999766942E-4</v>
      </c>
      <c r="S1306" s="118">
        <f>STDEV(O1306:O1313)</f>
        <v>0</v>
      </c>
      <c r="T1306" s="101">
        <v>190</v>
      </c>
    </row>
    <row r="1307" spans="1:27" x14ac:dyDescent="0.25">
      <c r="A1307" s="33">
        <v>164</v>
      </c>
      <c r="B1307" s="20" t="s">
        <v>74</v>
      </c>
      <c r="C1307" s="20">
        <v>3</v>
      </c>
      <c r="D1307" s="100">
        <v>1.3</v>
      </c>
      <c r="F1307" s="80" t="s">
        <v>378</v>
      </c>
      <c r="G1307" s="141" t="s">
        <v>255</v>
      </c>
      <c r="H1307" s="142">
        <v>21.969725823775502</v>
      </c>
      <c r="I1307" s="94">
        <f>IF(H1307&gt;30,0,1)</f>
        <v>1</v>
      </c>
      <c r="K1307" s="88" t="s">
        <v>444</v>
      </c>
      <c r="L1307" t="s">
        <v>261</v>
      </c>
      <c r="M1307" t="s">
        <v>353</v>
      </c>
      <c r="N1307" s="92">
        <v>50</v>
      </c>
      <c r="O1307" s="118">
        <f t="shared" si="0"/>
        <v>9.9999999999766942E-4</v>
      </c>
      <c r="P1307" s="104">
        <f t="shared" si="1"/>
        <v>0</v>
      </c>
      <c r="Q1307" s="20"/>
      <c r="R1307" s="31"/>
      <c r="S1307" s="20"/>
      <c r="T1307" s="33">
        <v>190</v>
      </c>
    </row>
    <row r="1308" spans="1:27" x14ac:dyDescent="0.25">
      <c r="A1308" s="33">
        <v>164</v>
      </c>
      <c r="B1308" s="20" t="s">
        <v>74</v>
      </c>
      <c r="C1308" s="20">
        <v>3</v>
      </c>
      <c r="D1308" s="100">
        <v>1.3</v>
      </c>
      <c r="F1308" s="80" t="s">
        <v>378</v>
      </c>
      <c r="G1308" s="141" t="s">
        <v>267</v>
      </c>
      <c r="H1308" s="142">
        <v>22.069007784300499</v>
      </c>
      <c r="I1308" s="94">
        <f>IF(H1308&gt;30,0,1)</f>
        <v>1</v>
      </c>
      <c r="K1308" s="88" t="s">
        <v>444</v>
      </c>
      <c r="L1308" t="s">
        <v>273</v>
      </c>
      <c r="M1308" t="s">
        <v>353</v>
      </c>
      <c r="N1308" s="92">
        <v>50</v>
      </c>
      <c r="O1308" s="118">
        <f t="shared" si="0"/>
        <v>9.9999999999766942E-4</v>
      </c>
      <c r="P1308" s="104">
        <f t="shared" si="1"/>
        <v>0</v>
      </c>
      <c r="Q1308" s="20"/>
      <c r="R1308" s="31"/>
      <c r="S1308" s="20"/>
      <c r="T1308" s="33">
        <v>190</v>
      </c>
    </row>
    <row r="1309" spans="1:27" x14ac:dyDescent="0.25">
      <c r="A1309" s="33">
        <v>164</v>
      </c>
      <c r="B1309" s="20" t="s">
        <v>74</v>
      </c>
      <c r="C1309" s="20">
        <v>3</v>
      </c>
      <c r="D1309" s="100">
        <v>1.3</v>
      </c>
      <c r="F1309" s="80" t="s">
        <v>378</v>
      </c>
      <c r="G1309" s="141" t="s">
        <v>278</v>
      </c>
      <c r="H1309" s="142">
        <v>21.894080382994701</v>
      </c>
      <c r="I1309" s="94">
        <f>IF(H1309&gt;30,0,1)</f>
        <v>1</v>
      </c>
      <c r="K1309" s="88" t="s">
        <v>444</v>
      </c>
      <c r="L1309" t="s">
        <v>284</v>
      </c>
      <c r="M1309" t="s">
        <v>353</v>
      </c>
      <c r="N1309" s="92">
        <v>50</v>
      </c>
      <c r="O1309" s="118">
        <f t="shared" si="0"/>
        <v>9.9999999999766942E-4</v>
      </c>
      <c r="P1309" s="104">
        <f t="shared" si="1"/>
        <v>0</v>
      </c>
      <c r="Q1309" s="20"/>
      <c r="R1309" s="31"/>
      <c r="S1309" s="20"/>
      <c r="T1309" s="33">
        <v>190</v>
      </c>
    </row>
    <row r="1310" spans="1:27" x14ac:dyDescent="0.25">
      <c r="A1310" s="33">
        <v>164</v>
      </c>
      <c r="B1310" s="20" t="s">
        <v>74</v>
      </c>
      <c r="C1310" s="20">
        <v>3</v>
      </c>
      <c r="D1310" s="100">
        <v>1.3</v>
      </c>
      <c r="F1310" s="80"/>
      <c r="G1310" s="89"/>
      <c r="H1310" s="89"/>
      <c r="K1310" s="88" t="s">
        <v>444</v>
      </c>
      <c r="L1310" t="s">
        <v>295</v>
      </c>
      <c r="M1310" t="s">
        <v>353</v>
      </c>
      <c r="N1310" s="92">
        <v>50</v>
      </c>
      <c r="O1310" s="118">
        <f t="shared" si="0"/>
        <v>9.9999999999766942E-4</v>
      </c>
      <c r="P1310" s="104">
        <f t="shared" si="1"/>
        <v>0</v>
      </c>
      <c r="Q1310" s="20"/>
      <c r="R1310" s="31"/>
      <c r="S1310" s="20"/>
      <c r="T1310" s="33">
        <v>190</v>
      </c>
    </row>
    <row r="1311" spans="1:27" x14ac:dyDescent="0.25">
      <c r="A1311" s="33">
        <v>164</v>
      </c>
      <c r="B1311" s="20" t="s">
        <v>74</v>
      </c>
      <c r="C1311" s="20">
        <v>3</v>
      </c>
      <c r="D1311" s="100">
        <v>1.3</v>
      </c>
      <c r="F1311" s="80"/>
      <c r="G1311" s="89"/>
      <c r="H1311" s="89"/>
      <c r="K1311" s="88" t="s">
        <v>444</v>
      </c>
      <c r="L1311" t="s">
        <v>306</v>
      </c>
      <c r="M1311" t="s">
        <v>353</v>
      </c>
      <c r="N1311" s="92">
        <v>50</v>
      </c>
      <c r="O1311" s="118">
        <f t="shared" si="0"/>
        <v>9.9999999999766942E-4</v>
      </c>
      <c r="P1311" s="104">
        <f t="shared" si="1"/>
        <v>0</v>
      </c>
      <c r="Q1311" s="20"/>
      <c r="R1311" s="31"/>
      <c r="S1311" s="20"/>
      <c r="T1311" s="33">
        <v>190</v>
      </c>
    </row>
    <row r="1312" spans="1:27" x14ac:dyDescent="0.25">
      <c r="A1312" s="33">
        <v>164</v>
      </c>
      <c r="B1312" s="20" t="s">
        <v>74</v>
      </c>
      <c r="C1312" s="20">
        <v>3</v>
      </c>
      <c r="D1312" s="100">
        <v>1.3</v>
      </c>
      <c r="F1312" s="80"/>
      <c r="G1312" s="89"/>
      <c r="H1312" s="89"/>
      <c r="K1312" s="88" t="s">
        <v>444</v>
      </c>
      <c r="L1312" t="s">
        <v>317</v>
      </c>
      <c r="M1312" t="s">
        <v>353</v>
      </c>
      <c r="N1312" s="92">
        <v>50</v>
      </c>
      <c r="O1312" s="118">
        <f t="shared" si="0"/>
        <v>9.9999999999766942E-4</v>
      </c>
      <c r="P1312" s="104">
        <f t="shared" si="1"/>
        <v>0</v>
      </c>
      <c r="Q1312" s="20"/>
      <c r="R1312" s="31"/>
      <c r="S1312" s="20"/>
      <c r="T1312" s="33">
        <v>190</v>
      </c>
    </row>
    <row r="1313" spans="1:20" x14ac:dyDescent="0.25">
      <c r="A1313" s="33">
        <v>164</v>
      </c>
      <c r="B1313" s="20" t="s">
        <v>74</v>
      </c>
      <c r="C1313" s="20">
        <v>3</v>
      </c>
      <c r="D1313" s="100">
        <v>1.3</v>
      </c>
      <c r="F1313" s="80"/>
      <c r="G1313" s="89"/>
      <c r="H1313" s="89"/>
      <c r="K1313" s="88" t="s">
        <v>444</v>
      </c>
      <c r="L1313" t="s">
        <v>328</v>
      </c>
      <c r="M1313" t="s">
        <v>353</v>
      </c>
      <c r="N1313" s="92">
        <v>50</v>
      </c>
      <c r="O1313" s="118">
        <f t="shared" si="0"/>
        <v>9.9999999999766942E-4</v>
      </c>
      <c r="P1313" s="104">
        <f t="shared" si="1"/>
        <v>0</v>
      </c>
      <c r="Q1313" s="20"/>
      <c r="R1313" s="31"/>
      <c r="S1313" s="20"/>
      <c r="T1313" s="33">
        <v>190</v>
      </c>
    </row>
    <row r="1314" spans="1:20" x14ac:dyDescent="0.25">
      <c r="A1314" s="101">
        <v>165</v>
      </c>
      <c r="B1314" s="100" t="s">
        <v>371</v>
      </c>
      <c r="C1314" s="100">
        <v>1</v>
      </c>
      <c r="D1314" s="20">
        <v>2.1</v>
      </c>
      <c r="E1314" s="101">
        <v>184</v>
      </c>
      <c r="F1314" s="80" t="s">
        <v>378</v>
      </c>
      <c r="G1314" s="141" t="s">
        <v>244</v>
      </c>
      <c r="H1314" s="142">
        <v>15.732072850866</v>
      </c>
      <c r="I1314" s="94">
        <f>IF(H1314&gt;30,0,1)</f>
        <v>1</v>
      </c>
      <c r="J1314" s="78">
        <f>COUNTIF(I1314:I1317,1)/4</f>
        <v>1</v>
      </c>
      <c r="K1314" s="88" t="s">
        <v>444</v>
      </c>
      <c r="L1314" t="s">
        <v>243</v>
      </c>
      <c r="M1314" t="s">
        <v>353</v>
      </c>
      <c r="N1314" s="92">
        <v>50</v>
      </c>
      <c r="O1314" s="118">
        <f t="shared" si="0"/>
        <v>9.9999999999766942E-4</v>
      </c>
      <c r="P1314" s="104">
        <f t="shared" si="1"/>
        <v>0</v>
      </c>
      <c r="Q1314" s="119">
        <f>COUNTIF(P1314:P1321,1)/8</f>
        <v>0</v>
      </c>
      <c r="R1314" s="118">
        <f>AVERAGE(O1314:O1321)</f>
        <v>9.9999999999766942E-4</v>
      </c>
      <c r="S1314" s="118">
        <f>STDEV(O1314:O1321)</f>
        <v>0</v>
      </c>
      <c r="T1314" s="101">
        <v>184</v>
      </c>
    </row>
    <row r="1315" spans="1:20" x14ac:dyDescent="0.25">
      <c r="A1315" s="33">
        <v>165</v>
      </c>
      <c r="B1315" s="100" t="s">
        <v>371</v>
      </c>
      <c r="C1315" s="100">
        <v>1</v>
      </c>
      <c r="D1315" s="20">
        <v>2.1</v>
      </c>
      <c r="F1315" s="80" t="s">
        <v>378</v>
      </c>
      <c r="G1315" s="141" t="s">
        <v>256</v>
      </c>
      <c r="H1315" s="142">
        <v>15.4902396272358</v>
      </c>
      <c r="I1315" s="94">
        <f>IF(H1315&gt;30,0,1)</f>
        <v>1</v>
      </c>
      <c r="K1315" s="88" t="s">
        <v>444</v>
      </c>
      <c r="L1315" t="s">
        <v>255</v>
      </c>
      <c r="M1315" t="s">
        <v>353</v>
      </c>
      <c r="N1315" s="92">
        <v>50</v>
      </c>
      <c r="O1315" s="118">
        <f t="shared" si="0"/>
        <v>9.9999999999766942E-4</v>
      </c>
      <c r="P1315" s="104">
        <f t="shared" si="1"/>
        <v>0</v>
      </c>
      <c r="Q1315" s="20"/>
      <c r="R1315" s="31"/>
      <c r="S1315" s="20"/>
      <c r="T1315" s="33">
        <v>184</v>
      </c>
    </row>
    <row r="1316" spans="1:20" x14ac:dyDescent="0.25">
      <c r="A1316" s="33">
        <v>165</v>
      </c>
      <c r="B1316" s="100" t="s">
        <v>371</v>
      </c>
      <c r="C1316" s="100">
        <v>1</v>
      </c>
      <c r="D1316" s="20">
        <v>2.1</v>
      </c>
      <c r="F1316" s="80" t="s">
        <v>378</v>
      </c>
      <c r="G1316" s="141" t="s">
        <v>268</v>
      </c>
      <c r="H1316" s="142">
        <v>15.3295341922825</v>
      </c>
      <c r="I1316" s="94">
        <f>IF(H1316&gt;30,0,1)</f>
        <v>1</v>
      </c>
      <c r="K1316" s="88" t="s">
        <v>444</v>
      </c>
      <c r="L1316" t="s">
        <v>267</v>
      </c>
      <c r="M1316" t="s">
        <v>353</v>
      </c>
      <c r="N1316" s="92">
        <v>50</v>
      </c>
      <c r="O1316" s="118">
        <f t="shared" si="0"/>
        <v>9.9999999999766942E-4</v>
      </c>
      <c r="P1316" s="104">
        <f t="shared" si="1"/>
        <v>0</v>
      </c>
      <c r="Q1316" s="20"/>
      <c r="R1316" s="31"/>
      <c r="S1316" s="20"/>
      <c r="T1316" s="33">
        <v>184</v>
      </c>
    </row>
    <row r="1317" spans="1:20" x14ac:dyDescent="0.25">
      <c r="A1317" s="33">
        <v>165</v>
      </c>
      <c r="B1317" s="100" t="s">
        <v>371</v>
      </c>
      <c r="C1317" s="100">
        <v>1</v>
      </c>
      <c r="D1317" s="20">
        <v>2.1</v>
      </c>
      <c r="F1317" s="80" t="s">
        <v>378</v>
      </c>
      <c r="G1317" s="141" t="s">
        <v>279</v>
      </c>
      <c r="H1317" s="142">
        <v>15.463029701463</v>
      </c>
      <c r="I1317" s="94">
        <f>IF(H1317&gt;30,0,1)</f>
        <v>1</v>
      </c>
      <c r="K1317" s="88" t="s">
        <v>444</v>
      </c>
      <c r="L1317" t="s">
        <v>278</v>
      </c>
      <c r="M1317" t="s">
        <v>353</v>
      </c>
      <c r="N1317" s="92">
        <v>50</v>
      </c>
      <c r="O1317" s="118">
        <f t="shared" si="0"/>
        <v>9.9999999999766942E-4</v>
      </c>
      <c r="P1317" s="104">
        <f t="shared" si="1"/>
        <v>0</v>
      </c>
      <c r="Q1317" s="20"/>
      <c r="R1317" s="31"/>
      <c r="S1317" s="20"/>
      <c r="T1317" s="33">
        <v>184</v>
      </c>
    </row>
    <row r="1318" spans="1:20" x14ac:dyDescent="0.25">
      <c r="A1318" s="33">
        <v>165</v>
      </c>
      <c r="B1318" s="100" t="s">
        <v>371</v>
      </c>
      <c r="C1318" s="100">
        <v>1</v>
      </c>
      <c r="D1318" s="20">
        <v>2.1</v>
      </c>
      <c r="F1318" s="80"/>
      <c r="G1318" s="89"/>
      <c r="H1318" s="89"/>
      <c r="K1318" s="88" t="s">
        <v>444</v>
      </c>
      <c r="L1318" t="s">
        <v>289</v>
      </c>
      <c r="M1318" t="s">
        <v>353</v>
      </c>
      <c r="N1318" s="92">
        <v>50</v>
      </c>
      <c r="O1318" s="118">
        <f t="shared" si="0"/>
        <v>9.9999999999766942E-4</v>
      </c>
      <c r="P1318" s="104">
        <f t="shared" si="1"/>
        <v>0</v>
      </c>
      <c r="Q1318" s="20"/>
      <c r="R1318" s="31"/>
      <c r="S1318" s="20"/>
      <c r="T1318" s="33">
        <v>184</v>
      </c>
    </row>
    <row r="1319" spans="1:20" x14ac:dyDescent="0.25">
      <c r="A1319" s="33">
        <v>165</v>
      </c>
      <c r="B1319" s="100" t="s">
        <v>371</v>
      </c>
      <c r="C1319" s="100">
        <v>1</v>
      </c>
      <c r="D1319" s="20">
        <v>2.1</v>
      </c>
      <c r="F1319" s="80"/>
      <c r="G1319" s="89"/>
      <c r="H1319" s="89"/>
      <c r="K1319" s="88" t="s">
        <v>444</v>
      </c>
      <c r="L1319" t="s">
        <v>300</v>
      </c>
      <c r="M1319" t="s">
        <v>353</v>
      </c>
      <c r="N1319" s="92">
        <v>50</v>
      </c>
      <c r="O1319" s="118">
        <f t="shared" si="0"/>
        <v>9.9999999999766942E-4</v>
      </c>
      <c r="P1319" s="104">
        <f t="shared" si="1"/>
        <v>0</v>
      </c>
      <c r="Q1319" s="20"/>
      <c r="R1319" s="31"/>
      <c r="S1319" s="20"/>
      <c r="T1319" s="33">
        <v>184</v>
      </c>
    </row>
    <row r="1320" spans="1:20" x14ac:dyDescent="0.25">
      <c r="A1320" s="33">
        <v>165</v>
      </c>
      <c r="B1320" s="100" t="s">
        <v>371</v>
      </c>
      <c r="C1320" s="100">
        <v>1</v>
      </c>
      <c r="D1320" s="20">
        <v>2.1</v>
      </c>
      <c r="F1320" s="80"/>
      <c r="G1320" s="89"/>
      <c r="H1320" s="89"/>
      <c r="K1320" s="88" t="s">
        <v>444</v>
      </c>
      <c r="L1320" t="s">
        <v>311</v>
      </c>
      <c r="M1320" t="s">
        <v>353</v>
      </c>
      <c r="N1320" s="92">
        <v>50</v>
      </c>
      <c r="O1320" s="118">
        <f t="shared" si="0"/>
        <v>9.9999999999766942E-4</v>
      </c>
      <c r="P1320" s="104">
        <f t="shared" si="1"/>
        <v>0</v>
      </c>
      <c r="Q1320" s="20"/>
      <c r="R1320" s="31"/>
      <c r="S1320" s="20"/>
      <c r="T1320" s="33">
        <v>184</v>
      </c>
    </row>
    <row r="1321" spans="1:20" x14ac:dyDescent="0.25">
      <c r="A1321" s="33">
        <v>165</v>
      </c>
      <c r="B1321" s="100" t="s">
        <v>371</v>
      </c>
      <c r="C1321" s="100">
        <v>1</v>
      </c>
      <c r="D1321" s="20">
        <v>2.1</v>
      </c>
      <c r="F1321" s="80"/>
      <c r="G1321" s="89"/>
      <c r="H1321" s="89"/>
      <c r="K1321" s="88" t="s">
        <v>444</v>
      </c>
      <c r="L1321" t="s">
        <v>322</v>
      </c>
      <c r="M1321" t="s">
        <v>353</v>
      </c>
      <c r="N1321" s="92">
        <v>50</v>
      </c>
      <c r="O1321" s="118">
        <f t="shared" si="0"/>
        <v>9.9999999999766942E-4</v>
      </c>
      <c r="P1321" s="104">
        <f t="shared" si="1"/>
        <v>0</v>
      </c>
      <c r="Q1321" s="20"/>
      <c r="R1321" s="31"/>
      <c r="S1321" s="20"/>
      <c r="T1321" s="33">
        <v>184</v>
      </c>
    </row>
    <row r="1322" spans="1:20" x14ac:dyDescent="0.25">
      <c r="A1322" s="101">
        <v>166</v>
      </c>
      <c r="B1322" s="100" t="s">
        <v>371</v>
      </c>
      <c r="C1322" s="100">
        <v>2</v>
      </c>
      <c r="D1322" s="100">
        <v>2.2000000000000002</v>
      </c>
      <c r="E1322" s="101">
        <v>182</v>
      </c>
      <c r="F1322" s="80" t="s">
        <v>378</v>
      </c>
      <c r="G1322" s="141" t="s">
        <v>245</v>
      </c>
      <c r="H1322" s="142">
        <v>15.578667659529801</v>
      </c>
      <c r="I1322" s="94">
        <f>IF(H1322&gt;30,0,1)</f>
        <v>1</v>
      </c>
      <c r="J1322" s="78">
        <f>COUNTIF(I1322:I1325,1)/4</f>
        <v>1</v>
      </c>
      <c r="K1322" s="88" t="s">
        <v>444</v>
      </c>
      <c r="L1322" t="s">
        <v>241</v>
      </c>
      <c r="M1322" t="s">
        <v>353</v>
      </c>
      <c r="N1322" s="92">
        <v>50</v>
      </c>
      <c r="O1322" s="118">
        <f t="shared" si="0"/>
        <v>9.9999999999766942E-4</v>
      </c>
      <c r="P1322" s="104">
        <f t="shared" si="1"/>
        <v>0</v>
      </c>
      <c r="Q1322" s="119">
        <f>COUNTIF(P1322:P1329,1)/8</f>
        <v>0</v>
      </c>
      <c r="R1322" s="118">
        <f>AVERAGE(O1322:O1329)</f>
        <v>9.9999999999766942E-4</v>
      </c>
      <c r="S1322" s="118">
        <f>STDEV(O1322:O1329)</f>
        <v>0</v>
      </c>
      <c r="T1322" s="101">
        <v>182</v>
      </c>
    </row>
    <row r="1323" spans="1:20" x14ac:dyDescent="0.25">
      <c r="A1323" s="33">
        <v>166</v>
      </c>
      <c r="B1323" s="100" t="s">
        <v>371</v>
      </c>
      <c r="C1323" s="100">
        <v>2</v>
      </c>
      <c r="D1323" s="100">
        <v>2.2000000000000002</v>
      </c>
      <c r="F1323" s="80" t="s">
        <v>378</v>
      </c>
      <c r="G1323" s="141" t="s">
        <v>257</v>
      </c>
      <c r="H1323" s="142">
        <v>14.9618029311382</v>
      </c>
      <c r="I1323" s="94">
        <f>IF(H1323&gt;30,0,1)</f>
        <v>1</v>
      </c>
      <c r="K1323" s="88" t="s">
        <v>444</v>
      </c>
      <c r="L1323" t="s">
        <v>253</v>
      </c>
      <c r="M1323" t="s">
        <v>353</v>
      </c>
      <c r="N1323" s="92">
        <v>50</v>
      </c>
      <c r="O1323" s="118">
        <f t="shared" si="0"/>
        <v>9.9999999999766942E-4</v>
      </c>
      <c r="P1323" s="104">
        <f t="shared" si="1"/>
        <v>0</v>
      </c>
      <c r="Q1323" s="20"/>
      <c r="R1323" s="31"/>
      <c r="S1323" s="20"/>
      <c r="T1323" s="33">
        <v>182</v>
      </c>
    </row>
    <row r="1324" spans="1:20" x14ac:dyDescent="0.25">
      <c r="A1324" s="33">
        <v>166</v>
      </c>
      <c r="B1324" s="100" t="s">
        <v>371</v>
      </c>
      <c r="C1324" s="100">
        <v>2</v>
      </c>
      <c r="D1324" s="100">
        <v>2.2000000000000002</v>
      </c>
      <c r="F1324" s="80" t="s">
        <v>378</v>
      </c>
      <c r="G1324" s="141" t="s">
        <v>269</v>
      </c>
      <c r="H1324" s="142">
        <v>15.146147104651901</v>
      </c>
      <c r="I1324" s="94">
        <f>IF(H1324&gt;30,0,1)</f>
        <v>1</v>
      </c>
      <c r="K1324" s="88" t="s">
        <v>444</v>
      </c>
      <c r="L1324" t="s">
        <v>265</v>
      </c>
      <c r="M1324" t="s">
        <v>353</v>
      </c>
      <c r="N1324" s="92">
        <v>50</v>
      </c>
      <c r="O1324" s="118">
        <f t="shared" si="0"/>
        <v>9.9999999999766942E-4</v>
      </c>
      <c r="P1324" s="104">
        <f t="shared" si="1"/>
        <v>0</v>
      </c>
      <c r="Q1324" s="20"/>
      <c r="R1324" s="31"/>
      <c r="S1324" s="20"/>
      <c r="T1324" s="33">
        <v>182</v>
      </c>
    </row>
    <row r="1325" spans="1:20" x14ac:dyDescent="0.25">
      <c r="A1325" s="33">
        <v>166</v>
      </c>
      <c r="B1325" s="100" t="s">
        <v>371</v>
      </c>
      <c r="C1325" s="100">
        <v>2</v>
      </c>
      <c r="D1325" s="100">
        <v>2.2000000000000002</v>
      </c>
      <c r="F1325" s="80" t="s">
        <v>378</v>
      </c>
      <c r="G1325" s="141" t="s">
        <v>280</v>
      </c>
      <c r="H1325" s="142">
        <v>15.188098440769499</v>
      </c>
      <c r="I1325" s="94">
        <f>IF(H1325&gt;30,0,1)</f>
        <v>1</v>
      </c>
      <c r="K1325" s="88" t="s">
        <v>444</v>
      </c>
      <c r="L1325" t="s">
        <v>276</v>
      </c>
      <c r="M1325" t="s">
        <v>353</v>
      </c>
      <c r="N1325" s="92">
        <v>50</v>
      </c>
      <c r="O1325" s="118">
        <f t="shared" si="0"/>
        <v>9.9999999999766942E-4</v>
      </c>
      <c r="P1325" s="104">
        <f t="shared" si="1"/>
        <v>0</v>
      </c>
      <c r="Q1325" s="20"/>
      <c r="R1325" s="31"/>
      <c r="S1325" s="20"/>
      <c r="T1325" s="33">
        <v>182</v>
      </c>
    </row>
    <row r="1326" spans="1:20" x14ac:dyDescent="0.25">
      <c r="A1326" s="33">
        <v>166</v>
      </c>
      <c r="B1326" s="100" t="s">
        <v>371</v>
      </c>
      <c r="C1326" s="100">
        <v>2</v>
      </c>
      <c r="D1326" s="100">
        <v>2.2000000000000002</v>
      </c>
      <c r="F1326" s="80"/>
      <c r="G1326" s="89"/>
      <c r="H1326" s="89"/>
      <c r="K1326" s="88" t="s">
        <v>444</v>
      </c>
      <c r="L1326" t="s">
        <v>287</v>
      </c>
      <c r="M1326" t="s">
        <v>353</v>
      </c>
      <c r="N1326" s="92">
        <v>50</v>
      </c>
      <c r="O1326" s="118">
        <f t="shared" si="0"/>
        <v>9.9999999999766942E-4</v>
      </c>
      <c r="P1326" s="104">
        <f t="shared" si="1"/>
        <v>0</v>
      </c>
      <c r="Q1326" s="20"/>
      <c r="R1326" s="31"/>
      <c r="S1326" s="20"/>
      <c r="T1326" s="33">
        <v>182</v>
      </c>
    </row>
    <row r="1327" spans="1:20" x14ac:dyDescent="0.25">
      <c r="A1327" s="33">
        <v>166</v>
      </c>
      <c r="B1327" s="100" t="s">
        <v>371</v>
      </c>
      <c r="C1327" s="100">
        <v>2</v>
      </c>
      <c r="D1327" s="100">
        <v>2.2000000000000002</v>
      </c>
      <c r="F1327" s="80"/>
      <c r="G1327" s="89"/>
      <c r="H1327" s="89"/>
      <c r="K1327" s="88" t="s">
        <v>444</v>
      </c>
      <c r="L1327" t="s">
        <v>298</v>
      </c>
      <c r="M1327" t="s">
        <v>353</v>
      </c>
      <c r="N1327" s="92">
        <v>50</v>
      </c>
      <c r="O1327" s="118">
        <f t="shared" si="0"/>
        <v>9.9999999999766942E-4</v>
      </c>
      <c r="P1327" s="104">
        <f t="shared" si="1"/>
        <v>0</v>
      </c>
      <c r="Q1327" s="20"/>
      <c r="R1327" s="31"/>
      <c r="S1327" s="20"/>
      <c r="T1327" s="33">
        <v>182</v>
      </c>
    </row>
    <row r="1328" spans="1:20" x14ac:dyDescent="0.25">
      <c r="A1328" s="33">
        <v>166</v>
      </c>
      <c r="B1328" s="100" t="s">
        <v>371</v>
      </c>
      <c r="C1328" s="100">
        <v>2</v>
      </c>
      <c r="D1328" s="100">
        <v>2.2000000000000002</v>
      </c>
      <c r="F1328" s="80"/>
      <c r="G1328" s="89"/>
      <c r="H1328" s="89"/>
      <c r="K1328" s="88" t="s">
        <v>444</v>
      </c>
      <c r="L1328" t="s">
        <v>309</v>
      </c>
      <c r="M1328" t="s">
        <v>353</v>
      </c>
      <c r="N1328" s="92">
        <v>50</v>
      </c>
      <c r="O1328" s="118">
        <f t="shared" si="0"/>
        <v>9.9999999999766942E-4</v>
      </c>
      <c r="P1328" s="104">
        <f t="shared" si="1"/>
        <v>0</v>
      </c>
      <c r="Q1328" s="20"/>
      <c r="R1328" s="31"/>
      <c r="S1328" s="20"/>
      <c r="T1328" s="33">
        <v>182</v>
      </c>
    </row>
    <row r="1329" spans="1:27" x14ac:dyDescent="0.25">
      <c r="A1329" s="33">
        <v>166</v>
      </c>
      <c r="B1329" s="100" t="s">
        <v>371</v>
      </c>
      <c r="C1329" s="100">
        <v>2</v>
      </c>
      <c r="D1329" s="100">
        <v>2.2000000000000002</v>
      </c>
      <c r="F1329" s="80"/>
      <c r="G1329" s="89"/>
      <c r="H1329" s="89"/>
      <c r="K1329" s="88" t="s">
        <v>444</v>
      </c>
      <c r="L1329" t="s">
        <v>320</v>
      </c>
      <c r="M1329" t="s">
        <v>353</v>
      </c>
      <c r="N1329" s="92">
        <v>50</v>
      </c>
      <c r="O1329" s="118">
        <f t="shared" si="0"/>
        <v>9.9999999999766942E-4</v>
      </c>
      <c r="P1329" s="104">
        <f t="shared" si="1"/>
        <v>0</v>
      </c>
      <c r="Q1329" s="20"/>
      <c r="R1329" s="31"/>
      <c r="S1329" s="20"/>
      <c r="T1329" s="33">
        <v>182</v>
      </c>
    </row>
    <row r="1330" spans="1:27" x14ac:dyDescent="0.25">
      <c r="A1330" s="101">
        <v>167</v>
      </c>
      <c r="B1330" s="100" t="s">
        <v>371</v>
      </c>
      <c r="C1330" s="100">
        <v>3</v>
      </c>
      <c r="D1330" s="100">
        <v>2.2999999999999998</v>
      </c>
      <c r="E1330" s="101">
        <v>174</v>
      </c>
      <c r="F1330" s="80" t="s">
        <v>378</v>
      </c>
      <c r="G1330" s="141" t="s">
        <v>246</v>
      </c>
      <c r="H1330" s="142">
        <v>22.977613029616101</v>
      </c>
      <c r="I1330" s="94">
        <f>IF(H1330&gt;30,0,1)</f>
        <v>1</v>
      </c>
      <c r="J1330" s="78">
        <f>COUNTIF(I1330:I1333,1)/4</f>
        <v>1</v>
      </c>
      <c r="K1330" s="80" t="s">
        <v>443</v>
      </c>
      <c r="L1330" t="s">
        <v>243</v>
      </c>
      <c r="M1330" t="s">
        <v>353</v>
      </c>
      <c r="N1330" s="92">
        <v>50</v>
      </c>
      <c r="O1330" s="118">
        <f t="shared" si="0"/>
        <v>9.9999999999766942E-4</v>
      </c>
      <c r="P1330" s="104">
        <f t="shared" si="1"/>
        <v>0</v>
      </c>
      <c r="Q1330" s="119">
        <f>COUNTIF(P1330:P1337,1)/8</f>
        <v>0</v>
      </c>
      <c r="R1330" s="118">
        <f>AVERAGE(O1330:O1337)</f>
        <v>9.9999999999766942E-4</v>
      </c>
      <c r="S1330" s="118">
        <f>STDEV(O1330:O1337)</f>
        <v>0</v>
      </c>
      <c r="T1330" s="101">
        <v>174</v>
      </c>
    </row>
    <row r="1331" spans="1:27" x14ac:dyDescent="0.25">
      <c r="A1331" s="33">
        <v>167</v>
      </c>
      <c r="B1331" s="100" t="s">
        <v>371</v>
      </c>
      <c r="C1331" s="20">
        <v>3</v>
      </c>
      <c r="D1331" s="100">
        <v>2.2999999999999998</v>
      </c>
      <c r="F1331" s="80" t="s">
        <v>378</v>
      </c>
      <c r="G1331" s="141" t="s">
        <v>258</v>
      </c>
      <c r="H1331" s="142">
        <v>22.777633471326599</v>
      </c>
      <c r="I1331" s="94">
        <f>IF(H1331&gt;30,0,1)</f>
        <v>1</v>
      </c>
      <c r="K1331" s="80" t="s">
        <v>443</v>
      </c>
      <c r="L1331" t="s">
        <v>255</v>
      </c>
      <c r="M1331" t="s">
        <v>353</v>
      </c>
      <c r="N1331" s="92">
        <v>50</v>
      </c>
      <c r="O1331" s="118">
        <f t="shared" si="0"/>
        <v>9.9999999999766942E-4</v>
      </c>
      <c r="P1331" s="104">
        <f t="shared" si="1"/>
        <v>0</v>
      </c>
      <c r="Q1331" s="20"/>
      <c r="R1331" s="31"/>
      <c r="S1331" s="20"/>
      <c r="T1331" s="33">
        <v>174</v>
      </c>
    </row>
    <row r="1332" spans="1:27" x14ac:dyDescent="0.25">
      <c r="A1332" s="33">
        <v>167</v>
      </c>
      <c r="B1332" s="100" t="s">
        <v>371</v>
      </c>
      <c r="C1332" s="20">
        <v>3</v>
      </c>
      <c r="D1332" s="100">
        <v>2.2999999999999998</v>
      </c>
      <c r="F1332" s="80" t="s">
        <v>378</v>
      </c>
      <c r="G1332" s="141" t="s">
        <v>270</v>
      </c>
      <c r="H1332" s="142">
        <v>22.602774690384798</v>
      </c>
      <c r="I1332" s="94">
        <f>IF(H1332&gt;30,0,1)</f>
        <v>1</v>
      </c>
      <c r="K1332" s="80" t="s">
        <v>443</v>
      </c>
      <c r="L1332" t="s">
        <v>267</v>
      </c>
      <c r="M1332" t="s">
        <v>353</v>
      </c>
      <c r="N1332" s="92">
        <v>50</v>
      </c>
      <c r="O1332" s="118">
        <f t="shared" si="0"/>
        <v>9.9999999999766942E-4</v>
      </c>
      <c r="P1332" s="104">
        <f t="shared" si="1"/>
        <v>0</v>
      </c>
      <c r="Q1332" s="20"/>
      <c r="R1332" s="31"/>
      <c r="S1332" s="20"/>
      <c r="T1332" s="33">
        <v>174</v>
      </c>
    </row>
    <row r="1333" spans="1:27" x14ac:dyDescent="0.25">
      <c r="A1333" s="33">
        <v>167</v>
      </c>
      <c r="B1333" s="100" t="s">
        <v>371</v>
      </c>
      <c r="C1333" s="20">
        <v>3</v>
      </c>
      <c r="D1333" s="100">
        <v>2.2999999999999998</v>
      </c>
      <c r="F1333" s="80" t="s">
        <v>378</v>
      </c>
      <c r="G1333" s="141" t="s">
        <v>281</v>
      </c>
      <c r="H1333" s="142">
        <v>22.580686458416899</v>
      </c>
      <c r="I1333" s="94">
        <f>IF(H1333&gt;30,0,1)</f>
        <v>1</v>
      </c>
      <c r="K1333" s="80" t="s">
        <v>443</v>
      </c>
      <c r="L1333" t="s">
        <v>278</v>
      </c>
      <c r="M1333" t="s">
        <v>353</v>
      </c>
      <c r="N1333" s="92">
        <v>50</v>
      </c>
      <c r="O1333" s="118">
        <f t="shared" si="0"/>
        <v>9.9999999999766942E-4</v>
      </c>
      <c r="P1333" s="104">
        <f t="shared" si="1"/>
        <v>0</v>
      </c>
      <c r="Q1333" s="20"/>
      <c r="R1333" s="31"/>
      <c r="S1333" s="20"/>
      <c r="T1333" s="33">
        <v>174</v>
      </c>
    </row>
    <row r="1334" spans="1:27" x14ac:dyDescent="0.25">
      <c r="A1334" s="33">
        <v>167</v>
      </c>
      <c r="B1334" s="100" t="s">
        <v>371</v>
      </c>
      <c r="C1334" s="20">
        <v>3</v>
      </c>
      <c r="D1334" s="100">
        <v>2.2999999999999998</v>
      </c>
      <c r="F1334" s="80"/>
      <c r="G1334" s="89"/>
      <c r="H1334" s="89"/>
      <c r="K1334" s="80" t="s">
        <v>443</v>
      </c>
      <c r="L1334" t="s">
        <v>289</v>
      </c>
      <c r="M1334" t="s">
        <v>353</v>
      </c>
      <c r="N1334" s="92">
        <v>50</v>
      </c>
      <c r="O1334" s="118">
        <f t="shared" si="0"/>
        <v>9.9999999999766942E-4</v>
      </c>
      <c r="P1334" s="104">
        <f t="shared" si="1"/>
        <v>0</v>
      </c>
      <c r="Q1334" s="20"/>
      <c r="R1334" s="31"/>
      <c r="S1334" s="20"/>
      <c r="T1334" s="33">
        <v>174</v>
      </c>
    </row>
    <row r="1335" spans="1:27" x14ac:dyDescent="0.25">
      <c r="A1335" s="33">
        <v>167</v>
      </c>
      <c r="B1335" s="100" t="s">
        <v>371</v>
      </c>
      <c r="C1335" s="20">
        <v>3</v>
      </c>
      <c r="D1335" s="100">
        <v>2.2999999999999998</v>
      </c>
      <c r="F1335" s="80"/>
      <c r="G1335" s="89"/>
      <c r="H1335" s="89"/>
      <c r="K1335" s="80" t="s">
        <v>443</v>
      </c>
      <c r="L1335" t="s">
        <v>300</v>
      </c>
      <c r="M1335" t="s">
        <v>353</v>
      </c>
      <c r="N1335" s="92">
        <v>50</v>
      </c>
      <c r="O1335" s="118">
        <f t="shared" si="0"/>
        <v>9.9999999999766942E-4</v>
      </c>
      <c r="P1335" s="104">
        <f t="shared" si="1"/>
        <v>0</v>
      </c>
      <c r="Q1335" s="20"/>
      <c r="R1335" s="31"/>
      <c r="S1335" s="20"/>
      <c r="T1335" s="33">
        <v>174</v>
      </c>
    </row>
    <row r="1336" spans="1:27" x14ac:dyDescent="0.25">
      <c r="A1336" s="33">
        <v>167</v>
      </c>
      <c r="B1336" s="100" t="s">
        <v>371</v>
      </c>
      <c r="C1336" s="20">
        <v>3</v>
      </c>
      <c r="D1336" s="100">
        <v>2.2999999999999998</v>
      </c>
      <c r="F1336" s="80"/>
      <c r="G1336" s="89"/>
      <c r="H1336" s="89"/>
      <c r="K1336" s="80" t="s">
        <v>443</v>
      </c>
      <c r="L1336" t="s">
        <v>311</v>
      </c>
      <c r="M1336" t="s">
        <v>353</v>
      </c>
      <c r="N1336" s="92">
        <v>50</v>
      </c>
      <c r="O1336" s="118">
        <f t="shared" si="0"/>
        <v>9.9999999999766942E-4</v>
      </c>
      <c r="P1336" s="104">
        <f t="shared" si="1"/>
        <v>0</v>
      </c>
      <c r="Q1336" s="20"/>
      <c r="R1336" s="31"/>
      <c r="S1336" s="20"/>
      <c r="T1336" s="33">
        <v>174</v>
      </c>
    </row>
    <row r="1337" spans="1:27" x14ac:dyDescent="0.25">
      <c r="A1337" s="33">
        <v>167</v>
      </c>
      <c r="B1337" s="100" t="s">
        <v>371</v>
      </c>
      <c r="C1337" s="20">
        <v>3</v>
      </c>
      <c r="D1337" s="100">
        <v>2.2999999999999998</v>
      </c>
      <c r="F1337" s="80"/>
      <c r="G1337" s="89"/>
      <c r="H1337" s="89"/>
      <c r="K1337" s="80" t="s">
        <v>443</v>
      </c>
      <c r="L1337" t="s">
        <v>322</v>
      </c>
      <c r="M1337" t="s">
        <v>353</v>
      </c>
      <c r="N1337" s="92">
        <v>50</v>
      </c>
      <c r="O1337" s="118">
        <f t="shared" si="0"/>
        <v>9.9999999999766942E-4</v>
      </c>
      <c r="P1337" s="104">
        <f t="shared" si="1"/>
        <v>0</v>
      </c>
      <c r="Q1337" s="20"/>
      <c r="R1337" s="31"/>
      <c r="S1337" s="20"/>
      <c r="T1337" s="33">
        <v>174</v>
      </c>
    </row>
    <row r="1338" spans="1:27" x14ac:dyDescent="0.25">
      <c r="A1338" s="101">
        <v>168</v>
      </c>
      <c r="B1338" s="100" t="s">
        <v>372</v>
      </c>
      <c r="C1338" s="100">
        <v>1</v>
      </c>
      <c r="D1338" s="100">
        <v>3.1</v>
      </c>
      <c r="E1338" s="101">
        <v>185</v>
      </c>
      <c r="F1338" s="80" t="s">
        <v>378</v>
      </c>
      <c r="G1338" s="141" t="s">
        <v>247</v>
      </c>
      <c r="H1338" s="142">
        <v>15.780468540467201</v>
      </c>
      <c r="I1338" s="94">
        <f>IF(H1338&gt;30,0,1)</f>
        <v>1</v>
      </c>
      <c r="J1338" s="78">
        <f>COUNTIF(I1338:I1341,1)/4</f>
        <v>1</v>
      </c>
      <c r="K1338" s="88" t="s">
        <v>444</v>
      </c>
      <c r="L1338" t="s">
        <v>244</v>
      </c>
      <c r="M1338" t="s">
        <v>353</v>
      </c>
      <c r="N1338" s="92">
        <v>50</v>
      </c>
      <c r="O1338" s="118">
        <f t="shared" si="0"/>
        <v>9.9999999999766942E-4</v>
      </c>
      <c r="P1338" s="104">
        <f t="shared" si="1"/>
        <v>0</v>
      </c>
      <c r="Q1338" s="119">
        <f>COUNTIF(P1338:P1345,1)/8</f>
        <v>0</v>
      </c>
      <c r="R1338" s="118">
        <f>AVERAGE(O1338:O1345)</f>
        <v>9.9999999999766942E-4</v>
      </c>
      <c r="S1338" s="118">
        <f>STDEV(O1338:O1345)</f>
        <v>0</v>
      </c>
      <c r="T1338" s="101">
        <v>185</v>
      </c>
    </row>
    <row r="1339" spans="1:27" x14ac:dyDescent="0.25">
      <c r="A1339" s="33">
        <v>168</v>
      </c>
      <c r="B1339" s="100" t="s">
        <v>372</v>
      </c>
      <c r="C1339" s="100">
        <v>1</v>
      </c>
      <c r="D1339" s="100">
        <v>3.1</v>
      </c>
      <c r="F1339" s="80" t="s">
        <v>378</v>
      </c>
      <c r="G1339" s="141" t="s">
        <v>259</v>
      </c>
      <c r="H1339" s="142">
        <v>15.5208899956209</v>
      </c>
      <c r="I1339" s="94">
        <f>IF(H1339&gt;30,0,1)</f>
        <v>1</v>
      </c>
      <c r="K1339" s="88" t="s">
        <v>444</v>
      </c>
      <c r="L1339" t="s">
        <v>256</v>
      </c>
      <c r="M1339" t="s">
        <v>353</v>
      </c>
      <c r="N1339" s="92">
        <v>50</v>
      </c>
      <c r="O1339" s="118">
        <f t="shared" si="0"/>
        <v>9.9999999999766942E-4</v>
      </c>
      <c r="P1339" s="104">
        <f t="shared" si="1"/>
        <v>0</v>
      </c>
      <c r="Q1339" s="20"/>
      <c r="R1339" s="31"/>
      <c r="S1339" s="20"/>
      <c r="T1339" s="33">
        <v>185</v>
      </c>
    </row>
    <row r="1340" spans="1:27" x14ac:dyDescent="0.25">
      <c r="A1340" s="33">
        <v>168</v>
      </c>
      <c r="B1340" s="100" t="s">
        <v>372</v>
      </c>
      <c r="C1340" s="100">
        <v>1</v>
      </c>
      <c r="D1340" s="100">
        <v>3.1</v>
      </c>
      <c r="F1340" s="80" t="s">
        <v>378</v>
      </c>
      <c r="G1340" s="141" t="s">
        <v>271</v>
      </c>
      <c r="H1340" s="142">
        <v>15.469504648671901</v>
      </c>
      <c r="I1340" s="94">
        <f>IF(H1340&gt;30,0,1)</f>
        <v>1</v>
      </c>
      <c r="K1340" s="88" t="s">
        <v>444</v>
      </c>
      <c r="L1340" t="s">
        <v>268</v>
      </c>
      <c r="M1340" t="s">
        <v>353</v>
      </c>
      <c r="N1340" s="92">
        <v>50</v>
      </c>
      <c r="O1340" s="118">
        <f t="shared" si="0"/>
        <v>9.9999999999766942E-4</v>
      </c>
      <c r="P1340" s="104">
        <f t="shared" si="1"/>
        <v>0</v>
      </c>
      <c r="Q1340" s="20"/>
      <c r="R1340" s="31"/>
      <c r="S1340" s="20"/>
      <c r="T1340" s="33">
        <v>185</v>
      </c>
    </row>
    <row r="1341" spans="1:27" x14ac:dyDescent="0.25">
      <c r="A1341" s="33">
        <v>168</v>
      </c>
      <c r="B1341" s="100" t="s">
        <v>372</v>
      </c>
      <c r="C1341" s="100">
        <v>1</v>
      </c>
      <c r="D1341" s="100">
        <v>3.1</v>
      </c>
      <c r="F1341" s="80" t="s">
        <v>378</v>
      </c>
      <c r="G1341" s="141" t="s">
        <v>282</v>
      </c>
      <c r="H1341" s="142">
        <v>15.704450353417201</v>
      </c>
      <c r="I1341" s="94">
        <f>IF(H1341&gt;30,0,1)</f>
        <v>1</v>
      </c>
      <c r="K1341" s="88" t="s">
        <v>444</v>
      </c>
      <c r="L1341" t="s">
        <v>279</v>
      </c>
      <c r="M1341" t="s">
        <v>353</v>
      </c>
      <c r="N1341" s="92">
        <v>50</v>
      </c>
      <c r="O1341" s="118">
        <f t="shared" si="0"/>
        <v>9.9999999999766942E-4</v>
      </c>
      <c r="P1341" s="104">
        <f t="shared" si="1"/>
        <v>0</v>
      </c>
      <c r="Q1341" s="20"/>
      <c r="R1341" s="31"/>
      <c r="S1341" s="20"/>
      <c r="T1341" s="33">
        <v>185</v>
      </c>
    </row>
    <row r="1342" spans="1:27" x14ac:dyDescent="0.25">
      <c r="A1342" s="33">
        <v>168</v>
      </c>
      <c r="B1342" s="100" t="s">
        <v>372</v>
      </c>
      <c r="C1342" s="100">
        <v>1</v>
      </c>
      <c r="D1342" s="100">
        <v>3.1</v>
      </c>
      <c r="F1342" s="80"/>
      <c r="G1342" s="89"/>
      <c r="H1342" s="89"/>
      <c r="K1342" s="88" t="s">
        <v>444</v>
      </c>
      <c r="L1342" t="s">
        <v>290</v>
      </c>
      <c r="M1342" t="s">
        <v>353</v>
      </c>
      <c r="N1342" s="92">
        <v>50</v>
      </c>
      <c r="O1342" s="118">
        <f t="shared" si="0"/>
        <v>9.9999999999766942E-4</v>
      </c>
      <c r="P1342" s="104">
        <f t="shared" si="1"/>
        <v>0</v>
      </c>
      <c r="Q1342" s="20"/>
      <c r="R1342" s="31"/>
      <c r="S1342" s="20"/>
      <c r="T1342" s="33">
        <v>185</v>
      </c>
    </row>
    <row r="1343" spans="1:27" x14ac:dyDescent="0.25">
      <c r="A1343" s="33">
        <v>168</v>
      </c>
      <c r="B1343" s="100" t="s">
        <v>372</v>
      </c>
      <c r="C1343" s="100">
        <v>1</v>
      </c>
      <c r="D1343" s="100">
        <v>3.1</v>
      </c>
      <c r="F1343" s="80"/>
      <c r="G1343" s="89"/>
      <c r="H1343" s="89"/>
      <c r="K1343" s="88" t="s">
        <v>444</v>
      </c>
      <c r="L1343" t="s">
        <v>301</v>
      </c>
      <c r="M1343" t="s">
        <v>353</v>
      </c>
      <c r="N1343" s="92">
        <v>50</v>
      </c>
      <c r="O1343" s="118">
        <f t="shared" si="0"/>
        <v>9.9999999999766942E-4</v>
      </c>
      <c r="P1343" s="104">
        <f t="shared" si="1"/>
        <v>0</v>
      </c>
      <c r="Q1343" s="20"/>
      <c r="R1343" s="31"/>
      <c r="S1343" s="20"/>
      <c r="T1343" s="33">
        <v>185</v>
      </c>
      <c r="AA1343" s="20"/>
    </row>
    <row r="1344" spans="1:27" x14ac:dyDescent="0.25">
      <c r="A1344" s="33">
        <v>168</v>
      </c>
      <c r="B1344" s="100" t="s">
        <v>372</v>
      </c>
      <c r="C1344" s="100">
        <v>1</v>
      </c>
      <c r="D1344" s="100">
        <v>3.1</v>
      </c>
      <c r="F1344" s="80"/>
      <c r="G1344" s="89"/>
      <c r="H1344" s="89"/>
      <c r="K1344" s="88" t="s">
        <v>444</v>
      </c>
      <c r="L1344" t="s">
        <v>312</v>
      </c>
      <c r="M1344" t="s">
        <v>353</v>
      </c>
      <c r="N1344" s="92">
        <v>50</v>
      </c>
      <c r="O1344" s="118">
        <f t="shared" si="0"/>
        <v>9.9999999999766942E-4</v>
      </c>
      <c r="P1344" s="104">
        <f t="shared" si="1"/>
        <v>0</v>
      </c>
      <c r="Q1344" s="20"/>
      <c r="R1344" s="31"/>
      <c r="S1344" s="20"/>
      <c r="T1344" s="33">
        <v>185</v>
      </c>
      <c r="AA1344" s="20"/>
    </row>
    <row r="1345" spans="1:27" x14ac:dyDescent="0.25">
      <c r="A1345" s="33">
        <v>168</v>
      </c>
      <c r="B1345" s="100" t="s">
        <v>372</v>
      </c>
      <c r="C1345" s="100">
        <v>1</v>
      </c>
      <c r="D1345" s="100">
        <v>3.1</v>
      </c>
      <c r="F1345" s="80"/>
      <c r="G1345" s="89"/>
      <c r="H1345" s="89"/>
      <c r="K1345" s="88" t="s">
        <v>444</v>
      </c>
      <c r="L1345" t="s">
        <v>323</v>
      </c>
      <c r="M1345" t="s">
        <v>353</v>
      </c>
      <c r="N1345" s="92">
        <v>50</v>
      </c>
      <c r="O1345" s="118">
        <f t="shared" si="0"/>
        <v>9.9999999999766942E-4</v>
      </c>
      <c r="P1345" s="104">
        <f t="shared" si="1"/>
        <v>0</v>
      </c>
      <c r="Q1345" s="20"/>
      <c r="R1345" s="31"/>
      <c r="S1345" s="20"/>
      <c r="T1345" s="33">
        <v>185</v>
      </c>
      <c r="AA1345" s="20"/>
    </row>
    <row r="1346" spans="1:27" x14ac:dyDescent="0.25">
      <c r="A1346" s="101">
        <v>169</v>
      </c>
      <c r="B1346" s="100" t="s">
        <v>372</v>
      </c>
      <c r="C1346" s="100">
        <v>2</v>
      </c>
      <c r="D1346" s="100">
        <v>3.2</v>
      </c>
      <c r="E1346" s="101">
        <v>169</v>
      </c>
      <c r="F1346" s="80" t="s">
        <v>378</v>
      </c>
      <c r="G1346" s="141" t="s">
        <v>248</v>
      </c>
      <c r="H1346" s="142">
        <v>15.810764037981899</v>
      </c>
      <c r="I1346" s="94">
        <f>IF(H1346&gt;30,0,1)</f>
        <v>1</v>
      </c>
      <c r="J1346" s="78">
        <f>COUNTIF(I1346:I1349,1)/4</f>
        <v>1</v>
      </c>
      <c r="K1346" s="80" t="s">
        <v>442</v>
      </c>
      <c r="L1346" t="s">
        <v>248</v>
      </c>
      <c r="M1346" t="s">
        <v>353</v>
      </c>
      <c r="N1346" s="92">
        <v>50</v>
      </c>
      <c r="O1346" s="118">
        <f t="shared" si="0"/>
        <v>9.9999999999766942E-4</v>
      </c>
      <c r="P1346" s="104">
        <f t="shared" si="1"/>
        <v>0</v>
      </c>
      <c r="Q1346" s="119">
        <f>COUNTIF(P1346:P1353,1)/8</f>
        <v>0</v>
      </c>
      <c r="R1346" s="118">
        <f>AVERAGE(O1346:O1353)</f>
        <v>9.9999999999766942E-4</v>
      </c>
      <c r="S1346" s="118">
        <f>STDEV(O1346:O1353)</f>
        <v>0</v>
      </c>
      <c r="T1346" s="101">
        <v>169</v>
      </c>
      <c r="Y1346" s="31"/>
      <c r="AA1346" s="20"/>
    </row>
    <row r="1347" spans="1:27" x14ac:dyDescent="0.25">
      <c r="A1347" s="33">
        <v>169</v>
      </c>
      <c r="B1347" s="100" t="s">
        <v>372</v>
      </c>
      <c r="C1347" s="100">
        <v>2</v>
      </c>
      <c r="D1347" s="100">
        <v>3.2</v>
      </c>
      <c r="F1347" s="80" t="s">
        <v>378</v>
      </c>
      <c r="G1347" s="141" t="s">
        <v>260</v>
      </c>
      <c r="H1347" s="142">
        <v>15.389834644591399</v>
      </c>
      <c r="I1347" s="94">
        <f>IF(H1347&gt;30,0,1)</f>
        <v>1</v>
      </c>
      <c r="K1347" s="80" t="s">
        <v>442</v>
      </c>
      <c r="L1347" t="s">
        <v>260</v>
      </c>
      <c r="M1347" t="s">
        <v>353</v>
      </c>
      <c r="N1347" s="92">
        <v>50</v>
      </c>
      <c r="O1347" s="118">
        <f t="shared" si="0"/>
        <v>9.9999999999766942E-4</v>
      </c>
      <c r="P1347" s="104">
        <f t="shared" si="1"/>
        <v>0</v>
      </c>
      <c r="Q1347" s="20"/>
      <c r="R1347" s="31"/>
      <c r="S1347" s="20"/>
      <c r="T1347" s="33">
        <v>169</v>
      </c>
      <c r="Y1347" s="31"/>
      <c r="AA1347" s="20"/>
    </row>
    <row r="1348" spans="1:27" x14ac:dyDescent="0.25">
      <c r="A1348" s="33">
        <v>169</v>
      </c>
      <c r="B1348" s="100" t="s">
        <v>372</v>
      </c>
      <c r="C1348" s="100">
        <v>2</v>
      </c>
      <c r="D1348" s="100">
        <v>3.2</v>
      </c>
      <c r="F1348" s="80" t="s">
        <v>378</v>
      </c>
      <c r="G1348" s="141" t="s">
        <v>272</v>
      </c>
      <c r="H1348" s="142">
        <v>15.3757135613569</v>
      </c>
      <c r="I1348" s="94">
        <f>IF(H1348&gt;30,0,1)</f>
        <v>1</v>
      </c>
      <c r="K1348" s="80" t="s">
        <v>442</v>
      </c>
      <c r="L1348" t="s">
        <v>272</v>
      </c>
      <c r="M1348" t="s">
        <v>353</v>
      </c>
      <c r="N1348" s="92">
        <v>50</v>
      </c>
      <c r="O1348" s="118">
        <f t="shared" si="0"/>
        <v>9.9999999999766942E-4</v>
      </c>
      <c r="P1348" s="104">
        <f t="shared" si="1"/>
        <v>0</v>
      </c>
      <c r="Q1348" s="20"/>
      <c r="R1348" s="31"/>
      <c r="S1348" s="20"/>
      <c r="T1348" s="33">
        <v>169</v>
      </c>
      <c r="Y1348" s="31"/>
      <c r="AA1348" s="20"/>
    </row>
    <row r="1349" spans="1:27" x14ac:dyDescent="0.25">
      <c r="A1349" s="33">
        <v>169</v>
      </c>
      <c r="B1349" s="100" t="s">
        <v>372</v>
      </c>
      <c r="C1349" s="100">
        <v>2</v>
      </c>
      <c r="D1349" s="100">
        <v>3.2</v>
      </c>
      <c r="F1349" s="80" t="s">
        <v>378</v>
      </c>
      <c r="G1349" s="141" t="s">
        <v>283</v>
      </c>
      <c r="H1349" s="142">
        <v>15.737099697125201</v>
      </c>
      <c r="I1349" s="94">
        <f>IF(H1349&gt;30,0,1)</f>
        <v>1</v>
      </c>
      <c r="K1349" s="80" t="s">
        <v>442</v>
      </c>
      <c r="L1349" t="s">
        <v>283</v>
      </c>
      <c r="M1349" t="s">
        <v>353</v>
      </c>
      <c r="N1349" s="92">
        <v>50</v>
      </c>
      <c r="O1349" s="118">
        <f t="shared" si="0"/>
        <v>9.9999999999766942E-4</v>
      </c>
      <c r="P1349" s="104">
        <f t="shared" si="1"/>
        <v>0</v>
      </c>
      <c r="Q1349" s="20"/>
      <c r="R1349" s="31"/>
      <c r="S1349" s="20"/>
      <c r="T1349" s="33">
        <v>169</v>
      </c>
    </row>
    <row r="1350" spans="1:27" x14ac:dyDescent="0.25">
      <c r="A1350" s="33">
        <v>169</v>
      </c>
      <c r="B1350" s="100" t="s">
        <v>372</v>
      </c>
      <c r="C1350" s="100">
        <v>2</v>
      </c>
      <c r="D1350" s="100">
        <v>3.2</v>
      </c>
      <c r="F1350" s="80"/>
      <c r="G1350" s="89"/>
      <c r="H1350" s="89"/>
      <c r="K1350" s="80" t="s">
        <v>442</v>
      </c>
      <c r="L1350" t="s">
        <v>294</v>
      </c>
      <c r="M1350" t="s">
        <v>353</v>
      </c>
      <c r="N1350" s="92">
        <v>50</v>
      </c>
      <c r="O1350" s="118">
        <f t="shared" si="0"/>
        <v>9.9999999999766942E-4</v>
      </c>
      <c r="P1350" s="104">
        <f t="shared" si="1"/>
        <v>0</v>
      </c>
      <c r="Q1350" s="20"/>
      <c r="R1350" s="31"/>
      <c r="S1350" s="20"/>
      <c r="T1350" s="33">
        <v>169</v>
      </c>
    </row>
    <row r="1351" spans="1:27" x14ac:dyDescent="0.25">
      <c r="A1351" s="33">
        <v>169</v>
      </c>
      <c r="B1351" s="100" t="s">
        <v>372</v>
      </c>
      <c r="C1351" s="100">
        <v>2</v>
      </c>
      <c r="D1351" s="100">
        <v>3.2</v>
      </c>
      <c r="F1351" s="80"/>
      <c r="G1351" s="89"/>
      <c r="H1351" s="89"/>
      <c r="K1351" s="80" t="s">
        <v>442</v>
      </c>
      <c r="L1351" t="s">
        <v>305</v>
      </c>
      <c r="M1351" t="s">
        <v>353</v>
      </c>
      <c r="N1351" s="92">
        <v>50</v>
      </c>
      <c r="O1351" s="118">
        <f t="shared" si="0"/>
        <v>9.9999999999766942E-4</v>
      </c>
      <c r="P1351" s="104">
        <f t="shared" si="1"/>
        <v>0</v>
      </c>
      <c r="Q1351" s="20"/>
      <c r="R1351" s="31"/>
      <c r="S1351" s="20"/>
      <c r="T1351" s="33">
        <v>169</v>
      </c>
    </row>
    <row r="1352" spans="1:27" x14ac:dyDescent="0.25">
      <c r="A1352" s="33">
        <v>169</v>
      </c>
      <c r="B1352" s="100" t="s">
        <v>372</v>
      </c>
      <c r="C1352" s="100">
        <v>2</v>
      </c>
      <c r="D1352" s="100">
        <v>3.2</v>
      </c>
      <c r="F1352" s="80"/>
      <c r="G1352" s="89"/>
      <c r="H1352" s="89"/>
      <c r="K1352" s="80" t="s">
        <v>442</v>
      </c>
      <c r="L1352" t="s">
        <v>316</v>
      </c>
      <c r="M1352" t="s">
        <v>353</v>
      </c>
      <c r="N1352" s="92">
        <v>50</v>
      </c>
      <c r="O1352" s="118">
        <f t="shared" si="0"/>
        <v>9.9999999999766942E-4</v>
      </c>
      <c r="P1352" s="104">
        <f t="shared" si="1"/>
        <v>0</v>
      </c>
      <c r="Q1352" s="20"/>
      <c r="R1352" s="31"/>
      <c r="S1352" s="20"/>
      <c r="T1352" s="33">
        <v>169</v>
      </c>
    </row>
    <row r="1353" spans="1:27" x14ac:dyDescent="0.25">
      <c r="A1353" s="33">
        <v>169</v>
      </c>
      <c r="B1353" s="100" t="s">
        <v>372</v>
      </c>
      <c r="C1353" s="100">
        <v>2</v>
      </c>
      <c r="D1353" s="100">
        <v>3.2</v>
      </c>
      <c r="F1353" s="80"/>
      <c r="G1353" s="89"/>
      <c r="H1353" s="89"/>
      <c r="K1353" s="80" t="s">
        <v>442</v>
      </c>
      <c r="L1353" t="s">
        <v>327</v>
      </c>
      <c r="M1353" t="s">
        <v>353</v>
      </c>
      <c r="N1353" s="92">
        <v>50</v>
      </c>
      <c r="O1353" s="118">
        <f t="shared" si="0"/>
        <v>9.9999999999766942E-4</v>
      </c>
      <c r="P1353" s="104">
        <f t="shared" si="1"/>
        <v>0</v>
      </c>
      <c r="Q1353" s="20"/>
      <c r="R1353" s="31"/>
      <c r="S1353" s="20"/>
      <c r="T1353" s="33">
        <v>169</v>
      </c>
    </row>
    <row r="1354" spans="1:27" x14ac:dyDescent="0.25">
      <c r="A1354" s="101">
        <v>170</v>
      </c>
      <c r="B1354" s="100" t="s">
        <v>372</v>
      </c>
      <c r="C1354" s="100">
        <v>3</v>
      </c>
      <c r="D1354" s="100">
        <v>3.3</v>
      </c>
      <c r="E1354" s="101">
        <v>175</v>
      </c>
      <c r="F1354" s="80" t="s">
        <v>378</v>
      </c>
      <c r="G1354" s="141" t="s">
        <v>249</v>
      </c>
      <c r="H1354" s="142">
        <v>20.214385554090899</v>
      </c>
      <c r="I1354" s="94">
        <f>IF(H1354&gt;30,0,1)</f>
        <v>1</v>
      </c>
      <c r="J1354" s="78">
        <f>COUNTIF(I1354:I1357,1)/4</f>
        <v>1</v>
      </c>
      <c r="K1354" s="80" t="s">
        <v>443</v>
      </c>
      <c r="L1354" t="s">
        <v>244</v>
      </c>
      <c r="M1354" t="s">
        <v>353</v>
      </c>
      <c r="N1354" s="92">
        <v>50</v>
      </c>
      <c r="O1354" s="118">
        <f t="shared" ref="O1354:O1417" si="2">50.001-N1354</f>
        <v>9.9999999999766942E-4</v>
      </c>
      <c r="P1354" s="104">
        <f t="shared" ref="P1354:P1417" si="3">IF(M1354&gt;50,0,1)</f>
        <v>0</v>
      </c>
      <c r="Q1354" s="119">
        <f>COUNTIF(P1354:P1361,1)/8</f>
        <v>0.375</v>
      </c>
      <c r="R1354" s="118">
        <f>AVERAGE(O1354:O1361)</f>
        <v>4.3122499999999979</v>
      </c>
      <c r="S1354" s="118">
        <f>STDEV(O1354:O1361)</f>
        <v>5.9504608164890413</v>
      </c>
      <c r="T1354" s="101">
        <v>175</v>
      </c>
    </row>
    <row r="1355" spans="1:27" x14ac:dyDescent="0.25">
      <c r="A1355" s="33">
        <v>170</v>
      </c>
      <c r="B1355" s="100" t="s">
        <v>372</v>
      </c>
      <c r="C1355" s="20">
        <v>3</v>
      </c>
      <c r="D1355" s="100">
        <v>3.3</v>
      </c>
      <c r="F1355" s="80" t="s">
        <v>378</v>
      </c>
      <c r="G1355" s="141" t="s">
        <v>261</v>
      </c>
      <c r="H1355" s="142">
        <v>20.260608374220901</v>
      </c>
      <c r="I1355" s="94">
        <f>IF(H1355&gt;30,0,1)</f>
        <v>1</v>
      </c>
      <c r="K1355" s="80" t="s">
        <v>443</v>
      </c>
      <c r="L1355" t="s">
        <v>256</v>
      </c>
      <c r="M1355" t="s">
        <v>353</v>
      </c>
      <c r="N1355" s="92">
        <v>50</v>
      </c>
      <c r="O1355" s="118">
        <f t="shared" si="2"/>
        <v>9.9999999999766942E-4</v>
      </c>
      <c r="P1355" s="104">
        <f t="shared" si="3"/>
        <v>0</v>
      </c>
      <c r="Q1355" s="20"/>
      <c r="R1355" s="31"/>
      <c r="S1355" s="20"/>
      <c r="T1355" s="33">
        <v>175</v>
      </c>
    </row>
    <row r="1356" spans="1:27" x14ac:dyDescent="0.25">
      <c r="A1356" s="33">
        <v>170</v>
      </c>
      <c r="B1356" s="100" t="s">
        <v>372</v>
      </c>
      <c r="C1356" s="20">
        <v>3</v>
      </c>
      <c r="D1356" s="100">
        <v>3.3</v>
      </c>
      <c r="F1356" s="80" t="s">
        <v>378</v>
      </c>
      <c r="G1356" s="141" t="s">
        <v>273</v>
      </c>
      <c r="H1356" s="142">
        <v>20.288657148426999</v>
      </c>
      <c r="I1356" s="94">
        <f>IF(H1356&gt;30,0,1)</f>
        <v>1</v>
      </c>
      <c r="K1356" s="80" t="s">
        <v>443</v>
      </c>
      <c r="L1356" t="s">
        <v>268</v>
      </c>
      <c r="M1356">
        <v>38.36</v>
      </c>
      <c r="N1356" s="92">
        <v>38.36</v>
      </c>
      <c r="O1356" s="118">
        <f t="shared" si="2"/>
        <v>11.640999999999998</v>
      </c>
      <c r="P1356" s="104">
        <f t="shared" si="3"/>
        <v>1</v>
      </c>
      <c r="Q1356" s="20"/>
      <c r="R1356" s="31"/>
      <c r="S1356" s="20"/>
      <c r="T1356" s="33">
        <v>175</v>
      </c>
    </row>
    <row r="1357" spans="1:27" x14ac:dyDescent="0.25">
      <c r="A1357" s="33">
        <v>170</v>
      </c>
      <c r="B1357" s="100" t="s">
        <v>372</v>
      </c>
      <c r="C1357" s="20">
        <v>3</v>
      </c>
      <c r="D1357" s="100">
        <v>3.3</v>
      </c>
      <c r="F1357" s="80" t="s">
        <v>378</v>
      </c>
      <c r="G1357" s="141" t="s">
        <v>284</v>
      </c>
      <c r="H1357" s="142">
        <v>20.418752597817502</v>
      </c>
      <c r="I1357" s="94">
        <f>IF(H1357&gt;30,0,1)</f>
        <v>1</v>
      </c>
      <c r="K1357" s="80" t="s">
        <v>443</v>
      </c>
      <c r="L1357" t="s">
        <v>279</v>
      </c>
      <c r="M1357">
        <v>38.58</v>
      </c>
      <c r="N1357" s="92">
        <v>38.58</v>
      </c>
      <c r="O1357" s="118">
        <f t="shared" si="2"/>
        <v>11.420999999999999</v>
      </c>
      <c r="P1357" s="104">
        <f t="shared" si="3"/>
        <v>1</v>
      </c>
      <c r="Q1357" s="20"/>
      <c r="R1357" s="31"/>
      <c r="S1357" s="20"/>
      <c r="T1357" s="33">
        <v>175</v>
      </c>
    </row>
    <row r="1358" spans="1:27" x14ac:dyDescent="0.25">
      <c r="A1358" s="33">
        <v>170</v>
      </c>
      <c r="B1358" s="100" t="s">
        <v>372</v>
      </c>
      <c r="C1358" s="20">
        <v>3</v>
      </c>
      <c r="D1358" s="100">
        <v>3.3</v>
      </c>
      <c r="F1358" s="80"/>
      <c r="G1358" s="89"/>
      <c r="H1358" s="89"/>
      <c r="K1358" s="80" t="s">
        <v>443</v>
      </c>
      <c r="L1358" t="s">
        <v>290</v>
      </c>
      <c r="M1358" t="s">
        <v>353</v>
      </c>
      <c r="N1358" s="92">
        <v>50</v>
      </c>
      <c r="O1358" s="118">
        <f t="shared" si="2"/>
        <v>9.9999999999766942E-4</v>
      </c>
      <c r="P1358" s="104">
        <f t="shared" si="3"/>
        <v>0</v>
      </c>
      <c r="Q1358" s="20"/>
      <c r="R1358" s="31"/>
      <c r="S1358" s="20"/>
      <c r="T1358" s="33">
        <v>175</v>
      </c>
    </row>
    <row r="1359" spans="1:27" x14ac:dyDescent="0.25">
      <c r="A1359" s="33">
        <v>170</v>
      </c>
      <c r="B1359" s="100" t="s">
        <v>372</v>
      </c>
      <c r="C1359" s="20">
        <v>3</v>
      </c>
      <c r="D1359" s="100">
        <v>3.3</v>
      </c>
      <c r="F1359" s="80"/>
      <c r="G1359" s="89"/>
      <c r="H1359" s="89"/>
      <c r="K1359" s="80" t="s">
        <v>443</v>
      </c>
      <c r="L1359" t="s">
        <v>301</v>
      </c>
      <c r="M1359" t="s">
        <v>353</v>
      </c>
      <c r="N1359" s="92">
        <v>50</v>
      </c>
      <c r="O1359" s="118">
        <f t="shared" si="2"/>
        <v>9.9999999999766942E-4</v>
      </c>
      <c r="P1359" s="104">
        <f t="shared" si="3"/>
        <v>0</v>
      </c>
      <c r="Q1359" s="20"/>
      <c r="R1359" s="31"/>
      <c r="S1359" s="20"/>
      <c r="T1359" s="33">
        <v>175</v>
      </c>
    </row>
    <row r="1360" spans="1:27" x14ac:dyDescent="0.25">
      <c r="A1360" s="33">
        <v>170</v>
      </c>
      <c r="B1360" s="100" t="s">
        <v>372</v>
      </c>
      <c r="C1360" s="20">
        <v>3</v>
      </c>
      <c r="D1360" s="100">
        <v>3.3</v>
      </c>
      <c r="F1360" s="80"/>
      <c r="G1360" s="89"/>
      <c r="H1360" s="89"/>
      <c r="K1360" s="80" t="s">
        <v>443</v>
      </c>
      <c r="L1360" t="s">
        <v>312</v>
      </c>
      <c r="M1360" t="s">
        <v>353</v>
      </c>
      <c r="N1360" s="92">
        <v>50</v>
      </c>
      <c r="O1360" s="118">
        <f t="shared" si="2"/>
        <v>9.9999999999766942E-4</v>
      </c>
      <c r="P1360" s="104">
        <f t="shared" si="3"/>
        <v>0</v>
      </c>
      <c r="Q1360" s="20"/>
      <c r="R1360" s="31"/>
      <c r="S1360" s="20"/>
      <c r="T1360" s="33">
        <v>175</v>
      </c>
    </row>
    <row r="1361" spans="1:20" x14ac:dyDescent="0.25">
      <c r="A1361" s="33">
        <v>170</v>
      </c>
      <c r="B1361" s="100" t="s">
        <v>372</v>
      </c>
      <c r="C1361" s="20">
        <v>3</v>
      </c>
      <c r="D1361" s="100">
        <v>3.3</v>
      </c>
      <c r="F1361" s="80"/>
      <c r="G1361" s="89"/>
      <c r="H1361" s="89"/>
      <c r="K1361" s="80" t="s">
        <v>443</v>
      </c>
      <c r="L1361" t="s">
        <v>323</v>
      </c>
      <c r="M1361">
        <v>38.57</v>
      </c>
      <c r="N1361" s="92">
        <v>38.57</v>
      </c>
      <c r="O1361" s="118">
        <f t="shared" si="2"/>
        <v>11.430999999999997</v>
      </c>
      <c r="P1361" s="104">
        <f t="shared" si="3"/>
        <v>1</v>
      </c>
      <c r="Q1361" s="20"/>
      <c r="R1361" s="31"/>
      <c r="S1361" s="20"/>
      <c r="T1361" s="33">
        <v>175</v>
      </c>
    </row>
    <row r="1362" spans="1:20" x14ac:dyDescent="0.25">
      <c r="A1362" s="101">
        <v>171</v>
      </c>
      <c r="B1362" s="100" t="s">
        <v>373</v>
      </c>
      <c r="C1362" s="20">
        <v>1</v>
      </c>
      <c r="D1362" s="20">
        <v>4.0999999999999996</v>
      </c>
      <c r="E1362" s="101">
        <v>177</v>
      </c>
      <c r="F1362" s="80" t="s">
        <v>378</v>
      </c>
      <c r="G1362" s="141" t="s">
        <v>250</v>
      </c>
      <c r="H1362" s="142">
        <v>15.3804385292469</v>
      </c>
      <c r="I1362" s="94">
        <f>IF(H1362&gt;30,0,1)</f>
        <v>1</v>
      </c>
      <c r="J1362" s="78">
        <f>COUNTIF(I1362:I1365,1)/4</f>
        <v>1</v>
      </c>
      <c r="K1362" s="80" t="s">
        <v>443</v>
      </c>
      <c r="L1362" t="s">
        <v>246</v>
      </c>
      <c r="M1362" t="s">
        <v>353</v>
      </c>
      <c r="N1362" s="92">
        <v>50</v>
      </c>
      <c r="O1362" s="118">
        <f t="shared" si="2"/>
        <v>9.9999999999766942E-4</v>
      </c>
      <c r="P1362" s="104">
        <f t="shared" si="3"/>
        <v>0</v>
      </c>
      <c r="Q1362" s="119">
        <f>COUNTIF(P1362:P1369,1)/8</f>
        <v>0</v>
      </c>
      <c r="R1362" s="118">
        <f>AVERAGE(O1362:O1369)</f>
        <v>9.9999999999766942E-4</v>
      </c>
      <c r="S1362" s="118">
        <f>STDEV(O1362:O1369)</f>
        <v>0</v>
      </c>
      <c r="T1362" s="101">
        <v>177</v>
      </c>
    </row>
    <row r="1363" spans="1:20" x14ac:dyDescent="0.25">
      <c r="A1363" s="33">
        <v>171</v>
      </c>
      <c r="B1363" s="100" t="s">
        <v>373</v>
      </c>
      <c r="C1363" s="20">
        <v>1</v>
      </c>
      <c r="D1363" s="20">
        <v>4.0999999999999996</v>
      </c>
      <c r="F1363" s="80" t="s">
        <v>378</v>
      </c>
      <c r="G1363" s="141" t="s">
        <v>262</v>
      </c>
      <c r="H1363" s="142">
        <v>15.4047106915523</v>
      </c>
      <c r="I1363" s="94">
        <f>IF(H1363&gt;30,0,1)</f>
        <v>1</v>
      </c>
      <c r="K1363" s="80" t="s">
        <v>443</v>
      </c>
      <c r="L1363" t="s">
        <v>258</v>
      </c>
      <c r="M1363" t="s">
        <v>353</v>
      </c>
      <c r="N1363" s="92">
        <v>50</v>
      </c>
      <c r="O1363" s="118">
        <f t="shared" si="2"/>
        <v>9.9999999999766942E-4</v>
      </c>
      <c r="P1363" s="104">
        <f t="shared" si="3"/>
        <v>0</v>
      </c>
      <c r="Q1363" s="20"/>
      <c r="R1363" s="31"/>
      <c r="S1363" s="20"/>
      <c r="T1363" s="33">
        <v>177</v>
      </c>
    </row>
    <row r="1364" spans="1:20" x14ac:dyDescent="0.25">
      <c r="A1364" s="33">
        <v>171</v>
      </c>
      <c r="B1364" s="100" t="s">
        <v>373</v>
      </c>
      <c r="C1364" s="20">
        <v>1</v>
      </c>
      <c r="D1364" s="20">
        <v>4.0999999999999996</v>
      </c>
      <c r="F1364" s="80" t="s">
        <v>378</v>
      </c>
      <c r="G1364" s="141" t="s">
        <v>274</v>
      </c>
      <c r="H1364" s="142">
        <v>15.459933716856399</v>
      </c>
      <c r="I1364" s="94">
        <f>IF(H1364&gt;30,0,1)</f>
        <v>1</v>
      </c>
      <c r="K1364" s="80" t="s">
        <v>443</v>
      </c>
      <c r="L1364" t="s">
        <v>270</v>
      </c>
      <c r="M1364" t="s">
        <v>353</v>
      </c>
      <c r="N1364" s="92">
        <v>50</v>
      </c>
      <c r="O1364" s="118">
        <f t="shared" si="2"/>
        <v>9.9999999999766942E-4</v>
      </c>
      <c r="P1364" s="104">
        <f t="shared" si="3"/>
        <v>0</v>
      </c>
      <c r="Q1364" s="20"/>
      <c r="R1364" s="31"/>
      <c r="S1364" s="20"/>
      <c r="T1364" s="33">
        <v>177</v>
      </c>
    </row>
    <row r="1365" spans="1:20" x14ac:dyDescent="0.25">
      <c r="A1365" s="33">
        <v>171</v>
      </c>
      <c r="B1365" s="100" t="s">
        <v>373</v>
      </c>
      <c r="C1365" s="20">
        <v>1</v>
      </c>
      <c r="D1365" s="20">
        <v>4.0999999999999996</v>
      </c>
      <c r="F1365" s="80" t="s">
        <v>378</v>
      </c>
      <c r="G1365" s="141" t="s">
        <v>285</v>
      </c>
      <c r="H1365" s="142">
        <v>15.488608199111701</v>
      </c>
      <c r="I1365" s="94">
        <f>IF(H1365&gt;30,0,1)</f>
        <v>1</v>
      </c>
      <c r="K1365" s="80" t="s">
        <v>443</v>
      </c>
      <c r="L1365" t="s">
        <v>281</v>
      </c>
      <c r="M1365" t="s">
        <v>353</v>
      </c>
      <c r="N1365" s="92">
        <v>50</v>
      </c>
      <c r="O1365" s="118">
        <f t="shared" si="2"/>
        <v>9.9999999999766942E-4</v>
      </c>
      <c r="P1365" s="104">
        <f t="shared" si="3"/>
        <v>0</v>
      </c>
      <c r="Q1365" s="20"/>
      <c r="R1365" s="31"/>
      <c r="S1365" s="20"/>
      <c r="T1365" s="33">
        <v>177</v>
      </c>
    </row>
    <row r="1366" spans="1:20" x14ac:dyDescent="0.25">
      <c r="A1366" s="33">
        <v>171</v>
      </c>
      <c r="B1366" s="100" t="s">
        <v>373</v>
      </c>
      <c r="C1366" s="20">
        <v>1</v>
      </c>
      <c r="D1366" s="20">
        <v>4.0999999999999996</v>
      </c>
      <c r="F1366" s="80"/>
      <c r="G1366" s="89"/>
      <c r="H1366" s="89"/>
      <c r="K1366" s="80" t="s">
        <v>443</v>
      </c>
      <c r="L1366" t="s">
        <v>292</v>
      </c>
      <c r="M1366" t="s">
        <v>353</v>
      </c>
      <c r="N1366" s="92">
        <v>50</v>
      </c>
      <c r="O1366" s="118">
        <f t="shared" si="2"/>
        <v>9.9999999999766942E-4</v>
      </c>
      <c r="P1366" s="104">
        <f t="shared" si="3"/>
        <v>0</v>
      </c>
      <c r="Q1366" s="20"/>
      <c r="R1366" s="31"/>
      <c r="S1366" s="20"/>
      <c r="T1366" s="33">
        <v>177</v>
      </c>
    </row>
    <row r="1367" spans="1:20" x14ac:dyDescent="0.25">
      <c r="A1367" s="33">
        <v>171</v>
      </c>
      <c r="B1367" s="100" t="s">
        <v>373</v>
      </c>
      <c r="C1367" s="20">
        <v>1</v>
      </c>
      <c r="D1367" s="20">
        <v>4.0999999999999996</v>
      </c>
      <c r="F1367" s="80"/>
      <c r="G1367" s="89"/>
      <c r="H1367" s="89"/>
      <c r="K1367" s="80" t="s">
        <v>443</v>
      </c>
      <c r="L1367" t="s">
        <v>303</v>
      </c>
      <c r="M1367" t="s">
        <v>353</v>
      </c>
      <c r="N1367" s="92">
        <v>50</v>
      </c>
      <c r="O1367" s="118">
        <f t="shared" si="2"/>
        <v>9.9999999999766942E-4</v>
      </c>
      <c r="P1367" s="104">
        <f t="shared" si="3"/>
        <v>0</v>
      </c>
      <c r="Q1367" s="20"/>
      <c r="R1367" s="31"/>
      <c r="S1367" s="20"/>
      <c r="T1367" s="33">
        <v>177</v>
      </c>
    </row>
    <row r="1368" spans="1:20" x14ac:dyDescent="0.25">
      <c r="A1368" s="33">
        <v>171</v>
      </c>
      <c r="B1368" s="100" t="s">
        <v>373</v>
      </c>
      <c r="C1368" s="20">
        <v>1</v>
      </c>
      <c r="D1368" s="20">
        <v>4.0999999999999996</v>
      </c>
      <c r="F1368" s="80"/>
      <c r="G1368" s="89"/>
      <c r="H1368" s="89"/>
      <c r="K1368" s="80" t="s">
        <v>443</v>
      </c>
      <c r="L1368" t="s">
        <v>314</v>
      </c>
      <c r="M1368" t="s">
        <v>353</v>
      </c>
      <c r="N1368" s="92">
        <v>50</v>
      </c>
      <c r="O1368" s="118">
        <f t="shared" si="2"/>
        <v>9.9999999999766942E-4</v>
      </c>
      <c r="P1368" s="104">
        <f t="shared" si="3"/>
        <v>0</v>
      </c>
      <c r="Q1368" s="20"/>
      <c r="R1368" s="31"/>
      <c r="S1368" s="20"/>
      <c r="T1368" s="33">
        <v>177</v>
      </c>
    </row>
    <row r="1369" spans="1:20" x14ac:dyDescent="0.25">
      <c r="A1369" s="33">
        <v>171</v>
      </c>
      <c r="B1369" s="100" t="s">
        <v>373</v>
      </c>
      <c r="C1369" s="20">
        <v>1</v>
      </c>
      <c r="D1369" s="20">
        <v>4.0999999999999996</v>
      </c>
      <c r="F1369" s="80"/>
      <c r="G1369" s="89"/>
      <c r="H1369" s="89"/>
      <c r="K1369" s="80" t="s">
        <v>443</v>
      </c>
      <c r="L1369" t="s">
        <v>325</v>
      </c>
      <c r="M1369" t="s">
        <v>353</v>
      </c>
      <c r="N1369" s="92">
        <v>50</v>
      </c>
      <c r="O1369" s="118">
        <f t="shared" si="2"/>
        <v>9.9999999999766942E-4</v>
      </c>
      <c r="P1369" s="104">
        <f t="shared" si="3"/>
        <v>0</v>
      </c>
      <c r="Q1369" s="20"/>
      <c r="R1369" s="31"/>
      <c r="S1369" s="20"/>
      <c r="T1369" s="33">
        <v>177</v>
      </c>
    </row>
    <row r="1370" spans="1:20" x14ac:dyDescent="0.25">
      <c r="A1370" s="101">
        <v>172</v>
      </c>
      <c r="B1370" s="100" t="s">
        <v>373</v>
      </c>
      <c r="C1370" s="20">
        <v>2</v>
      </c>
      <c r="D1370" s="20">
        <v>4.2</v>
      </c>
      <c r="E1370" s="101">
        <v>187</v>
      </c>
      <c r="F1370" s="80" t="s">
        <v>378</v>
      </c>
      <c r="G1370" s="141" t="s">
        <v>287</v>
      </c>
      <c r="H1370" s="142">
        <v>15.1810336958647</v>
      </c>
      <c r="I1370" s="94">
        <f>IF(H1370&gt;30,0,1)</f>
        <v>1</v>
      </c>
      <c r="J1370" s="78">
        <f>COUNTIF(I1370:I1373,1)/4</f>
        <v>1</v>
      </c>
      <c r="K1370" s="88" t="s">
        <v>444</v>
      </c>
      <c r="L1370" t="s">
        <v>246</v>
      </c>
      <c r="M1370" t="s">
        <v>353</v>
      </c>
      <c r="N1370" s="92">
        <v>50</v>
      </c>
      <c r="O1370" s="118">
        <f t="shared" si="2"/>
        <v>9.9999999999766942E-4</v>
      </c>
      <c r="P1370" s="104">
        <f t="shared" si="3"/>
        <v>0</v>
      </c>
      <c r="Q1370" s="119">
        <f>COUNTIF(P1370:P1377,1)/8</f>
        <v>0</v>
      </c>
      <c r="R1370" s="118">
        <f>AVERAGE(O1370:O1377)</f>
        <v>9.9999999999766942E-4</v>
      </c>
      <c r="S1370" s="118">
        <f>STDEV(O1370:O1377)</f>
        <v>0</v>
      </c>
      <c r="T1370" s="101">
        <v>187</v>
      </c>
    </row>
    <row r="1371" spans="1:20" x14ac:dyDescent="0.25">
      <c r="A1371" s="33">
        <v>172</v>
      </c>
      <c r="B1371" s="100" t="s">
        <v>373</v>
      </c>
      <c r="C1371" s="20">
        <v>2</v>
      </c>
      <c r="D1371" s="20">
        <v>4.2</v>
      </c>
      <c r="F1371" s="80" t="s">
        <v>378</v>
      </c>
      <c r="G1371" s="141" t="s">
        <v>298</v>
      </c>
      <c r="H1371" s="142">
        <v>15.3385438849481</v>
      </c>
      <c r="I1371" s="94">
        <f>IF(H1371&gt;30,0,1)</f>
        <v>1</v>
      </c>
      <c r="K1371" s="88" t="s">
        <v>444</v>
      </c>
      <c r="L1371" t="s">
        <v>258</v>
      </c>
      <c r="M1371" t="s">
        <v>353</v>
      </c>
      <c r="N1371" s="92">
        <v>50</v>
      </c>
      <c r="O1371" s="118">
        <f t="shared" si="2"/>
        <v>9.9999999999766942E-4</v>
      </c>
      <c r="P1371" s="104">
        <f t="shared" si="3"/>
        <v>0</v>
      </c>
      <c r="Q1371" s="20"/>
      <c r="R1371" s="31"/>
      <c r="S1371" s="20"/>
      <c r="T1371" s="33">
        <v>187</v>
      </c>
    </row>
    <row r="1372" spans="1:20" x14ac:dyDescent="0.25">
      <c r="A1372" s="33">
        <v>172</v>
      </c>
      <c r="B1372" s="100" t="s">
        <v>373</v>
      </c>
      <c r="C1372" s="20">
        <v>2</v>
      </c>
      <c r="D1372" s="20">
        <v>4.2</v>
      </c>
      <c r="F1372" s="80" t="s">
        <v>378</v>
      </c>
      <c r="G1372" s="141" t="s">
        <v>309</v>
      </c>
      <c r="H1372" s="142">
        <v>15.2922675220671</v>
      </c>
      <c r="I1372" s="94">
        <f>IF(H1372&gt;30,0,1)</f>
        <v>1</v>
      </c>
      <c r="K1372" s="88" t="s">
        <v>444</v>
      </c>
      <c r="L1372" t="s">
        <v>270</v>
      </c>
      <c r="M1372" t="s">
        <v>353</v>
      </c>
      <c r="N1372" s="92">
        <v>50</v>
      </c>
      <c r="O1372" s="118">
        <f t="shared" si="2"/>
        <v>9.9999999999766942E-4</v>
      </c>
      <c r="P1372" s="104">
        <f t="shared" si="3"/>
        <v>0</v>
      </c>
      <c r="Q1372" s="20"/>
      <c r="R1372" s="31"/>
      <c r="S1372" s="20"/>
      <c r="T1372" s="33">
        <v>187</v>
      </c>
    </row>
    <row r="1373" spans="1:20" x14ac:dyDescent="0.25">
      <c r="A1373" s="33">
        <v>172</v>
      </c>
      <c r="B1373" s="100" t="s">
        <v>373</v>
      </c>
      <c r="C1373" s="20">
        <v>2</v>
      </c>
      <c r="D1373" s="20">
        <v>4.2</v>
      </c>
      <c r="F1373" s="80" t="s">
        <v>378</v>
      </c>
      <c r="G1373" s="141" t="s">
        <v>320</v>
      </c>
      <c r="H1373" s="142">
        <v>15.500737560579701</v>
      </c>
      <c r="I1373" s="94">
        <f>IF(H1373&gt;30,0,1)</f>
        <v>1</v>
      </c>
      <c r="K1373" s="88" t="s">
        <v>444</v>
      </c>
      <c r="L1373" t="s">
        <v>281</v>
      </c>
      <c r="M1373" t="s">
        <v>353</v>
      </c>
      <c r="N1373" s="92">
        <v>50</v>
      </c>
      <c r="O1373" s="118">
        <f t="shared" si="2"/>
        <v>9.9999999999766942E-4</v>
      </c>
      <c r="P1373" s="104">
        <f t="shared" si="3"/>
        <v>0</v>
      </c>
      <c r="Q1373" s="20"/>
      <c r="R1373" s="31"/>
      <c r="S1373" s="20"/>
      <c r="T1373" s="33">
        <v>187</v>
      </c>
    </row>
    <row r="1374" spans="1:20" x14ac:dyDescent="0.25">
      <c r="A1374" s="33">
        <v>172</v>
      </c>
      <c r="B1374" s="100" t="s">
        <v>373</v>
      </c>
      <c r="C1374" s="20">
        <v>2</v>
      </c>
      <c r="D1374" s="20">
        <v>4.2</v>
      </c>
      <c r="F1374" s="80"/>
      <c r="G1374" s="89"/>
      <c r="H1374" s="89"/>
      <c r="K1374" s="88" t="s">
        <v>444</v>
      </c>
      <c r="L1374" t="s">
        <v>292</v>
      </c>
      <c r="M1374" t="s">
        <v>353</v>
      </c>
      <c r="N1374" s="92">
        <v>50</v>
      </c>
      <c r="O1374" s="118">
        <f t="shared" si="2"/>
        <v>9.9999999999766942E-4</v>
      </c>
      <c r="P1374" s="104">
        <f t="shared" si="3"/>
        <v>0</v>
      </c>
      <c r="Q1374" s="20"/>
      <c r="R1374" s="31"/>
      <c r="S1374" s="20"/>
      <c r="T1374" s="33">
        <v>187</v>
      </c>
    </row>
    <row r="1375" spans="1:20" x14ac:dyDescent="0.25">
      <c r="A1375" s="33">
        <v>172</v>
      </c>
      <c r="B1375" s="100" t="s">
        <v>373</v>
      </c>
      <c r="C1375" s="20">
        <v>2</v>
      </c>
      <c r="D1375" s="20">
        <v>4.2</v>
      </c>
      <c r="F1375" s="80"/>
      <c r="G1375" s="89"/>
      <c r="H1375" s="89"/>
      <c r="K1375" s="88" t="s">
        <v>444</v>
      </c>
      <c r="L1375" t="s">
        <v>303</v>
      </c>
      <c r="M1375" t="s">
        <v>353</v>
      </c>
      <c r="N1375" s="92">
        <v>50</v>
      </c>
      <c r="O1375" s="118">
        <f t="shared" si="2"/>
        <v>9.9999999999766942E-4</v>
      </c>
      <c r="P1375" s="104">
        <f t="shared" si="3"/>
        <v>0</v>
      </c>
      <c r="Q1375" s="20"/>
      <c r="R1375" s="31"/>
      <c r="S1375" s="20"/>
      <c r="T1375" s="33">
        <v>187</v>
      </c>
    </row>
    <row r="1376" spans="1:20" x14ac:dyDescent="0.25">
      <c r="A1376" s="33">
        <v>172</v>
      </c>
      <c r="B1376" s="100" t="s">
        <v>373</v>
      </c>
      <c r="C1376" s="20">
        <v>2</v>
      </c>
      <c r="D1376" s="20">
        <v>4.2</v>
      </c>
      <c r="F1376" s="80"/>
      <c r="G1376" s="89"/>
      <c r="H1376" s="89"/>
      <c r="K1376" s="88" t="s">
        <v>444</v>
      </c>
      <c r="L1376" t="s">
        <v>314</v>
      </c>
      <c r="M1376" t="s">
        <v>353</v>
      </c>
      <c r="N1376" s="92">
        <v>50</v>
      </c>
      <c r="O1376" s="118">
        <f t="shared" si="2"/>
        <v>9.9999999999766942E-4</v>
      </c>
      <c r="P1376" s="104">
        <f t="shared" si="3"/>
        <v>0</v>
      </c>
      <c r="Q1376" s="20"/>
      <c r="R1376" s="31"/>
      <c r="S1376" s="20"/>
      <c r="T1376" s="33">
        <v>187</v>
      </c>
    </row>
    <row r="1377" spans="1:20" x14ac:dyDescent="0.25">
      <c r="A1377" s="33">
        <v>172</v>
      </c>
      <c r="B1377" s="100" t="s">
        <v>373</v>
      </c>
      <c r="C1377" s="20">
        <v>2</v>
      </c>
      <c r="D1377" s="20">
        <v>4.2</v>
      </c>
      <c r="F1377" s="80"/>
      <c r="G1377" s="89"/>
      <c r="H1377" s="89"/>
      <c r="K1377" s="88" t="s">
        <v>444</v>
      </c>
      <c r="L1377" t="s">
        <v>325</v>
      </c>
      <c r="M1377" t="s">
        <v>353</v>
      </c>
      <c r="N1377" s="92">
        <v>50</v>
      </c>
      <c r="O1377" s="118">
        <f t="shared" si="2"/>
        <v>9.9999999999766942E-4</v>
      </c>
      <c r="P1377" s="104">
        <f t="shared" si="3"/>
        <v>0</v>
      </c>
      <c r="Q1377" s="20"/>
      <c r="R1377" s="31"/>
      <c r="S1377" s="20"/>
      <c r="T1377" s="33">
        <v>187</v>
      </c>
    </row>
    <row r="1378" spans="1:20" x14ac:dyDescent="0.25">
      <c r="A1378" s="101">
        <v>173</v>
      </c>
      <c r="B1378" s="100" t="s">
        <v>373</v>
      </c>
      <c r="C1378" s="20">
        <v>3</v>
      </c>
      <c r="D1378" s="20">
        <v>4.3</v>
      </c>
      <c r="E1378" s="101">
        <v>163</v>
      </c>
      <c r="F1378" s="80" t="s">
        <v>378</v>
      </c>
      <c r="G1378" s="141" t="s">
        <v>288</v>
      </c>
      <c r="H1378" s="142">
        <v>20.470124187645499</v>
      </c>
      <c r="I1378" s="94">
        <f>IF(H1378&gt;30,0,1)</f>
        <v>1</v>
      </c>
      <c r="J1378" s="78">
        <f>COUNTIF(I1378:I1381,1)/4</f>
        <v>1</v>
      </c>
      <c r="K1378" s="80" t="s">
        <v>442</v>
      </c>
      <c r="L1378" t="s">
        <v>242</v>
      </c>
      <c r="M1378" t="s">
        <v>353</v>
      </c>
      <c r="N1378" s="92">
        <v>50</v>
      </c>
      <c r="O1378" s="118">
        <f t="shared" si="2"/>
        <v>9.9999999999766942E-4</v>
      </c>
      <c r="P1378" s="104">
        <f t="shared" si="3"/>
        <v>0</v>
      </c>
      <c r="Q1378" s="119">
        <f>COUNTIF(P1378:P1385,1)/8</f>
        <v>0</v>
      </c>
      <c r="R1378" s="118">
        <f>AVERAGE(O1378:O1385)</f>
        <v>9.9999999999766942E-4</v>
      </c>
      <c r="S1378" s="118">
        <f>STDEV(O1378:O1385)</f>
        <v>0</v>
      </c>
      <c r="T1378" s="101">
        <v>163</v>
      </c>
    </row>
    <row r="1379" spans="1:20" x14ac:dyDescent="0.25">
      <c r="A1379" s="33">
        <v>173</v>
      </c>
      <c r="B1379" s="100" t="s">
        <v>373</v>
      </c>
      <c r="C1379" s="20">
        <v>3</v>
      </c>
      <c r="D1379" s="20">
        <v>4.3</v>
      </c>
      <c r="F1379" s="80" t="s">
        <v>378</v>
      </c>
      <c r="G1379" s="141" t="s">
        <v>299</v>
      </c>
      <c r="H1379" s="142">
        <v>20.409102274292401</v>
      </c>
      <c r="I1379" s="94">
        <f>IF(H1379&gt;30,0,1)</f>
        <v>1</v>
      </c>
      <c r="K1379" s="80" t="s">
        <v>442</v>
      </c>
      <c r="L1379" t="s">
        <v>254</v>
      </c>
      <c r="M1379" t="s">
        <v>353</v>
      </c>
      <c r="N1379" s="92">
        <v>50</v>
      </c>
      <c r="O1379" s="118">
        <f t="shared" si="2"/>
        <v>9.9999999999766942E-4</v>
      </c>
      <c r="P1379" s="104">
        <f t="shared" si="3"/>
        <v>0</v>
      </c>
      <c r="Q1379" s="20"/>
      <c r="R1379" s="31"/>
      <c r="S1379" s="20"/>
      <c r="T1379" s="33">
        <v>163</v>
      </c>
    </row>
    <row r="1380" spans="1:20" x14ac:dyDescent="0.25">
      <c r="A1380" s="33">
        <v>173</v>
      </c>
      <c r="B1380" s="100" t="s">
        <v>373</v>
      </c>
      <c r="C1380" s="20">
        <v>3</v>
      </c>
      <c r="D1380" s="20">
        <v>4.3</v>
      </c>
      <c r="F1380" s="80" t="s">
        <v>378</v>
      </c>
      <c r="G1380" s="141" t="s">
        <v>310</v>
      </c>
      <c r="H1380" s="142">
        <v>20.607773468789599</v>
      </c>
      <c r="I1380" s="94">
        <f>IF(H1380&gt;30,0,1)</f>
        <v>1</v>
      </c>
      <c r="K1380" s="80" t="s">
        <v>442</v>
      </c>
      <c r="L1380" t="s">
        <v>266</v>
      </c>
      <c r="M1380" t="s">
        <v>353</v>
      </c>
      <c r="N1380" s="92">
        <v>50</v>
      </c>
      <c r="O1380" s="118">
        <f t="shared" si="2"/>
        <v>9.9999999999766942E-4</v>
      </c>
      <c r="P1380" s="104">
        <f t="shared" si="3"/>
        <v>0</v>
      </c>
      <c r="Q1380" s="20"/>
      <c r="R1380" s="31"/>
      <c r="S1380" s="20"/>
      <c r="T1380" s="33">
        <v>163</v>
      </c>
    </row>
    <row r="1381" spans="1:20" x14ac:dyDescent="0.25">
      <c r="A1381" s="33">
        <v>173</v>
      </c>
      <c r="B1381" s="100" t="s">
        <v>373</v>
      </c>
      <c r="C1381" s="20">
        <v>3</v>
      </c>
      <c r="D1381" s="20">
        <v>4.3</v>
      </c>
      <c r="F1381" s="80" t="s">
        <v>378</v>
      </c>
      <c r="G1381" s="141" t="s">
        <v>321</v>
      </c>
      <c r="H1381" s="142">
        <v>20.680079692679801</v>
      </c>
      <c r="I1381" s="94">
        <f>IF(H1381&gt;30,0,1)</f>
        <v>1</v>
      </c>
      <c r="K1381" s="80" t="s">
        <v>442</v>
      </c>
      <c r="L1381" t="s">
        <v>277</v>
      </c>
      <c r="M1381" t="s">
        <v>353</v>
      </c>
      <c r="N1381" s="92">
        <v>50</v>
      </c>
      <c r="O1381" s="118">
        <f t="shared" si="2"/>
        <v>9.9999999999766942E-4</v>
      </c>
      <c r="P1381" s="104">
        <f t="shared" si="3"/>
        <v>0</v>
      </c>
      <c r="Q1381" s="20"/>
      <c r="R1381" s="31"/>
      <c r="S1381" s="20"/>
      <c r="T1381" s="33">
        <v>163</v>
      </c>
    </row>
    <row r="1382" spans="1:20" x14ac:dyDescent="0.25">
      <c r="A1382" s="33">
        <v>173</v>
      </c>
      <c r="B1382" s="100" t="s">
        <v>373</v>
      </c>
      <c r="C1382" s="20">
        <v>3</v>
      </c>
      <c r="D1382" s="20">
        <v>4.3</v>
      </c>
      <c r="F1382" s="80"/>
      <c r="G1382" s="89"/>
      <c r="H1382" s="89"/>
      <c r="K1382" s="80" t="s">
        <v>442</v>
      </c>
      <c r="L1382" t="s">
        <v>288</v>
      </c>
      <c r="M1382" t="s">
        <v>353</v>
      </c>
      <c r="N1382" s="92">
        <v>50</v>
      </c>
      <c r="O1382" s="118">
        <f t="shared" si="2"/>
        <v>9.9999999999766942E-4</v>
      </c>
      <c r="P1382" s="104">
        <f t="shared" si="3"/>
        <v>0</v>
      </c>
      <c r="Q1382" s="20"/>
      <c r="R1382" s="31"/>
      <c r="S1382" s="20"/>
      <c r="T1382" s="33">
        <v>163</v>
      </c>
    </row>
    <row r="1383" spans="1:20" x14ac:dyDescent="0.25">
      <c r="A1383" s="33">
        <v>173</v>
      </c>
      <c r="B1383" s="100" t="s">
        <v>373</v>
      </c>
      <c r="C1383" s="20">
        <v>3</v>
      </c>
      <c r="D1383" s="20">
        <v>4.3</v>
      </c>
      <c r="F1383" s="80"/>
      <c r="G1383" s="89"/>
      <c r="H1383" s="89"/>
      <c r="K1383" s="80" t="s">
        <v>442</v>
      </c>
      <c r="L1383" t="s">
        <v>299</v>
      </c>
      <c r="M1383" t="s">
        <v>353</v>
      </c>
      <c r="N1383" s="92">
        <v>50</v>
      </c>
      <c r="O1383" s="118">
        <f t="shared" si="2"/>
        <v>9.9999999999766942E-4</v>
      </c>
      <c r="P1383" s="104">
        <f t="shared" si="3"/>
        <v>0</v>
      </c>
      <c r="Q1383" s="20"/>
      <c r="R1383" s="31"/>
      <c r="S1383" s="20"/>
      <c r="T1383" s="33">
        <v>163</v>
      </c>
    </row>
    <row r="1384" spans="1:20" x14ac:dyDescent="0.25">
      <c r="A1384" s="33">
        <v>173</v>
      </c>
      <c r="B1384" s="100" t="s">
        <v>373</v>
      </c>
      <c r="C1384" s="20">
        <v>3</v>
      </c>
      <c r="D1384" s="20">
        <v>4.3</v>
      </c>
      <c r="F1384" s="80"/>
      <c r="G1384" s="89"/>
      <c r="H1384" s="89"/>
      <c r="K1384" s="80" t="s">
        <v>442</v>
      </c>
      <c r="L1384" t="s">
        <v>310</v>
      </c>
      <c r="M1384" t="s">
        <v>353</v>
      </c>
      <c r="N1384" s="92">
        <v>50</v>
      </c>
      <c r="O1384" s="118">
        <f t="shared" si="2"/>
        <v>9.9999999999766942E-4</v>
      </c>
      <c r="P1384" s="104">
        <f t="shared" si="3"/>
        <v>0</v>
      </c>
      <c r="Q1384" s="20"/>
      <c r="R1384" s="31"/>
      <c r="S1384" s="20"/>
      <c r="T1384" s="33">
        <v>163</v>
      </c>
    </row>
    <row r="1385" spans="1:20" x14ac:dyDescent="0.25">
      <c r="A1385" s="33">
        <v>173</v>
      </c>
      <c r="B1385" s="100" t="s">
        <v>373</v>
      </c>
      <c r="C1385" s="20">
        <v>3</v>
      </c>
      <c r="D1385" s="20">
        <v>4.3</v>
      </c>
      <c r="F1385" s="80"/>
      <c r="G1385" s="89"/>
      <c r="H1385" s="89"/>
      <c r="K1385" s="80" t="s">
        <v>442</v>
      </c>
      <c r="L1385" t="s">
        <v>321</v>
      </c>
      <c r="M1385" t="s">
        <v>353</v>
      </c>
      <c r="N1385" s="92">
        <v>50</v>
      </c>
      <c r="O1385" s="118">
        <f t="shared" si="2"/>
        <v>9.9999999999766942E-4</v>
      </c>
      <c r="P1385" s="104">
        <f t="shared" si="3"/>
        <v>0</v>
      </c>
      <c r="Q1385" s="20"/>
      <c r="R1385" s="31"/>
      <c r="S1385" s="20"/>
      <c r="T1385" s="33">
        <v>163</v>
      </c>
    </row>
    <row r="1386" spans="1:20" x14ac:dyDescent="0.25">
      <c r="A1386" s="101">
        <v>174</v>
      </c>
      <c r="B1386" s="100" t="s">
        <v>374</v>
      </c>
      <c r="C1386" s="20">
        <v>1</v>
      </c>
      <c r="D1386" s="20">
        <v>19.100000000000001</v>
      </c>
      <c r="E1386" s="101">
        <v>166</v>
      </c>
      <c r="F1386" s="80" t="s">
        <v>378</v>
      </c>
      <c r="G1386" s="141" t="s">
        <v>289</v>
      </c>
      <c r="H1386" s="142">
        <v>15.538365857339199</v>
      </c>
      <c r="I1386" s="94">
        <f>IF(H1386&gt;30,0,1)</f>
        <v>1</v>
      </c>
      <c r="J1386" s="78">
        <f>COUNTIF(I1386:I1389,1)/4</f>
        <v>1</v>
      </c>
      <c r="K1386" s="80" t="s">
        <v>442</v>
      </c>
      <c r="L1386" t="s">
        <v>245</v>
      </c>
      <c r="M1386" t="s">
        <v>353</v>
      </c>
      <c r="N1386" s="92">
        <v>50</v>
      </c>
      <c r="O1386" s="118">
        <f t="shared" si="2"/>
        <v>9.9999999999766942E-4</v>
      </c>
      <c r="P1386" s="104">
        <f t="shared" si="3"/>
        <v>0</v>
      </c>
      <c r="Q1386" s="119">
        <f>COUNTIF(P1386:P1393,1)/8</f>
        <v>0</v>
      </c>
      <c r="R1386" s="118">
        <f>AVERAGE(O1386:O1393)</f>
        <v>9.9999999999766942E-4</v>
      </c>
      <c r="S1386" s="118">
        <f>STDEV(O1386:O1393)</f>
        <v>0</v>
      </c>
      <c r="T1386" s="101">
        <v>166</v>
      </c>
    </row>
    <row r="1387" spans="1:20" x14ac:dyDescent="0.25">
      <c r="A1387" s="33">
        <v>174</v>
      </c>
      <c r="B1387" s="100" t="s">
        <v>374</v>
      </c>
      <c r="C1387" s="20">
        <v>1</v>
      </c>
      <c r="D1387" s="20">
        <v>19.100000000000001</v>
      </c>
      <c r="F1387" s="80" t="s">
        <v>378</v>
      </c>
      <c r="G1387" s="141" t="s">
        <v>300</v>
      </c>
      <c r="H1387" s="142">
        <v>15.636422198409299</v>
      </c>
      <c r="I1387" s="94">
        <f>IF(H1387&gt;30,0,1)</f>
        <v>1</v>
      </c>
      <c r="K1387" s="80" t="s">
        <v>442</v>
      </c>
      <c r="L1387" t="s">
        <v>257</v>
      </c>
      <c r="M1387" t="s">
        <v>353</v>
      </c>
      <c r="N1387" s="92">
        <v>50</v>
      </c>
      <c r="O1387" s="118">
        <f t="shared" si="2"/>
        <v>9.9999999999766942E-4</v>
      </c>
      <c r="P1387" s="104">
        <f t="shared" si="3"/>
        <v>0</v>
      </c>
      <c r="Q1387" s="20"/>
      <c r="R1387" s="31"/>
      <c r="S1387" s="20"/>
      <c r="T1387" s="33">
        <v>166</v>
      </c>
    </row>
    <row r="1388" spans="1:20" x14ac:dyDescent="0.25">
      <c r="A1388" s="33">
        <v>174</v>
      </c>
      <c r="B1388" s="100" t="s">
        <v>374</v>
      </c>
      <c r="C1388" s="20">
        <v>1</v>
      </c>
      <c r="D1388" s="20">
        <v>19.100000000000001</v>
      </c>
      <c r="F1388" s="80" t="s">
        <v>378</v>
      </c>
      <c r="G1388" s="141" t="s">
        <v>311</v>
      </c>
      <c r="H1388" s="142">
        <v>16.063134852906401</v>
      </c>
      <c r="I1388" s="94">
        <f>IF(H1388&gt;30,0,1)</f>
        <v>1</v>
      </c>
      <c r="K1388" s="80" t="s">
        <v>442</v>
      </c>
      <c r="L1388" t="s">
        <v>269</v>
      </c>
      <c r="M1388" t="s">
        <v>353</v>
      </c>
      <c r="N1388" s="92">
        <v>50</v>
      </c>
      <c r="O1388" s="118">
        <f t="shared" si="2"/>
        <v>9.9999999999766942E-4</v>
      </c>
      <c r="P1388" s="104">
        <f t="shared" si="3"/>
        <v>0</v>
      </c>
      <c r="Q1388" s="20"/>
      <c r="R1388" s="31"/>
      <c r="S1388" s="20"/>
      <c r="T1388" s="33">
        <v>166</v>
      </c>
    </row>
    <row r="1389" spans="1:20" x14ac:dyDescent="0.25">
      <c r="A1389" s="33">
        <v>174</v>
      </c>
      <c r="B1389" s="100" t="s">
        <v>374</v>
      </c>
      <c r="C1389" s="20">
        <v>1</v>
      </c>
      <c r="D1389" s="20">
        <v>19.100000000000001</v>
      </c>
      <c r="F1389" s="80" t="s">
        <v>378</v>
      </c>
      <c r="G1389" s="141" t="s">
        <v>322</v>
      </c>
      <c r="H1389" s="142">
        <v>16.0226543898108</v>
      </c>
      <c r="I1389" s="94">
        <f>IF(H1389&gt;30,0,1)</f>
        <v>1</v>
      </c>
      <c r="K1389" s="80" t="s">
        <v>442</v>
      </c>
      <c r="L1389" t="s">
        <v>280</v>
      </c>
      <c r="M1389" t="s">
        <v>353</v>
      </c>
      <c r="N1389" s="92">
        <v>50</v>
      </c>
      <c r="O1389" s="118">
        <f t="shared" si="2"/>
        <v>9.9999999999766942E-4</v>
      </c>
      <c r="P1389" s="104">
        <f t="shared" si="3"/>
        <v>0</v>
      </c>
      <c r="Q1389" s="20"/>
      <c r="R1389" s="31"/>
      <c r="S1389" s="20"/>
      <c r="T1389" s="33">
        <v>166</v>
      </c>
    </row>
    <row r="1390" spans="1:20" x14ac:dyDescent="0.25">
      <c r="A1390" s="33">
        <v>174</v>
      </c>
      <c r="B1390" s="100" t="s">
        <v>374</v>
      </c>
      <c r="C1390" s="20">
        <v>1</v>
      </c>
      <c r="D1390" s="20">
        <v>19.100000000000001</v>
      </c>
      <c r="F1390" s="80"/>
      <c r="G1390" s="89"/>
      <c r="H1390" s="89"/>
      <c r="K1390" s="80" t="s">
        <v>442</v>
      </c>
      <c r="L1390" t="s">
        <v>291</v>
      </c>
      <c r="M1390" t="s">
        <v>353</v>
      </c>
      <c r="N1390" s="92">
        <v>50</v>
      </c>
      <c r="O1390" s="118">
        <f t="shared" si="2"/>
        <v>9.9999999999766942E-4</v>
      </c>
      <c r="P1390" s="104">
        <f t="shared" si="3"/>
        <v>0</v>
      </c>
      <c r="Q1390" s="20"/>
      <c r="R1390" s="31"/>
      <c r="S1390" s="20"/>
      <c r="T1390" s="33">
        <v>166</v>
      </c>
    </row>
    <row r="1391" spans="1:20" x14ac:dyDescent="0.25">
      <c r="A1391" s="33">
        <v>174</v>
      </c>
      <c r="B1391" s="100" t="s">
        <v>374</v>
      </c>
      <c r="C1391" s="20">
        <v>1</v>
      </c>
      <c r="D1391" s="20">
        <v>19.100000000000001</v>
      </c>
      <c r="F1391" s="80"/>
      <c r="G1391" s="89"/>
      <c r="H1391" s="89"/>
      <c r="K1391" s="80" t="s">
        <v>442</v>
      </c>
      <c r="L1391" t="s">
        <v>302</v>
      </c>
      <c r="M1391" t="s">
        <v>353</v>
      </c>
      <c r="N1391" s="92">
        <v>50</v>
      </c>
      <c r="O1391" s="118">
        <f t="shared" si="2"/>
        <v>9.9999999999766942E-4</v>
      </c>
      <c r="P1391" s="104">
        <f t="shared" si="3"/>
        <v>0</v>
      </c>
      <c r="Q1391" s="20"/>
      <c r="R1391" s="31"/>
      <c r="S1391" s="20"/>
      <c r="T1391" s="33">
        <v>166</v>
      </c>
    </row>
    <row r="1392" spans="1:20" x14ac:dyDescent="0.25">
      <c r="A1392" s="33">
        <v>174</v>
      </c>
      <c r="B1392" s="100" t="s">
        <v>374</v>
      </c>
      <c r="C1392" s="20">
        <v>1</v>
      </c>
      <c r="D1392" s="20">
        <v>19.100000000000001</v>
      </c>
      <c r="F1392" s="80"/>
      <c r="G1392" s="89"/>
      <c r="H1392" s="89"/>
      <c r="K1392" s="80" t="s">
        <v>442</v>
      </c>
      <c r="L1392" t="s">
        <v>313</v>
      </c>
      <c r="M1392" t="s">
        <v>353</v>
      </c>
      <c r="N1392" s="92">
        <v>50</v>
      </c>
      <c r="O1392" s="118">
        <f t="shared" si="2"/>
        <v>9.9999999999766942E-4</v>
      </c>
      <c r="P1392" s="104">
        <f t="shared" si="3"/>
        <v>0</v>
      </c>
      <c r="Q1392" s="20"/>
      <c r="R1392" s="31"/>
      <c r="S1392" s="20"/>
      <c r="T1392" s="33">
        <v>166</v>
      </c>
    </row>
    <row r="1393" spans="1:27" x14ac:dyDescent="0.25">
      <c r="A1393" s="33">
        <v>174</v>
      </c>
      <c r="B1393" s="100" t="s">
        <v>374</v>
      </c>
      <c r="C1393" s="20">
        <v>1</v>
      </c>
      <c r="D1393" s="20">
        <v>19.100000000000001</v>
      </c>
      <c r="F1393" s="80"/>
      <c r="G1393" s="89"/>
      <c r="H1393" s="89"/>
      <c r="K1393" s="80" t="s">
        <v>442</v>
      </c>
      <c r="L1393" t="s">
        <v>324</v>
      </c>
      <c r="M1393" t="s">
        <v>353</v>
      </c>
      <c r="N1393" s="92">
        <v>50</v>
      </c>
      <c r="O1393" s="118">
        <f t="shared" si="2"/>
        <v>9.9999999999766942E-4</v>
      </c>
      <c r="P1393" s="104">
        <f t="shared" si="3"/>
        <v>0</v>
      </c>
      <c r="Q1393" s="20"/>
      <c r="R1393" s="31"/>
      <c r="S1393" s="20"/>
      <c r="T1393" s="33">
        <v>166</v>
      </c>
    </row>
    <row r="1394" spans="1:27" x14ac:dyDescent="0.25">
      <c r="A1394" s="101">
        <v>175</v>
      </c>
      <c r="B1394" s="100" t="s">
        <v>374</v>
      </c>
      <c r="C1394" s="20">
        <v>2</v>
      </c>
      <c r="D1394" s="20">
        <v>19.2</v>
      </c>
      <c r="E1394" s="101">
        <v>191</v>
      </c>
      <c r="F1394" s="80" t="s">
        <v>378</v>
      </c>
      <c r="G1394" s="141" t="s">
        <v>290</v>
      </c>
      <c r="H1394" s="142">
        <v>16.122671518655299</v>
      </c>
      <c r="I1394" s="94">
        <f>IF(H1394&gt;30,0,1)</f>
        <v>1</v>
      </c>
      <c r="J1394" s="78">
        <f>COUNTIF(I1394:I1397,1)/4</f>
        <v>1</v>
      </c>
      <c r="K1394" s="88" t="s">
        <v>444</v>
      </c>
      <c r="L1394" t="s">
        <v>250</v>
      </c>
      <c r="M1394" t="s">
        <v>353</v>
      </c>
      <c r="N1394" s="92">
        <v>50</v>
      </c>
      <c r="O1394" s="118">
        <f t="shared" si="2"/>
        <v>9.9999999999766942E-4</v>
      </c>
      <c r="P1394" s="104">
        <f t="shared" si="3"/>
        <v>0</v>
      </c>
      <c r="Q1394" s="119">
        <f>COUNTIF(P1394:P1401,1)/8</f>
        <v>0</v>
      </c>
      <c r="R1394" s="118">
        <f>AVERAGE(O1394:O1401)</f>
        <v>9.9999999999766942E-4</v>
      </c>
      <c r="S1394" s="118">
        <f>STDEV(O1394:O1401)</f>
        <v>0</v>
      </c>
      <c r="T1394" s="101">
        <v>191</v>
      </c>
    </row>
    <row r="1395" spans="1:27" x14ac:dyDescent="0.25">
      <c r="A1395" s="33">
        <v>175</v>
      </c>
      <c r="B1395" s="100" t="s">
        <v>374</v>
      </c>
      <c r="C1395" s="20">
        <v>2</v>
      </c>
      <c r="D1395" s="20">
        <v>19.2</v>
      </c>
      <c r="F1395" s="80" t="s">
        <v>378</v>
      </c>
      <c r="G1395" s="141" t="s">
        <v>301</v>
      </c>
      <c r="H1395" s="142">
        <v>16.2023134136987</v>
      </c>
      <c r="I1395" s="94">
        <f>IF(H1395&gt;30,0,1)</f>
        <v>1</v>
      </c>
      <c r="K1395" s="88" t="s">
        <v>444</v>
      </c>
      <c r="L1395" t="s">
        <v>262</v>
      </c>
      <c r="M1395" t="s">
        <v>353</v>
      </c>
      <c r="N1395" s="92">
        <v>50</v>
      </c>
      <c r="O1395" s="118">
        <f t="shared" si="2"/>
        <v>9.9999999999766942E-4</v>
      </c>
      <c r="P1395" s="104">
        <f t="shared" si="3"/>
        <v>0</v>
      </c>
      <c r="Q1395" s="20"/>
      <c r="R1395" s="31"/>
      <c r="S1395" s="20"/>
      <c r="T1395" s="33">
        <v>191</v>
      </c>
    </row>
    <row r="1396" spans="1:27" x14ac:dyDescent="0.25">
      <c r="A1396" s="33">
        <v>175</v>
      </c>
      <c r="B1396" s="100" t="s">
        <v>374</v>
      </c>
      <c r="C1396" s="20">
        <v>2</v>
      </c>
      <c r="D1396" s="20">
        <v>19.2</v>
      </c>
      <c r="F1396" s="80" t="s">
        <v>378</v>
      </c>
      <c r="G1396" s="141" t="s">
        <v>312</v>
      </c>
      <c r="H1396" s="142">
        <v>16.339183707311498</v>
      </c>
      <c r="I1396" s="94">
        <f>IF(H1396&gt;30,0,1)</f>
        <v>1</v>
      </c>
      <c r="K1396" s="88" t="s">
        <v>444</v>
      </c>
      <c r="L1396" t="s">
        <v>274</v>
      </c>
      <c r="M1396" t="s">
        <v>353</v>
      </c>
      <c r="N1396" s="92">
        <v>50</v>
      </c>
      <c r="O1396" s="118">
        <f t="shared" si="2"/>
        <v>9.9999999999766942E-4</v>
      </c>
      <c r="P1396" s="104">
        <f t="shared" si="3"/>
        <v>0</v>
      </c>
      <c r="Q1396" s="20"/>
      <c r="R1396" s="31"/>
      <c r="S1396" s="20"/>
      <c r="T1396" s="33">
        <v>191</v>
      </c>
    </row>
    <row r="1397" spans="1:27" x14ac:dyDescent="0.25">
      <c r="A1397" s="33">
        <v>175</v>
      </c>
      <c r="B1397" s="100" t="s">
        <v>374</v>
      </c>
      <c r="C1397" s="20">
        <v>2</v>
      </c>
      <c r="D1397" s="20">
        <v>19.2</v>
      </c>
      <c r="F1397" s="80" t="s">
        <v>378</v>
      </c>
      <c r="G1397" s="141" t="s">
        <v>323</v>
      </c>
      <c r="H1397" s="142">
        <v>16.5609086403779</v>
      </c>
      <c r="I1397" s="94">
        <f>IF(H1397&gt;30,0,1)</f>
        <v>1</v>
      </c>
      <c r="K1397" s="88" t="s">
        <v>444</v>
      </c>
      <c r="L1397" t="s">
        <v>285</v>
      </c>
      <c r="M1397" t="s">
        <v>353</v>
      </c>
      <c r="N1397" s="92">
        <v>50</v>
      </c>
      <c r="O1397" s="118">
        <f t="shared" si="2"/>
        <v>9.9999999999766942E-4</v>
      </c>
      <c r="P1397" s="104">
        <f t="shared" si="3"/>
        <v>0</v>
      </c>
      <c r="Q1397" s="20"/>
      <c r="R1397" s="31"/>
      <c r="S1397" s="20"/>
      <c r="T1397" s="33">
        <v>191</v>
      </c>
    </row>
    <row r="1398" spans="1:27" x14ac:dyDescent="0.25">
      <c r="A1398" s="33">
        <v>175</v>
      </c>
      <c r="B1398" s="100" t="s">
        <v>374</v>
      </c>
      <c r="C1398" s="20">
        <v>2</v>
      </c>
      <c r="D1398" s="20">
        <v>19.2</v>
      </c>
      <c r="F1398" s="80"/>
      <c r="G1398" s="89"/>
      <c r="H1398" s="89"/>
      <c r="K1398" s="88" t="s">
        <v>444</v>
      </c>
      <c r="L1398" t="s">
        <v>296</v>
      </c>
      <c r="M1398" t="s">
        <v>353</v>
      </c>
      <c r="N1398" s="92">
        <v>50</v>
      </c>
      <c r="O1398" s="118">
        <f t="shared" si="2"/>
        <v>9.9999999999766942E-4</v>
      </c>
      <c r="P1398" s="104">
        <f t="shared" si="3"/>
        <v>0</v>
      </c>
      <c r="Q1398" s="20"/>
      <c r="R1398" s="31"/>
      <c r="S1398" s="20"/>
      <c r="T1398" s="33">
        <v>191</v>
      </c>
    </row>
    <row r="1399" spans="1:27" x14ac:dyDescent="0.25">
      <c r="A1399" s="33">
        <v>175</v>
      </c>
      <c r="B1399" s="100" t="s">
        <v>374</v>
      </c>
      <c r="C1399" s="20">
        <v>2</v>
      </c>
      <c r="D1399" s="20">
        <v>19.2</v>
      </c>
      <c r="F1399" s="80"/>
      <c r="G1399" s="89"/>
      <c r="H1399" s="89"/>
      <c r="K1399" s="88" t="s">
        <v>444</v>
      </c>
      <c r="L1399" t="s">
        <v>307</v>
      </c>
      <c r="M1399" t="s">
        <v>353</v>
      </c>
      <c r="N1399" s="92">
        <v>50</v>
      </c>
      <c r="O1399" s="118">
        <f t="shared" si="2"/>
        <v>9.9999999999766942E-4</v>
      </c>
      <c r="P1399" s="104">
        <f t="shared" si="3"/>
        <v>0</v>
      </c>
      <c r="Q1399" s="20"/>
      <c r="R1399" s="31"/>
      <c r="S1399" s="20"/>
      <c r="T1399" s="33">
        <v>191</v>
      </c>
    </row>
    <row r="1400" spans="1:27" x14ac:dyDescent="0.25">
      <c r="A1400" s="33">
        <v>175</v>
      </c>
      <c r="B1400" s="100" t="s">
        <v>374</v>
      </c>
      <c r="C1400" s="20">
        <v>2</v>
      </c>
      <c r="D1400" s="20">
        <v>19.2</v>
      </c>
      <c r="F1400" s="80"/>
      <c r="G1400" s="89"/>
      <c r="H1400" s="89"/>
      <c r="K1400" s="88" t="s">
        <v>444</v>
      </c>
      <c r="L1400" t="s">
        <v>318</v>
      </c>
      <c r="M1400" t="s">
        <v>353</v>
      </c>
      <c r="N1400" s="92">
        <v>50</v>
      </c>
      <c r="O1400" s="118">
        <f t="shared" si="2"/>
        <v>9.9999999999766942E-4</v>
      </c>
      <c r="P1400" s="104">
        <f t="shared" si="3"/>
        <v>0</v>
      </c>
      <c r="Q1400" s="20"/>
      <c r="R1400" s="31"/>
      <c r="S1400" s="20"/>
      <c r="T1400" s="33">
        <v>191</v>
      </c>
    </row>
    <row r="1401" spans="1:27" x14ac:dyDescent="0.25">
      <c r="A1401" s="33">
        <v>175</v>
      </c>
      <c r="B1401" s="100" t="s">
        <v>374</v>
      </c>
      <c r="C1401" s="20">
        <v>2</v>
      </c>
      <c r="D1401" s="20">
        <v>19.2</v>
      </c>
      <c r="F1401" s="80"/>
      <c r="G1401" s="89"/>
      <c r="H1401" s="89"/>
      <c r="K1401" s="88" t="s">
        <v>444</v>
      </c>
      <c r="L1401" t="s">
        <v>329</v>
      </c>
      <c r="M1401" t="s">
        <v>353</v>
      </c>
      <c r="N1401" s="92">
        <v>50</v>
      </c>
      <c r="O1401" s="118">
        <f t="shared" si="2"/>
        <v>9.9999999999766942E-4</v>
      </c>
      <c r="P1401" s="104">
        <f t="shared" si="3"/>
        <v>0</v>
      </c>
      <c r="Q1401" s="20"/>
      <c r="R1401" s="31"/>
      <c r="S1401" s="20"/>
      <c r="T1401" s="33">
        <v>191</v>
      </c>
    </row>
    <row r="1402" spans="1:27" x14ac:dyDescent="0.25">
      <c r="A1402" s="101">
        <v>176</v>
      </c>
      <c r="B1402" s="100" t="s">
        <v>374</v>
      </c>
      <c r="C1402" s="20">
        <v>3</v>
      </c>
      <c r="D1402" s="20">
        <v>19.3</v>
      </c>
      <c r="E1402" s="101">
        <v>162</v>
      </c>
      <c r="F1402" s="80" t="s">
        <v>378</v>
      </c>
      <c r="G1402" s="141" t="s">
        <v>291</v>
      </c>
      <c r="H1402" s="142">
        <v>20.593698170449901</v>
      </c>
      <c r="I1402" s="94">
        <f>IF(H1402&gt;30,0,1)</f>
        <v>1</v>
      </c>
      <c r="J1402" s="78">
        <f>COUNTIF(I1402:I1405,1)/4</f>
        <v>1</v>
      </c>
      <c r="K1402" s="80" t="s">
        <v>442</v>
      </c>
      <c r="L1402" t="s">
        <v>241</v>
      </c>
      <c r="M1402" t="s">
        <v>353</v>
      </c>
      <c r="N1402" s="92">
        <v>50</v>
      </c>
      <c r="O1402" s="118">
        <f t="shared" si="2"/>
        <v>9.9999999999766942E-4</v>
      </c>
      <c r="P1402" s="104">
        <f t="shared" si="3"/>
        <v>0</v>
      </c>
      <c r="Q1402" s="119">
        <f>COUNTIF(P1402:P1409,1)/8</f>
        <v>0</v>
      </c>
      <c r="R1402" s="118">
        <f>AVERAGE(O1402:O1409)</f>
        <v>9.9999999999766942E-4</v>
      </c>
      <c r="S1402" s="118">
        <f>STDEV(O1402:O1409)</f>
        <v>0</v>
      </c>
      <c r="T1402" s="101">
        <v>162</v>
      </c>
    </row>
    <row r="1403" spans="1:27" x14ac:dyDescent="0.25">
      <c r="A1403" s="33">
        <v>176</v>
      </c>
      <c r="B1403" s="100" t="s">
        <v>374</v>
      </c>
      <c r="C1403" s="20">
        <v>3</v>
      </c>
      <c r="D1403" s="20">
        <v>19.3</v>
      </c>
      <c r="F1403" s="80" t="s">
        <v>378</v>
      </c>
      <c r="G1403" s="141" t="s">
        <v>302</v>
      </c>
      <c r="H1403" s="142">
        <v>21.1041325662625</v>
      </c>
      <c r="I1403" s="94">
        <f>IF(H1403&gt;30,0,1)</f>
        <v>1</v>
      </c>
      <c r="K1403" s="80" t="s">
        <v>442</v>
      </c>
      <c r="L1403" t="s">
        <v>253</v>
      </c>
      <c r="M1403" t="s">
        <v>353</v>
      </c>
      <c r="N1403" s="92">
        <v>50</v>
      </c>
      <c r="O1403" s="118">
        <f t="shared" si="2"/>
        <v>9.9999999999766942E-4</v>
      </c>
      <c r="P1403" s="104">
        <f t="shared" si="3"/>
        <v>0</v>
      </c>
      <c r="Q1403" s="20"/>
      <c r="R1403" s="31"/>
      <c r="S1403" s="20"/>
      <c r="T1403" s="33">
        <v>162</v>
      </c>
      <c r="AA1403" s="20"/>
    </row>
    <row r="1404" spans="1:27" x14ac:dyDescent="0.25">
      <c r="A1404" s="33">
        <v>176</v>
      </c>
      <c r="B1404" s="100" t="s">
        <v>374</v>
      </c>
      <c r="C1404" s="20">
        <v>3</v>
      </c>
      <c r="D1404" s="20">
        <v>19.3</v>
      </c>
      <c r="F1404" s="80" t="s">
        <v>378</v>
      </c>
      <c r="G1404" s="141" t="s">
        <v>313</v>
      </c>
      <c r="H1404" s="142">
        <v>21.254348860691898</v>
      </c>
      <c r="I1404" s="94">
        <f>IF(H1404&gt;30,0,1)</f>
        <v>1</v>
      </c>
      <c r="K1404" s="80" t="s">
        <v>442</v>
      </c>
      <c r="L1404" t="s">
        <v>265</v>
      </c>
      <c r="M1404" t="s">
        <v>353</v>
      </c>
      <c r="N1404" s="92">
        <v>50</v>
      </c>
      <c r="O1404" s="118">
        <f t="shared" si="2"/>
        <v>9.9999999999766942E-4</v>
      </c>
      <c r="P1404" s="104">
        <f t="shared" si="3"/>
        <v>0</v>
      </c>
      <c r="Q1404" s="20"/>
      <c r="R1404" s="31"/>
      <c r="S1404" s="20"/>
      <c r="T1404" s="33">
        <v>162</v>
      </c>
      <c r="AA1404" s="20"/>
    </row>
    <row r="1405" spans="1:27" x14ac:dyDescent="0.25">
      <c r="A1405" s="33">
        <v>176</v>
      </c>
      <c r="B1405" s="100" t="s">
        <v>374</v>
      </c>
      <c r="C1405" s="20">
        <v>3</v>
      </c>
      <c r="D1405" s="20">
        <v>19.3</v>
      </c>
      <c r="F1405" s="80" t="s">
        <v>378</v>
      </c>
      <c r="G1405" s="141" t="s">
        <v>324</v>
      </c>
      <c r="H1405" s="142">
        <v>21.278628711833001</v>
      </c>
      <c r="I1405" s="94">
        <f>IF(H1405&gt;30,0,1)</f>
        <v>1</v>
      </c>
      <c r="K1405" s="80" t="s">
        <v>442</v>
      </c>
      <c r="L1405" t="s">
        <v>276</v>
      </c>
      <c r="M1405" t="s">
        <v>353</v>
      </c>
      <c r="N1405" s="92">
        <v>50</v>
      </c>
      <c r="O1405" s="118">
        <f t="shared" si="2"/>
        <v>9.9999999999766942E-4</v>
      </c>
      <c r="P1405" s="104">
        <f t="shared" si="3"/>
        <v>0</v>
      </c>
      <c r="Q1405" s="20"/>
      <c r="R1405" s="31"/>
      <c r="S1405" s="20"/>
      <c r="T1405" s="33">
        <v>162</v>
      </c>
      <c r="AA1405" s="20"/>
    </row>
    <row r="1406" spans="1:27" x14ac:dyDescent="0.25">
      <c r="A1406" s="33">
        <v>176</v>
      </c>
      <c r="B1406" s="100" t="s">
        <v>374</v>
      </c>
      <c r="C1406" s="20">
        <v>3</v>
      </c>
      <c r="D1406" s="20">
        <v>19.3</v>
      </c>
      <c r="F1406" s="80"/>
      <c r="G1406" s="89"/>
      <c r="H1406" s="89"/>
      <c r="K1406" s="80" t="s">
        <v>442</v>
      </c>
      <c r="L1406" t="s">
        <v>287</v>
      </c>
      <c r="M1406" t="s">
        <v>353</v>
      </c>
      <c r="N1406" s="92">
        <v>50</v>
      </c>
      <c r="O1406" s="118">
        <f t="shared" si="2"/>
        <v>9.9999999999766942E-4</v>
      </c>
      <c r="P1406" s="104">
        <f t="shared" si="3"/>
        <v>0</v>
      </c>
      <c r="Q1406" s="20"/>
      <c r="R1406" s="31"/>
      <c r="S1406" s="20"/>
      <c r="T1406" s="33">
        <v>162</v>
      </c>
      <c r="AA1406" s="20"/>
    </row>
    <row r="1407" spans="1:27" x14ac:dyDescent="0.25">
      <c r="A1407" s="33">
        <v>176</v>
      </c>
      <c r="B1407" s="100" t="s">
        <v>374</v>
      </c>
      <c r="C1407" s="20">
        <v>3</v>
      </c>
      <c r="D1407" s="20">
        <v>19.3</v>
      </c>
      <c r="F1407" s="80"/>
      <c r="G1407" s="89"/>
      <c r="H1407" s="89"/>
      <c r="K1407" s="80" t="s">
        <v>442</v>
      </c>
      <c r="L1407" t="s">
        <v>298</v>
      </c>
      <c r="M1407" t="s">
        <v>353</v>
      </c>
      <c r="N1407" s="92">
        <v>50</v>
      </c>
      <c r="O1407" s="118">
        <f t="shared" si="2"/>
        <v>9.9999999999766942E-4</v>
      </c>
      <c r="P1407" s="104">
        <f t="shared" si="3"/>
        <v>0</v>
      </c>
      <c r="Q1407" s="20"/>
      <c r="R1407" s="31"/>
      <c r="S1407" s="20"/>
      <c r="T1407" s="33">
        <v>162</v>
      </c>
      <c r="AA1407" s="20"/>
    </row>
    <row r="1408" spans="1:27" x14ac:dyDescent="0.25">
      <c r="A1408" s="33">
        <v>176</v>
      </c>
      <c r="B1408" s="100" t="s">
        <v>374</v>
      </c>
      <c r="C1408" s="20">
        <v>3</v>
      </c>
      <c r="D1408" s="20">
        <v>19.3</v>
      </c>
      <c r="F1408" s="80"/>
      <c r="G1408" s="89"/>
      <c r="H1408" s="89"/>
      <c r="K1408" s="80" t="s">
        <v>442</v>
      </c>
      <c r="L1408" t="s">
        <v>309</v>
      </c>
      <c r="M1408" t="s">
        <v>353</v>
      </c>
      <c r="N1408" s="92">
        <v>50</v>
      </c>
      <c r="O1408" s="118">
        <f t="shared" si="2"/>
        <v>9.9999999999766942E-4</v>
      </c>
      <c r="P1408" s="104">
        <f t="shared" si="3"/>
        <v>0</v>
      </c>
      <c r="Q1408" s="20"/>
      <c r="R1408" s="31"/>
      <c r="S1408" s="20"/>
      <c r="T1408" s="33">
        <v>162</v>
      </c>
      <c r="AA1408" s="20"/>
    </row>
    <row r="1409" spans="1:27" x14ac:dyDescent="0.25">
      <c r="A1409" s="33">
        <v>176</v>
      </c>
      <c r="B1409" s="100" t="s">
        <v>374</v>
      </c>
      <c r="C1409" s="20">
        <v>3</v>
      </c>
      <c r="D1409" s="20">
        <v>19.3</v>
      </c>
      <c r="F1409" s="80"/>
      <c r="G1409" s="89"/>
      <c r="H1409" s="89"/>
      <c r="K1409" s="80" t="s">
        <v>442</v>
      </c>
      <c r="L1409" t="s">
        <v>320</v>
      </c>
      <c r="M1409" t="s">
        <v>353</v>
      </c>
      <c r="N1409" s="92">
        <v>50</v>
      </c>
      <c r="O1409" s="118">
        <f t="shared" si="2"/>
        <v>9.9999999999766942E-4</v>
      </c>
      <c r="P1409" s="104">
        <f t="shared" si="3"/>
        <v>0</v>
      </c>
      <c r="Q1409" s="20"/>
      <c r="R1409" s="31"/>
      <c r="S1409" s="20"/>
      <c r="T1409" s="33">
        <v>162</v>
      </c>
      <c r="AA1409" s="20"/>
    </row>
    <row r="1410" spans="1:27" x14ac:dyDescent="0.25">
      <c r="A1410" s="101">
        <v>177</v>
      </c>
      <c r="B1410" s="100" t="s">
        <v>374</v>
      </c>
      <c r="C1410" s="20">
        <v>4</v>
      </c>
      <c r="D1410" s="20">
        <v>19.399999999999999</v>
      </c>
      <c r="E1410" s="101">
        <v>171</v>
      </c>
      <c r="F1410" s="80" t="s">
        <v>378</v>
      </c>
      <c r="G1410" s="141" t="s">
        <v>292</v>
      </c>
      <c r="H1410" s="142">
        <v>15.8605150880342</v>
      </c>
      <c r="I1410" s="94">
        <f>IF(H1410&gt;30,0,1)</f>
        <v>1</v>
      </c>
      <c r="J1410" s="78">
        <f>COUNTIF(I1410:I1413,1)/4</f>
        <v>1</v>
      </c>
      <c r="K1410" s="80" t="s">
        <v>442</v>
      </c>
      <c r="L1410" t="s">
        <v>250</v>
      </c>
      <c r="M1410" t="s">
        <v>353</v>
      </c>
      <c r="N1410" s="92">
        <v>50</v>
      </c>
      <c r="O1410" s="118">
        <f t="shared" si="2"/>
        <v>9.9999999999766942E-4</v>
      </c>
      <c r="P1410" s="104">
        <f t="shared" si="3"/>
        <v>0</v>
      </c>
      <c r="Q1410" s="119">
        <f>COUNTIF(P1410:P1417,1)/8</f>
        <v>0</v>
      </c>
      <c r="R1410" s="118">
        <f>AVERAGE(O1410:O1417)</f>
        <v>9.9999999999766942E-4</v>
      </c>
      <c r="S1410" s="118">
        <f>STDEV(O1410:O1417)</f>
        <v>0</v>
      </c>
      <c r="T1410" s="101">
        <v>171</v>
      </c>
      <c r="AA1410" s="20"/>
    </row>
    <row r="1411" spans="1:27" x14ac:dyDescent="0.25">
      <c r="A1411" s="33">
        <v>177</v>
      </c>
      <c r="B1411" s="100" t="s">
        <v>374</v>
      </c>
      <c r="C1411" s="20">
        <v>4</v>
      </c>
      <c r="D1411" s="20">
        <v>19.399999999999999</v>
      </c>
      <c r="F1411" s="80" t="s">
        <v>378</v>
      </c>
      <c r="G1411" s="141" t="s">
        <v>303</v>
      </c>
      <c r="H1411" s="142">
        <v>15.7205254159046</v>
      </c>
      <c r="I1411" s="94">
        <f>IF(H1411&gt;30,0,1)</f>
        <v>1</v>
      </c>
      <c r="K1411" s="80" t="s">
        <v>442</v>
      </c>
      <c r="L1411" t="s">
        <v>262</v>
      </c>
      <c r="M1411" t="s">
        <v>353</v>
      </c>
      <c r="N1411" s="92">
        <v>50</v>
      </c>
      <c r="O1411" s="118">
        <f t="shared" si="2"/>
        <v>9.9999999999766942E-4</v>
      </c>
      <c r="P1411" s="104">
        <f t="shared" si="3"/>
        <v>0</v>
      </c>
      <c r="Q1411" s="20"/>
      <c r="R1411" s="31"/>
      <c r="S1411" s="20"/>
      <c r="T1411" s="33">
        <v>171</v>
      </c>
      <c r="AA1411" s="20"/>
    </row>
    <row r="1412" spans="1:27" x14ac:dyDescent="0.25">
      <c r="A1412" s="33">
        <v>177</v>
      </c>
      <c r="B1412" s="100" t="s">
        <v>374</v>
      </c>
      <c r="C1412" s="20">
        <v>4</v>
      </c>
      <c r="D1412" s="20">
        <v>19.399999999999999</v>
      </c>
      <c r="F1412" s="80" t="s">
        <v>378</v>
      </c>
      <c r="G1412" s="141" t="s">
        <v>314</v>
      </c>
      <c r="H1412" s="142">
        <v>15.7136122651245</v>
      </c>
      <c r="I1412" s="94">
        <f>IF(H1412&gt;30,0,1)</f>
        <v>1</v>
      </c>
      <c r="K1412" s="80" t="s">
        <v>442</v>
      </c>
      <c r="L1412" t="s">
        <v>274</v>
      </c>
      <c r="M1412" t="s">
        <v>353</v>
      </c>
      <c r="N1412" s="92">
        <v>50</v>
      </c>
      <c r="O1412" s="118">
        <f t="shared" si="2"/>
        <v>9.9999999999766942E-4</v>
      </c>
      <c r="P1412" s="104">
        <f t="shared" si="3"/>
        <v>0</v>
      </c>
      <c r="Q1412" s="20"/>
      <c r="R1412" s="31"/>
      <c r="S1412" s="20"/>
      <c r="T1412" s="33">
        <v>171</v>
      </c>
      <c r="AA1412" s="20"/>
    </row>
    <row r="1413" spans="1:27" x14ac:dyDescent="0.25">
      <c r="A1413" s="33">
        <v>177</v>
      </c>
      <c r="B1413" s="100" t="s">
        <v>374</v>
      </c>
      <c r="C1413" s="20">
        <v>4</v>
      </c>
      <c r="D1413" s="20">
        <v>19.399999999999999</v>
      </c>
      <c r="F1413" s="80" t="s">
        <v>378</v>
      </c>
      <c r="G1413" s="141" t="s">
        <v>325</v>
      </c>
      <c r="H1413" s="142">
        <v>16.054511067862201</v>
      </c>
      <c r="I1413" s="94">
        <f>IF(H1413&gt;30,0,1)</f>
        <v>1</v>
      </c>
      <c r="K1413" s="80" t="s">
        <v>442</v>
      </c>
      <c r="L1413" t="s">
        <v>285</v>
      </c>
      <c r="M1413" t="s">
        <v>353</v>
      </c>
      <c r="N1413" s="92">
        <v>50</v>
      </c>
      <c r="O1413" s="118">
        <f t="shared" si="2"/>
        <v>9.9999999999766942E-4</v>
      </c>
      <c r="P1413" s="104">
        <f t="shared" si="3"/>
        <v>0</v>
      </c>
      <c r="Q1413" s="20"/>
      <c r="R1413" s="31"/>
      <c r="S1413" s="20"/>
      <c r="T1413" s="33">
        <v>171</v>
      </c>
      <c r="AA1413" s="20"/>
    </row>
    <row r="1414" spans="1:27" x14ac:dyDescent="0.25">
      <c r="A1414" s="33">
        <v>177</v>
      </c>
      <c r="B1414" s="100" t="s">
        <v>374</v>
      </c>
      <c r="C1414" s="20">
        <v>4</v>
      </c>
      <c r="D1414" s="20">
        <v>19.399999999999999</v>
      </c>
      <c r="F1414" s="80"/>
      <c r="G1414" s="89"/>
      <c r="H1414" s="89"/>
      <c r="K1414" s="80" t="s">
        <v>442</v>
      </c>
      <c r="L1414" t="s">
        <v>296</v>
      </c>
      <c r="M1414" t="s">
        <v>353</v>
      </c>
      <c r="N1414" s="92">
        <v>50</v>
      </c>
      <c r="O1414" s="118">
        <f t="shared" si="2"/>
        <v>9.9999999999766942E-4</v>
      </c>
      <c r="P1414" s="104">
        <f t="shared" si="3"/>
        <v>0</v>
      </c>
      <c r="Q1414" s="20"/>
      <c r="R1414" s="31"/>
      <c r="S1414" s="20"/>
      <c r="T1414" s="33">
        <v>171</v>
      </c>
    </row>
    <row r="1415" spans="1:27" x14ac:dyDescent="0.25">
      <c r="A1415" s="33">
        <v>177</v>
      </c>
      <c r="B1415" s="100" t="s">
        <v>374</v>
      </c>
      <c r="C1415" s="20">
        <v>4</v>
      </c>
      <c r="D1415" s="20">
        <v>19.399999999999999</v>
      </c>
      <c r="F1415" s="80"/>
      <c r="G1415" s="89"/>
      <c r="H1415" s="89"/>
      <c r="K1415" s="80" t="s">
        <v>442</v>
      </c>
      <c r="L1415" t="s">
        <v>307</v>
      </c>
      <c r="M1415" t="s">
        <v>353</v>
      </c>
      <c r="N1415" s="92">
        <v>50</v>
      </c>
      <c r="O1415" s="118">
        <f t="shared" si="2"/>
        <v>9.9999999999766942E-4</v>
      </c>
      <c r="P1415" s="104">
        <f t="shared" si="3"/>
        <v>0</v>
      </c>
      <c r="Q1415" s="20"/>
      <c r="R1415" s="31"/>
      <c r="S1415" s="20"/>
      <c r="T1415" s="33">
        <v>171</v>
      </c>
    </row>
    <row r="1416" spans="1:27" x14ac:dyDescent="0.25">
      <c r="A1416" s="33">
        <v>177</v>
      </c>
      <c r="B1416" s="100" t="s">
        <v>374</v>
      </c>
      <c r="C1416" s="20">
        <v>4</v>
      </c>
      <c r="D1416" s="20">
        <v>19.399999999999999</v>
      </c>
      <c r="F1416" s="80"/>
      <c r="G1416" s="81"/>
      <c r="H1416" s="81"/>
      <c r="K1416" s="80" t="s">
        <v>442</v>
      </c>
      <c r="L1416" t="s">
        <v>318</v>
      </c>
      <c r="M1416" t="s">
        <v>353</v>
      </c>
      <c r="N1416" s="92">
        <v>50</v>
      </c>
      <c r="O1416" s="118">
        <f t="shared" si="2"/>
        <v>9.9999999999766942E-4</v>
      </c>
      <c r="P1416" s="104">
        <f t="shared" si="3"/>
        <v>0</v>
      </c>
      <c r="Q1416" s="20"/>
      <c r="R1416" s="31"/>
      <c r="S1416" s="20"/>
      <c r="T1416" s="33">
        <v>171</v>
      </c>
    </row>
    <row r="1417" spans="1:27" x14ac:dyDescent="0.25">
      <c r="A1417" s="33">
        <v>177</v>
      </c>
      <c r="B1417" s="100" t="s">
        <v>374</v>
      </c>
      <c r="C1417" s="20">
        <v>4</v>
      </c>
      <c r="D1417" s="20">
        <v>19.399999999999999</v>
      </c>
      <c r="F1417" s="80"/>
      <c r="G1417" s="81"/>
      <c r="H1417" s="81"/>
      <c r="K1417" s="80" t="s">
        <v>442</v>
      </c>
      <c r="L1417" t="s">
        <v>329</v>
      </c>
      <c r="M1417" t="s">
        <v>353</v>
      </c>
      <c r="N1417" s="92">
        <v>50</v>
      </c>
      <c r="O1417" s="118">
        <f t="shared" si="2"/>
        <v>9.9999999999766942E-4</v>
      </c>
      <c r="P1417" s="104">
        <f t="shared" si="3"/>
        <v>0</v>
      </c>
      <c r="Q1417" s="20"/>
      <c r="R1417" s="31"/>
      <c r="S1417" s="20"/>
      <c r="T1417" s="33">
        <v>171</v>
      </c>
    </row>
    <row r="1418" spans="1:27" x14ac:dyDescent="0.25">
      <c r="A1418" s="101">
        <v>178</v>
      </c>
      <c r="B1418" s="100" t="s">
        <v>374</v>
      </c>
      <c r="C1418" s="20">
        <v>5</v>
      </c>
      <c r="D1418" s="20">
        <v>19.5</v>
      </c>
      <c r="E1418" s="101">
        <v>179</v>
      </c>
      <c r="F1418" s="80" t="s">
        <v>378</v>
      </c>
      <c r="G1418" s="141" t="s">
        <v>293</v>
      </c>
      <c r="H1418" s="142">
        <v>16.153557877629201</v>
      </c>
      <c r="I1418" s="94">
        <f>IF(H1418&gt;30,0,1)</f>
        <v>1</v>
      </c>
      <c r="J1418" s="78">
        <f>COUNTIF(I1418:I1421,1)/4</f>
        <v>1</v>
      </c>
      <c r="K1418" s="80" t="s">
        <v>443</v>
      </c>
      <c r="L1418" t="s">
        <v>248</v>
      </c>
      <c r="M1418" t="s">
        <v>353</v>
      </c>
      <c r="N1418" s="92">
        <v>50</v>
      </c>
      <c r="O1418" s="118">
        <f t="shared" ref="O1418:O1481" si="4">50.001-N1418</f>
        <v>9.9999999999766942E-4</v>
      </c>
      <c r="P1418" s="104">
        <f t="shared" ref="P1418:P1481" si="5">IF(M1418&gt;50,0,1)</f>
        <v>0</v>
      </c>
      <c r="Q1418" s="119">
        <f>COUNTIF(P1418:P1425,1)/8</f>
        <v>0</v>
      </c>
      <c r="R1418" s="118">
        <f>AVERAGE(O1418:O1425)</f>
        <v>9.9999999999766942E-4</v>
      </c>
      <c r="S1418" s="118">
        <f>STDEV(O1418:O1425)</f>
        <v>0</v>
      </c>
      <c r="T1418" s="101">
        <v>179</v>
      </c>
    </row>
    <row r="1419" spans="1:27" x14ac:dyDescent="0.25">
      <c r="A1419" s="33">
        <v>178</v>
      </c>
      <c r="B1419" s="100" t="s">
        <v>374</v>
      </c>
      <c r="C1419" s="20">
        <v>5</v>
      </c>
      <c r="D1419" s="20">
        <v>19.5</v>
      </c>
      <c r="F1419" s="80" t="s">
        <v>378</v>
      </c>
      <c r="G1419" s="141" t="s">
        <v>304</v>
      </c>
      <c r="H1419" s="142">
        <v>15.835051559833</v>
      </c>
      <c r="I1419" s="94">
        <f>IF(H1419&gt;30,0,1)</f>
        <v>1</v>
      </c>
      <c r="K1419" s="80" t="s">
        <v>443</v>
      </c>
      <c r="L1419" t="s">
        <v>260</v>
      </c>
      <c r="M1419" t="s">
        <v>353</v>
      </c>
      <c r="N1419" s="92">
        <v>50</v>
      </c>
      <c r="O1419" s="118">
        <f t="shared" si="4"/>
        <v>9.9999999999766942E-4</v>
      </c>
      <c r="P1419" s="104">
        <f t="shared" si="5"/>
        <v>0</v>
      </c>
      <c r="Q1419" s="20"/>
      <c r="R1419" s="31"/>
      <c r="S1419" s="20"/>
      <c r="T1419" s="33">
        <v>179</v>
      </c>
    </row>
    <row r="1420" spans="1:27" x14ac:dyDescent="0.25">
      <c r="A1420" s="33">
        <v>178</v>
      </c>
      <c r="B1420" s="100" t="s">
        <v>374</v>
      </c>
      <c r="C1420" s="20">
        <v>5</v>
      </c>
      <c r="D1420" s="20">
        <v>19.5</v>
      </c>
      <c r="F1420" s="80" t="s">
        <v>378</v>
      </c>
      <c r="G1420" s="141" t="s">
        <v>315</v>
      </c>
      <c r="H1420" s="142">
        <v>16.054274617066699</v>
      </c>
      <c r="I1420" s="94">
        <f>IF(H1420&gt;30,0,1)</f>
        <v>1</v>
      </c>
      <c r="K1420" s="80" t="s">
        <v>443</v>
      </c>
      <c r="L1420" t="s">
        <v>272</v>
      </c>
      <c r="M1420" t="s">
        <v>353</v>
      </c>
      <c r="N1420" s="92">
        <v>50</v>
      </c>
      <c r="O1420" s="118">
        <f t="shared" si="4"/>
        <v>9.9999999999766942E-4</v>
      </c>
      <c r="P1420" s="104">
        <f t="shared" si="5"/>
        <v>0</v>
      </c>
      <c r="Q1420" s="20"/>
      <c r="R1420" s="31"/>
      <c r="S1420" s="20"/>
      <c r="T1420" s="33">
        <v>179</v>
      </c>
    </row>
    <row r="1421" spans="1:27" x14ac:dyDescent="0.25">
      <c r="A1421" s="33">
        <v>178</v>
      </c>
      <c r="B1421" s="100" t="s">
        <v>374</v>
      </c>
      <c r="C1421" s="20">
        <v>5</v>
      </c>
      <c r="D1421" s="20">
        <v>19.5</v>
      </c>
      <c r="F1421" s="80" t="s">
        <v>378</v>
      </c>
      <c r="G1421" s="141" t="s">
        <v>326</v>
      </c>
      <c r="H1421" s="142">
        <v>16.397899537347801</v>
      </c>
      <c r="I1421" s="94">
        <f>IF(H1421&gt;30,0,1)</f>
        <v>1</v>
      </c>
      <c r="K1421" s="80" t="s">
        <v>443</v>
      </c>
      <c r="L1421" t="s">
        <v>283</v>
      </c>
      <c r="M1421" t="s">
        <v>353</v>
      </c>
      <c r="N1421" s="92">
        <v>50</v>
      </c>
      <c r="O1421" s="118">
        <f t="shared" si="4"/>
        <v>9.9999999999766942E-4</v>
      </c>
      <c r="P1421" s="104">
        <f t="shared" si="5"/>
        <v>0</v>
      </c>
      <c r="Q1421" s="20"/>
      <c r="R1421" s="31"/>
      <c r="S1421" s="20"/>
      <c r="T1421" s="33">
        <v>179</v>
      </c>
    </row>
    <row r="1422" spans="1:27" x14ac:dyDescent="0.25">
      <c r="A1422" s="33">
        <v>178</v>
      </c>
      <c r="B1422" s="100" t="s">
        <v>374</v>
      </c>
      <c r="C1422" s="20">
        <v>5</v>
      </c>
      <c r="D1422" s="20">
        <v>19.5</v>
      </c>
      <c r="F1422" s="80"/>
      <c r="G1422" s="81"/>
      <c r="H1422" s="81"/>
      <c r="K1422" s="80" t="s">
        <v>443</v>
      </c>
      <c r="L1422" t="s">
        <v>294</v>
      </c>
      <c r="M1422" t="s">
        <v>353</v>
      </c>
      <c r="N1422" s="92">
        <v>50</v>
      </c>
      <c r="O1422" s="118">
        <f t="shared" si="4"/>
        <v>9.9999999999766942E-4</v>
      </c>
      <c r="P1422" s="104">
        <f t="shared" si="5"/>
        <v>0</v>
      </c>
      <c r="Q1422" s="20"/>
      <c r="R1422" s="31"/>
      <c r="S1422" s="20"/>
      <c r="T1422" s="33">
        <v>179</v>
      </c>
    </row>
    <row r="1423" spans="1:27" x14ac:dyDescent="0.25">
      <c r="A1423" s="33">
        <v>178</v>
      </c>
      <c r="B1423" s="100" t="s">
        <v>374</v>
      </c>
      <c r="C1423" s="20">
        <v>5</v>
      </c>
      <c r="D1423" s="20">
        <v>19.5</v>
      </c>
      <c r="F1423" s="80"/>
      <c r="G1423" s="81"/>
      <c r="H1423" s="81"/>
      <c r="K1423" s="80" t="s">
        <v>443</v>
      </c>
      <c r="L1423" t="s">
        <v>305</v>
      </c>
      <c r="M1423" t="s">
        <v>353</v>
      </c>
      <c r="N1423" s="92">
        <v>50</v>
      </c>
      <c r="O1423" s="118">
        <f t="shared" si="4"/>
        <v>9.9999999999766942E-4</v>
      </c>
      <c r="P1423" s="104">
        <f t="shared" si="5"/>
        <v>0</v>
      </c>
      <c r="Q1423" s="20"/>
      <c r="R1423" s="31"/>
      <c r="S1423" s="20"/>
      <c r="T1423" s="33">
        <v>179</v>
      </c>
    </row>
    <row r="1424" spans="1:27" x14ac:dyDescent="0.25">
      <c r="A1424" s="33">
        <v>178</v>
      </c>
      <c r="B1424" s="100" t="s">
        <v>374</v>
      </c>
      <c r="C1424" s="20">
        <v>5</v>
      </c>
      <c r="D1424" s="20">
        <v>19.5</v>
      </c>
      <c r="F1424" s="80"/>
      <c r="G1424" s="81"/>
      <c r="H1424" s="81"/>
      <c r="K1424" s="80" t="s">
        <v>443</v>
      </c>
      <c r="L1424" t="s">
        <v>316</v>
      </c>
      <c r="M1424" t="s">
        <v>353</v>
      </c>
      <c r="N1424" s="92">
        <v>50</v>
      </c>
      <c r="O1424" s="118">
        <f t="shared" si="4"/>
        <v>9.9999999999766942E-4</v>
      </c>
      <c r="P1424" s="104">
        <f t="shared" si="5"/>
        <v>0</v>
      </c>
      <c r="Q1424" s="20"/>
      <c r="R1424" s="31"/>
      <c r="S1424" s="20"/>
      <c r="T1424" s="33">
        <v>179</v>
      </c>
    </row>
    <row r="1425" spans="1:20" x14ac:dyDescent="0.25">
      <c r="A1425" s="33">
        <v>178</v>
      </c>
      <c r="B1425" s="100" t="s">
        <v>374</v>
      </c>
      <c r="C1425" s="20">
        <v>5</v>
      </c>
      <c r="D1425" s="20">
        <v>19.5</v>
      </c>
      <c r="F1425" s="80"/>
      <c r="G1425" s="81"/>
      <c r="H1425" s="81"/>
      <c r="K1425" s="80" t="s">
        <v>443</v>
      </c>
      <c r="L1425" t="s">
        <v>327</v>
      </c>
      <c r="M1425" t="s">
        <v>353</v>
      </c>
      <c r="N1425" s="92">
        <v>50</v>
      </c>
      <c r="O1425" s="118">
        <f t="shared" si="4"/>
        <v>9.9999999999766942E-4</v>
      </c>
      <c r="P1425" s="104">
        <f t="shared" si="5"/>
        <v>0</v>
      </c>
      <c r="Q1425" s="20"/>
      <c r="R1425" s="31"/>
      <c r="S1425" s="20"/>
      <c r="T1425" s="33">
        <v>179</v>
      </c>
    </row>
    <row r="1426" spans="1:20" x14ac:dyDescent="0.25">
      <c r="A1426" s="101">
        <v>179</v>
      </c>
      <c r="B1426" s="100" t="s">
        <v>375</v>
      </c>
      <c r="C1426" s="20">
        <v>1</v>
      </c>
      <c r="D1426" s="20">
        <v>20.100000000000001</v>
      </c>
      <c r="E1426" s="101">
        <v>188</v>
      </c>
      <c r="F1426" s="80" t="s">
        <v>378</v>
      </c>
      <c r="G1426" s="141" t="s">
        <v>294</v>
      </c>
      <c r="H1426" s="142">
        <v>16.019585896985301</v>
      </c>
      <c r="I1426" s="94">
        <f>IF(H1426&gt;30,0,1)</f>
        <v>1</v>
      </c>
      <c r="J1426" s="78">
        <f>COUNTIF(I1426:I1429,1)/4</f>
        <v>1</v>
      </c>
      <c r="K1426" s="88" t="s">
        <v>444</v>
      </c>
      <c r="L1426" t="s">
        <v>247</v>
      </c>
      <c r="M1426" t="s">
        <v>353</v>
      </c>
      <c r="N1426" s="92">
        <v>50</v>
      </c>
      <c r="O1426" s="118">
        <f t="shared" si="4"/>
        <v>9.9999999999766942E-4</v>
      </c>
      <c r="P1426" s="104">
        <f t="shared" si="5"/>
        <v>0</v>
      </c>
      <c r="Q1426" s="119">
        <f>COUNTIF(P1426:P1433,1)/8</f>
        <v>0</v>
      </c>
      <c r="R1426" s="118">
        <f>AVERAGE(O1426:O1433)</f>
        <v>9.9999999999766942E-4</v>
      </c>
      <c r="S1426" s="118">
        <f>STDEV(O1426:O1433)</f>
        <v>0</v>
      </c>
      <c r="T1426" s="101">
        <v>188</v>
      </c>
    </row>
    <row r="1427" spans="1:20" x14ac:dyDescent="0.25">
      <c r="A1427" s="33">
        <v>179</v>
      </c>
      <c r="B1427" s="100" t="s">
        <v>375</v>
      </c>
      <c r="C1427" s="20">
        <v>1</v>
      </c>
      <c r="D1427" s="20">
        <v>20.100000000000001</v>
      </c>
      <c r="F1427" s="80" t="s">
        <v>378</v>
      </c>
      <c r="G1427" s="141" t="s">
        <v>305</v>
      </c>
      <c r="H1427" s="142">
        <v>15.987313919020799</v>
      </c>
      <c r="I1427" s="94">
        <f>IF(H1427&gt;30,0,1)</f>
        <v>1</v>
      </c>
      <c r="K1427" s="88" t="s">
        <v>444</v>
      </c>
      <c r="L1427" t="s">
        <v>259</v>
      </c>
      <c r="M1427" t="s">
        <v>353</v>
      </c>
      <c r="N1427" s="92">
        <v>50</v>
      </c>
      <c r="O1427" s="118">
        <f t="shared" si="4"/>
        <v>9.9999999999766942E-4</v>
      </c>
      <c r="P1427" s="104">
        <f t="shared" si="5"/>
        <v>0</v>
      </c>
      <c r="Q1427" s="20"/>
      <c r="R1427" s="31"/>
      <c r="S1427" s="20"/>
      <c r="T1427" s="33">
        <v>188</v>
      </c>
    </row>
    <row r="1428" spans="1:20" x14ac:dyDescent="0.25">
      <c r="A1428" s="33">
        <v>179</v>
      </c>
      <c r="B1428" s="100" t="s">
        <v>375</v>
      </c>
      <c r="C1428" s="20">
        <v>1</v>
      </c>
      <c r="D1428" s="20">
        <v>20.100000000000001</v>
      </c>
      <c r="F1428" s="80" t="s">
        <v>378</v>
      </c>
      <c r="G1428" s="141" t="s">
        <v>316</v>
      </c>
      <c r="H1428" s="142">
        <v>16.028155940428899</v>
      </c>
      <c r="I1428" s="94">
        <f>IF(H1428&gt;30,0,1)</f>
        <v>1</v>
      </c>
      <c r="K1428" s="88" t="s">
        <v>444</v>
      </c>
      <c r="L1428" t="s">
        <v>271</v>
      </c>
      <c r="M1428" t="s">
        <v>353</v>
      </c>
      <c r="N1428" s="92">
        <v>50</v>
      </c>
      <c r="O1428" s="118">
        <f t="shared" si="4"/>
        <v>9.9999999999766942E-4</v>
      </c>
      <c r="P1428" s="104">
        <f t="shared" si="5"/>
        <v>0</v>
      </c>
      <c r="Q1428" s="20"/>
      <c r="R1428" s="31"/>
      <c r="S1428" s="20"/>
      <c r="T1428" s="33">
        <v>188</v>
      </c>
    </row>
    <row r="1429" spans="1:20" x14ac:dyDescent="0.25">
      <c r="A1429" s="33">
        <v>179</v>
      </c>
      <c r="B1429" s="100" t="s">
        <v>375</v>
      </c>
      <c r="C1429" s="20">
        <v>1</v>
      </c>
      <c r="D1429" s="20">
        <v>20.100000000000001</v>
      </c>
      <c r="F1429" s="80" t="s">
        <v>378</v>
      </c>
      <c r="G1429" s="141" t="s">
        <v>327</v>
      </c>
      <c r="H1429" s="142">
        <v>16.130301571450499</v>
      </c>
      <c r="I1429" s="94">
        <f>IF(H1429&gt;30,0,1)</f>
        <v>1</v>
      </c>
      <c r="K1429" s="88" t="s">
        <v>444</v>
      </c>
      <c r="L1429" t="s">
        <v>282</v>
      </c>
      <c r="M1429" t="s">
        <v>353</v>
      </c>
      <c r="N1429" s="92">
        <v>50</v>
      </c>
      <c r="O1429" s="118">
        <f t="shared" si="4"/>
        <v>9.9999999999766942E-4</v>
      </c>
      <c r="P1429" s="104">
        <f t="shared" si="5"/>
        <v>0</v>
      </c>
      <c r="Q1429" s="20"/>
      <c r="R1429" s="31"/>
      <c r="S1429" s="20"/>
      <c r="T1429" s="33">
        <v>188</v>
      </c>
    </row>
    <row r="1430" spans="1:20" x14ac:dyDescent="0.25">
      <c r="A1430" s="33">
        <v>179</v>
      </c>
      <c r="B1430" s="100" t="s">
        <v>375</v>
      </c>
      <c r="C1430" s="20">
        <v>1</v>
      </c>
      <c r="D1430" s="20">
        <v>20.100000000000001</v>
      </c>
      <c r="F1430" s="80"/>
      <c r="G1430" s="81"/>
      <c r="H1430" s="81"/>
      <c r="K1430" s="88" t="s">
        <v>444</v>
      </c>
      <c r="L1430" t="s">
        <v>293</v>
      </c>
      <c r="M1430" t="s">
        <v>353</v>
      </c>
      <c r="N1430" s="92">
        <v>50</v>
      </c>
      <c r="O1430" s="118">
        <f t="shared" si="4"/>
        <v>9.9999999999766942E-4</v>
      </c>
      <c r="P1430" s="104">
        <f t="shared" si="5"/>
        <v>0</v>
      </c>
      <c r="Q1430" s="20"/>
      <c r="R1430" s="31"/>
      <c r="S1430" s="20"/>
      <c r="T1430" s="33">
        <v>188</v>
      </c>
    </row>
    <row r="1431" spans="1:20" x14ac:dyDescent="0.25">
      <c r="A1431" s="33">
        <v>179</v>
      </c>
      <c r="B1431" s="100" t="s">
        <v>375</v>
      </c>
      <c r="C1431" s="20">
        <v>1</v>
      </c>
      <c r="D1431" s="20">
        <v>20.100000000000001</v>
      </c>
      <c r="F1431" s="80"/>
      <c r="G1431" s="81"/>
      <c r="H1431" s="81"/>
      <c r="K1431" s="88" t="s">
        <v>444</v>
      </c>
      <c r="L1431" t="s">
        <v>304</v>
      </c>
      <c r="M1431" t="s">
        <v>353</v>
      </c>
      <c r="N1431" s="92">
        <v>50</v>
      </c>
      <c r="O1431" s="118">
        <f t="shared" si="4"/>
        <v>9.9999999999766942E-4</v>
      </c>
      <c r="P1431" s="104">
        <f t="shared" si="5"/>
        <v>0</v>
      </c>
      <c r="Q1431" s="20"/>
      <c r="R1431" s="31"/>
      <c r="S1431" s="20"/>
      <c r="T1431" s="33">
        <v>188</v>
      </c>
    </row>
    <row r="1432" spans="1:20" x14ac:dyDescent="0.25">
      <c r="A1432" s="33">
        <v>179</v>
      </c>
      <c r="B1432" s="100" t="s">
        <v>375</v>
      </c>
      <c r="C1432" s="20">
        <v>1</v>
      </c>
      <c r="D1432" s="20">
        <v>20.100000000000001</v>
      </c>
      <c r="F1432" s="80"/>
      <c r="G1432" s="81"/>
      <c r="H1432" s="81"/>
      <c r="K1432" s="88" t="s">
        <v>444</v>
      </c>
      <c r="L1432" t="s">
        <v>315</v>
      </c>
      <c r="M1432" t="s">
        <v>353</v>
      </c>
      <c r="N1432" s="92">
        <v>50</v>
      </c>
      <c r="O1432" s="118">
        <f t="shared" si="4"/>
        <v>9.9999999999766942E-4</v>
      </c>
      <c r="P1432" s="104">
        <f t="shared" si="5"/>
        <v>0</v>
      </c>
      <c r="Q1432" s="20"/>
      <c r="R1432" s="31"/>
      <c r="S1432" s="20"/>
      <c r="T1432" s="33">
        <v>188</v>
      </c>
    </row>
    <row r="1433" spans="1:20" x14ac:dyDescent="0.25">
      <c r="A1433" s="33">
        <v>179</v>
      </c>
      <c r="B1433" s="100" t="s">
        <v>375</v>
      </c>
      <c r="C1433" s="20">
        <v>1</v>
      </c>
      <c r="D1433" s="20">
        <v>20.100000000000001</v>
      </c>
      <c r="F1433" s="80"/>
      <c r="G1433" s="81"/>
      <c r="H1433" s="81"/>
      <c r="K1433" s="88" t="s">
        <v>444</v>
      </c>
      <c r="L1433" t="s">
        <v>326</v>
      </c>
      <c r="M1433" t="s">
        <v>353</v>
      </c>
      <c r="N1433" s="92">
        <v>50</v>
      </c>
      <c r="O1433" s="118">
        <f t="shared" si="4"/>
        <v>9.9999999999766942E-4</v>
      </c>
      <c r="P1433" s="104">
        <f t="shared" si="5"/>
        <v>0</v>
      </c>
      <c r="Q1433" s="20"/>
      <c r="R1433" s="31"/>
      <c r="S1433" s="20"/>
      <c r="T1433" s="33">
        <v>188</v>
      </c>
    </row>
    <row r="1434" spans="1:20" x14ac:dyDescent="0.25">
      <c r="A1434" s="101">
        <v>180</v>
      </c>
      <c r="B1434" s="100" t="s">
        <v>375</v>
      </c>
      <c r="C1434" s="20">
        <v>2</v>
      </c>
      <c r="D1434" s="20">
        <v>20.2</v>
      </c>
      <c r="E1434" s="101">
        <v>172</v>
      </c>
      <c r="F1434" s="80" t="s">
        <v>378</v>
      </c>
      <c r="G1434" s="141" t="s">
        <v>295</v>
      </c>
      <c r="H1434" s="142">
        <v>15.4369269051088</v>
      </c>
      <c r="I1434" s="94">
        <f>IF(H1434&gt;30,0,1)</f>
        <v>1</v>
      </c>
      <c r="J1434" s="78">
        <f>COUNTIF(I1434:I1437,1)/4</f>
        <v>1</v>
      </c>
      <c r="K1434" s="80" t="s">
        <v>443</v>
      </c>
      <c r="L1434" t="s">
        <v>241</v>
      </c>
      <c r="M1434" t="s">
        <v>353</v>
      </c>
      <c r="N1434" s="92">
        <v>50</v>
      </c>
      <c r="O1434" s="118">
        <f t="shared" si="4"/>
        <v>9.9999999999766942E-4</v>
      </c>
      <c r="P1434" s="104">
        <f t="shared" si="5"/>
        <v>0</v>
      </c>
      <c r="Q1434" s="119">
        <f>COUNTIF(P1434:P1441,1)/8</f>
        <v>0</v>
      </c>
      <c r="R1434" s="118">
        <f>AVERAGE(O1434:O1441)</f>
        <v>9.9999999999766942E-4</v>
      </c>
      <c r="S1434" s="118">
        <f>STDEV(O1434:O1441)</f>
        <v>0</v>
      </c>
      <c r="T1434" s="101">
        <v>172</v>
      </c>
    </row>
    <row r="1435" spans="1:20" x14ac:dyDescent="0.25">
      <c r="A1435" s="33">
        <v>180</v>
      </c>
      <c r="B1435" s="100" t="s">
        <v>375</v>
      </c>
      <c r="C1435" s="20">
        <v>2</v>
      </c>
      <c r="D1435" s="20">
        <v>20.2</v>
      </c>
      <c r="F1435" s="80" t="s">
        <v>378</v>
      </c>
      <c r="G1435" s="141" t="s">
        <v>306</v>
      </c>
      <c r="H1435" s="142">
        <v>15.6438513030206</v>
      </c>
      <c r="I1435" s="94">
        <f>IF(H1435&gt;30,0,1)</f>
        <v>1</v>
      </c>
      <c r="K1435" s="80" t="s">
        <v>443</v>
      </c>
      <c r="L1435" t="s">
        <v>253</v>
      </c>
      <c r="M1435" t="s">
        <v>353</v>
      </c>
      <c r="N1435" s="92">
        <v>50</v>
      </c>
      <c r="O1435" s="118">
        <f t="shared" si="4"/>
        <v>9.9999999999766942E-4</v>
      </c>
      <c r="P1435" s="104">
        <f t="shared" si="5"/>
        <v>0</v>
      </c>
      <c r="Q1435" s="20"/>
      <c r="R1435" s="31"/>
      <c r="S1435" s="20"/>
      <c r="T1435" s="33">
        <v>172</v>
      </c>
    </row>
    <row r="1436" spans="1:20" x14ac:dyDescent="0.25">
      <c r="A1436" s="33">
        <v>180</v>
      </c>
      <c r="B1436" s="100" t="s">
        <v>375</v>
      </c>
      <c r="C1436" s="20">
        <v>2</v>
      </c>
      <c r="D1436" s="20">
        <v>20.2</v>
      </c>
      <c r="F1436" s="80" t="s">
        <v>378</v>
      </c>
      <c r="G1436" s="141" t="s">
        <v>317</v>
      </c>
      <c r="H1436" s="142">
        <v>15.5918314267551</v>
      </c>
      <c r="I1436" s="94">
        <f>IF(H1436&gt;30,0,1)</f>
        <v>1</v>
      </c>
      <c r="K1436" s="80" t="s">
        <v>443</v>
      </c>
      <c r="L1436" t="s">
        <v>265</v>
      </c>
      <c r="M1436" t="s">
        <v>353</v>
      </c>
      <c r="N1436" s="92">
        <v>50</v>
      </c>
      <c r="O1436" s="118">
        <f t="shared" si="4"/>
        <v>9.9999999999766942E-4</v>
      </c>
      <c r="P1436" s="104">
        <f t="shared" si="5"/>
        <v>0</v>
      </c>
      <c r="Q1436" s="20"/>
      <c r="R1436" s="31"/>
      <c r="S1436" s="20"/>
      <c r="T1436" s="33">
        <v>172</v>
      </c>
    </row>
    <row r="1437" spans="1:20" x14ac:dyDescent="0.25">
      <c r="A1437" s="33">
        <v>180</v>
      </c>
      <c r="B1437" s="100" t="s">
        <v>375</v>
      </c>
      <c r="C1437" s="20">
        <v>2</v>
      </c>
      <c r="D1437" s="20">
        <v>20.2</v>
      </c>
      <c r="F1437" s="80" t="s">
        <v>378</v>
      </c>
      <c r="G1437" s="141" t="s">
        <v>328</v>
      </c>
      <c r="H1437" s="142">
        <v>16.1287744107902</v>
      </c>
      <c r="I1437" s="94">
        <f>IF(H1437&gt;30,0,1)</f>
        <v>1</v>
      </c>
      <c r="K1437" s="80" t="s">
        <v>443</v>
      </c>
      <c r="L1437" t="s">
        <v>276</v>
      </c>
      <c r="M1437" t="s">
        <v>353</v>
      </c>
      <c r="N1437" s="92">
        <v>50</v>
      </c>
      <c r="O1437" s="118">
        <f t="shared" si="4"/>
        <v>9.9999999999766942E-4</v>
      </c>
      <c r="P1437" s="104">
        <f t="shared" si="5"/>
        <v>0</v>
      </c>
      <c r="Q1437" s="20"/>
      <c r="R1437" s="31"/>
      <c r="S1437" s="20"/>
      <c r="T1437" s="33">
        <v>172</v>
      </c>
    </row>
    <row r="1438" spans="1:20" x14ac:dyDescent="0.25">
      <c r="A1438" s="33">
        <v>180</v>
      </c>
      <c r="B1438" s="100" t="s">
        <v>375</v>
      </c>
      <c r="C1438" s="20">
        <v>2</v>
      </c>
      <c r="D1438" s="20">
        <v>20.2</v>
      </c>
      <c r="F1438" s="80"/>
      <c r="G1438" s="81"/>
      <c r="H1438" s="81"/>
      <c r="K1438" s="80" t="s">
        <v>443</v>
      </c>
      <c r="L1438" t="s">
        <v>287</v>
      </c>
      <c r="M1438" t="s">
        <v>353</v>
      </c>
      <c r="N1438" s="92">
        <v>50</v>
      </c>
      <c r="O1438" s="118">
        <f t="shared" si="4"/>
        <v>9.9999999999766942E-4</v>
      </c>
      <c r="P1438" s="104">
        <f t="shared" si="5"/>
        <v>0</v>
      </c>
      <c r="Q1438" s="20"/>
      <c r="R1438" s="31"/>
      <c r="S1438" s="20"/>
      <c r="T1438" s="33">
        <v>172</v>
      </c>
    </row>
    <row r="1439" spans="1:20" x14ac:dyDescent="0.25">
      <c r="A1439" s="33">
        <v>180</v>
      </c>
      <c r="B1439" s="100" t="s">
        <v>375</v>
      </c>
      <c r="C1439" s="20">
        <v>2</v>
      </c>
      <c r="D1439" s="20">
        <v>20.2</v>
      </c>
      <c r="F1439" s="80"/>
      <c r="G1439" s="81"/>
      <c r="H1439" s="81"/>
      <c r="K1439" s="80" t="s">
        <v>443</v>
      </c>
      <c r="L1439" t="s">
        <v>298</v>
      </c>
      <c r="M1439" t="s">
        <v>353</v>
      </c>
      <c r="N1439" s="92">
        <v>50</v>
      </c>
      <c r="O1439" s="118">
        <f t="shared" si="4"/>
        <v>9.9999999999766942E-4</v>
      </c>
      <c r="P1439" s="104">
        <f t="shared" si="5"/>
        <v>0</v>
      </c>
      <c r="Q1439" s="20"/>
      <c r="R1439" s="31"/>
      <c r="S1439" s="20"/>
      <c r="T1439" s="33">
        <v>172</v>
      </c>
    </row>
    <row r="1440" spans="1:20" x14ac:dyDescent="0.25">
      <c r="A1440" s="33">
        <v>180</v>
      </c>
      <c r="B1440" s="100" t="s">
        <v>375</v>
      </c>
      <c r="C1440" s="20">
        <v>2</v>
      </c>
      <c r="D1440" s="20">
        <v>20.2</v>
      </c>
      <c r="F1440" s="80"/>
      <c r="G1440" s="81"/>
      <c r="H1440" s="81"/>
      <c r="K1440" s="80" t="s">
        <v>443</v>
      </c>
      <c r="L1440" t="s">
        <v>309</v>
      </c>
      <c r="M1440" t="s">
        <v>353</v>
      </c>
      <c r="N1440" s="92">
        <v>50</v>
      </c>
      <c r="O1440" s="118">
        <f t="shared" si="4"/>
        <v>9.9999999999766942E-4</v>
      </c>
      <c r="P1440" s="104">
        <f t="shared" si="5"/>
        <v>0</v>
      </c>
      <c r="Q1440" s="20"/>
      <c r="R1440" s="31"/>
      <c r="S1440" s="20"/>
      <c r="T1440" s="33">
        <v>172</v>
      </c>
    </row>
    <row r="1441" spans="1:20" x14ac:dyDescent="0.25">
      <c r="A1441" s="33">
        <v>180</v>
      </c>
      <c r="B1441" s="100" t="s">
        <v>375</v>
      </c>
      <c r="C1441" s="20">
        <v>2</v>
      </c>
      <c r="D1441" s="20">
        <v>20.2</v>
      </c>
      <c r="F1441" s="80"/>
      <c r="G1441" s="81"/>
      <c r="H1441" s="81"/>
      <c r="K1441" s="80" t="s">
        <v>443</v>
      </c>
      <c r="L1441" t="s">
        <v>320</v>
      </c>
      <c r="M1441" t="s">
        <v>353</v>
      </c>
      <c r="N1441" s="92">
        <v>50</v>
      </c>
      <c r="O1441" s="118">
        <f t="shared" si="4"/>
        <v>9.9999999999766942E-4</v>
      </c>
      <c r="P1441" s="104">
        <f t="shared" si="5"/>
        <v>0</v>
      </c>
      <c r="Q1441" s="20"/>
      <c r="R1441" s="31"/>
      <c r="S1441" s="20"/>
      <c r="T1441" s="33">
        <v>172</v>
      </c>
    </row>
    <row r="1442" spans="1:20" x14ac:dyDescent="0.25">
      <c r="A1442" s="101">
        <v>181</v>
      </c>
      <c r="B1442" s="100" t="s">
        <v>375</v>
      </c>
      <c r="C1442" s="20">
        <v>3</v>
      </c>
      <c r="D1442" s="20">
        <v>20.3</v>
      </c>
      <c r="E1442" s="101">
        <v>180</v>
      </c>
      <c r="F1442" s="80" t="s">
        <v>378</v>
      </c>
      <c r="G1442" s="141" t="s">
        <v>296</v>
      </c>
      <c r="H1442" s="142">
        <v>23.440143559050401</v>
      </c>
      <c r="I1442" s="94">
        <f>IF(H1442&gt;30,0,1)</f>
        <v>1</v>
      </c>
      <c r="J1442" s="78">
        <f>COUNTIF(I1442:I1445,1)/4</f>
        <v>1</v>
      </c>
      <c r="K1442" s="80" t="s">
        <v>443</v>
      </c>
      <c r="L1442" t="s">
        <v>249</v>
      </c>
      <c r="M1442" t="s">
        <v>353</v>
      </c>
      <c r="N1442" s="92">
        <v>50</v>
      </c>
      <c r="O1442" s="118">
        <f t="shared" si="4"/>
        <v>9.9999999999766942E-4</v>
      </c>
      <c r="P1442" s="104">
        <f t="shared" si="5"/>
        <v>0</v>
      </c>
      <c r="Q1442" s="119">
        <f>COUNTIF(P1442:P1449,1)/8</f>
        <v>0</v>
      </c>
      <c r="R1442" s="118">
        <f>AVERAGE(O1442:O1449)</f>
        <v>9.9999999999766942E-4</v>
      </c>
      <c r="S1442" s="118">
        <f>STDEV(O1442:O1449)</f>
        <v>0</v>
      </c>
      <c r="T1442" s="101">
        <v>180</v>
      </c>
    </row>
    <row r="1443" spans="1:20" x14ac:dyDescent="0.25">
      <c r="A1443" s="33">
        <v>181</v>
      </c>
      <c r="B1443" s="100" t="s">
        <v>375</v>
      </c>
      <c r="C1443" s="20">
        <v>3</v>
      </c>
      <c r="D1443" s="20">
        <v>20.3</v>
      </c>
      <c r="F1443" s="80" t="s">
        <v>378</v>
      </c>
      <c r="G1443" s="141" t="s">
        <v>307</v>
      </c>
      <c r="H1443" s="142">
        <v>23.284221585875301</v>
      </c>
      <c r="I1443" s="94">
        <f>IF(H1443&gt;30,0,1)</f>
        <v>1</v>
      </c>
      <c r="K1443" s="80" t="s">
        <v>443</v>
      </c>
      <c r="L1443" t="s">
        <v>261</v>
      </c>
      <c r="M1443" t="s">
        <v>353</v>
      </c>
      <c r="N1443" s="92">
        <v>50</v>
      </c>
      <c r="O1443" s="118">
        <f t="shared" si="4"/>
        <v>9.9999999999766942E-4</v>
      </c>
      <c r="P1443" s="104">
        <f t="shared" si="5"/>
        <v>0</v>
      </c>
      <c r="Q1443" s="20"/>
      <c r="R1443" s="31"/>
      <c r="S1443" s="20"/>
      <c r="T1443" s="33">
        <v>180</v>
      </c>
    </row>
    <row r="1444" spans="1:20" x14ac:dyDescent="0.25">
      <c r="A1444" s="33">
        <v>181</v>
      </c>
      <c r="B1444" s="100" t="s">
        <v>375</v>
      </c>
      <c r="C1444" s="20">
        <v>3</v>
      </c>
      <c r="D1444" s="20">
        <v>20.3</v>
      </c>
      <c r="F1444" s="80" t="s">
        <v>378</v>
      </c>
      <c r="G1444" s="141" t="s">
        <v>318</v>
      </c>
      <c r="H1444" s="142">
        <v>23.2298721646704</v>
      </c>
      <c r="I1444" s="94">
        <f>IF(H1444&gt;30,0,1)</f>
        <v>1</v>
      </c>
      <c r="K1444" s="80" t="s">
        <v>443</v>
      </c>
      <c r="L1444" t="s">
        <v>273</v>
      </c>
      <c r="M1444" t="s">
        <v>353</v>
      </c>
      <c r="N1444" s="92">
        <v>50</v>
      </c>
      <c r="O1444" s="118">
        <f t="shared" si="4"/>
        <v>9.9999999999766942E-4</v>
      </c>
      <c r="P1444" s="104">
        <f t="shared" si="5"/>
        <v>0</v>
      </c>
      <c r="Q1444" s="20"/>
      <c r="R1444" s="31"/>
      <c r="S1444" s="20"/>
      <c r="T1444" s="33">
        <v>180</v>
      </c>
    </row>
    <row r="1445" spans="1:20" x14ac:dyDescent="0.25">
      <c r="A1445" s="33">
        <v>181</v>
      </c>
      <c r="B1445" s="100" t="s">
        <v>375</v>
      </c>
      <c r="C1445" s="20">
        <v>3</v>
      </c>
      <c r="D1445" s="20">
        <v>20.3</v>
      </c>
      <c r="F1445" s="80" t="s">
        <v>378</v>
      </c>
      <c r="G1445" s="141" t="s">
        <v>329</v>
      </c>
      <c r="H1445" s="142">
        <v>23.755915592887199</v>
      </c>
      <c r="I1445" s="94">
        <f>IF(H1445&gt;30,0,1)</f>
        <v>1</v>
      </c>
      <c r="K1445" s="80" t="s">
        <v>443</v>
      </c>
      <c r="L1445" t="s">
        <v>284</v>
      </c>
      <c r="M1445" t="s">
        <v>353</v>
      </c>
      <c r="N1445" s="92">
        <v>50</v>
      </c>
      <c r="O1445" s="118">
        <f t="shared" si="4"/>
        <v>9.9999999999766942E-4</v>
      </c>
      <c r="P1445" s="104">
        <f t="shared" si="5"/>
        <v>0</v>
      </c>
      <c r="Q1445" s="20"/>
      <c r="R1445" s="31"/>
      <c r="S1445" s="20"/>
      <c r="T1445" s="33">
        <v>180</v>
      </c>
    </row>
    <row r="1446" spans="1:20" x14ac:dyDescent="0.25">
      <c r="A1446" s="33">
        <v>181</v>
      </c>
      <c r="B1446" s="100" t="s">
        <v>375</v>
      </c>
      <c r="C1446" s="20">
        <v>3</v>
      </c>
      <c r="D1446" s="20">
        <v>20.3</v>
      </c>
      <c r="F1446" s="80"/>
      <c r="G1446" s="81"/>
      <c r="H1446" s="81"/>
      <c r="K1446" s="80" t="s">
        <v>443</v>
      </c>
      <c r="L1446" t="s">
        <v>295</v>
      </c>
      <c r="M1446" t="s">
        <v>353</v>
      </c>
      <c r="N1446" s="92">
        <v>50</v>
      </c>
      <c r="O1446" s="118">
        <f t="shared" si="4"/>
        <v>9.9999999999766942E-4</v>
      </c>
      <c r="P1446" s="104">
        <f t="shared" si="5"/>
        <v>0</v>
      </c>
      <c r="Q1446" s="20"/>
      <c r="R1446" s="31"/>
      <c r="S1446" s="20"/>
      <c r="T1446" s="33">
        <v>180</v>
      </c>
    </row>
    <row r="1447" spans="1:20" x14ac:dyDescent="0.25">
      <c r="A1447" s="33">
        <v>181</v>
      </c>
      <c r="B1447" s="100" t="s">
        <v>375</v>
      </c>
      <c r="C1447" s="20">
        <v>3</v>
      </c>
      <c r="D1447" s="20">
        <v>20.3</v>
      </c>
      <c r="F1447" s="80"/>
      <c r="G1447" s="81"/>
      <c r="H1447" s="81"/>
      <c r="K1447" s="80" t="s">
        <v>443</v>
      </c>
      <c r="L1447" t="s">
        <v>306</v>
      </c>
      <c r="M1447" t="s">
        <v>353</v>
      </c>
      <c r="N1447" s="92">
        <v>50</v>
      </c>
      <c r="O1447" s="118">
        <f t="shared" si="4"/>
        <v>9.9999999999766942E-4</v>
      </c>
      <c r="P1447" s="104">
        <f t="shared" si="5"/>
        <v>0</v>
      </c>
      <c r="Q1447" s="20"/>
      <c r="R1447" s="31"/>
      <c r="S1447" s="20"/>
      <c r="T1447" s="33">
        <v>180</v>
      </c>
    </row>
    <row r="1448" spans="1:20" x14ac:dyDescent="0.25">
      <c r="A1448" s="33">
        <v>181</v>
      </c>
      <c r="B1448" s="100" t="s">
        <v>375</v>
      </c>
      <c r="C1448" s="20">
        <v>3</v>
      </c>
      <c r="D1448" s="20">
        <v>20.3</v>
      </c>
      <c r="F1448" s="80"/>
      <c r="G1448" s="81"/>
      <c r="H1448" s="81"/>
      <c r="K1448" s="80" t="s">
        <v>443</v>
      </c>
      <c r="L1448" t="s">
        <v>317</v>
      </c>
      <c r="M1448" t="s">
        <v>353</v>
      </c>
      <c r="N1448" s="92">
        <v>50</v>
      </c>
      <c r="O1448" s="118">
        <f t="shared" si="4"/>
        <v>9.9999999999766942E-4</v>
      </c>
      <c r="P1448" s="104">
        <f t="shared" si="5"/>
        <v>0</v>
      </c>
      <c r="Q1448" s="20"/>
      <c r="R1448" s="31"/>
      <c r="S1448" s="20"/>
      <c r="T1448" s="33">
        <v>180</v>
      </c>
    </row>
    <row r="1449" spans="1:20" x14ac:dyDescent="0.25">
      <c r="A1449" s="33">
        <v>181</v>
      </c>
      <c r="B1449" s="100" t="s">
        <v>375</v>
      </c>
      <c r="C1449" s="20">
        <v>3</v>
      </c>
      <c r="D1449" s="20">
        <v>20.3</v>
      </c>
      <c r="F1449" s="80"/>
      <c r="G1449" s="81"/>
      <c r="H1449" s="81"/>
      <c r="K1449" s="80" t="s">
        <v>443</v>
      </c>
      <c r="L1449" t="s">
        <v>328</v>
      </c>
      <c r="M1449" t="s">
        <v>353</v>
      </c>
      <c r="N1449" s="92">
        <v>50</v>
      </c>
      <c r="O1449" s="118">
        <f t="shared" si="4"/>
        <v>9.9999999999766942E-4</v>
      </c>
      <c r="P1449" s="104">
        <f t="shared" si="5"/>
        <v>0</v>
      </c>
      <c r="Q1449" s="20"/>
      <c r="R1449" s="31"/>
      <c r="S1449" s="20"/>
      <c r="T1449" s="33">
        <v>180</v>
      </c>
    </row>
    <row r="1450" spans="1:20" x14ac:dyDescent="0.25">
      <c r="A1450" s="101">
        <v>182</v>
      </c>
      <c r="B1450" s="100" t="s">
        <v>375</v>
      </c>
      <c r="C1450" s="20">
        <v>4</v>
      </c>
      <c r="D1450" s="20">
        <v>20.399999999999999</v>
      </c>
      <c r="E1450" s="101">
        <v>167</v>
      </c>
      <c r="F1450" s="80" t="s">
        <v>379</v>
      </c>
      <c r="G1450" s="141" t="s">
        <v>241</v>
      </c>
      <c r="H1450" s="142">
        <v>16.202410203592901</v>
      </c>
      <c r="I1450" s="94">
        <f>IF(H1450&gt;30,0,1)</f>
        <v>1</v>
      </c>
      <c r="J1450" s="78">
        <f>COUNTIF(I1450:I1453,1)/4</f>
        <v>1</v>
      </c>
      <c r="K1450" s="89" t="s">
        <v>442</v>
      </c>
      <c r="L1450" t="s">
        <v>246</v>
      </c>
      <c r="M1450" t="s">
        <v>353</v>
      </c>
      <c r="N1450" s="92">
        <v>50</v>
      </c>
      <c r="O1450" s="118">
        <f t="shared" si="4"/>
        <v>9.9999999999766942E-4</v>
      </c>
      <c r="P1450" s="104">
        <f t="shared" si="5"/>
        <v>0</v>
      </c>
      <c r="Q1450" s="119">
        <f>COUNTIF(P1450:P1457,1)/8</f>
        <v>0</v>
      </c>
      <c r="R1450" s="118">
        <f>AVERAGE(O1450:O1457)</f>
        <v>9.9999999999766942E-4</v>
      </c>
      <c r="S1450" s="118">
        <f>STDEV(O1450:O1457)</f>
        <v>0</v>
      </c>
      <c r="T1450" s="101">
        <v>167</v>
      </c>
    </row>
    <row r="1451" spans="1:20" x14ac:dyDescent="0.25">
      <c r="A1451" s="33">
        <v>182</v>
      </c>
      <c r="B1451" s="100" t="s">
        <v>375</v>
      </c>
      <c r="C1451" s="20">
        <v>4</v>
      </c>
      <c r="D1451" s="20">
        <v>20.399999999999999</v>
      </c>
      <c r="F1451" s="80" t="s">
        <v>379</v>
      </c>
      <c r="G1451" s="141" t="s">
        <v>253</v>
      </c>
      <c r="H1451" s="142">
        <v>16.1885232391143</v>
      </c>
      <c r="I1451" s="94">
        <f>IF(H1451&gt;30,0,1)</f>
        <v>1</v>
      </c>
      <c r="K1451" s="89" t="s">
        <v>442</v>
      </c>
      <c r="L1451" t="s">
        <v>258</v>
      </c>
      <c r="M1451" t="s">
        <v>353</v>
      </c>
      <c r="N1451" s="92">
        <v>50</v>
      </c>
      <c r="O1451" s="118">
        <f t="shared" si="4"/>
        <v>9.9999999999766942E-4</v>
      </c>
      <c r="P1451" s="104">
        <f t="shared" si="5"/>
        <v>0</v>
      </c>
      <c r="Q1451" s="20"/>
      <c r="R1451" s="31"/>
      <c r="S1451" s="20"/>
      <c r="T1451" s="33">
        <v>167</v>
      </c>
    </row>
    <row r="1452" spans="1:20" x14ac:dyDescent="0.25">
      <c r="A1452" s="33">
        <v>182</v>
      </c>
      <c r="B1452" s="100" t="s">
        <v>375</v>
      </c>
      <c r="C1452" s="20">
        <v>4</v>
      </c>
      <c r="D1452" s="20">
        <v>20.399999999999999</v>
      </c>
      <c r="F1452" s="80" t="s">
        <v>379</v>
      </c>
      <c r="G1452" s="141" t="s">
        <v>265</v>
      </c>
      <c r="H1452" s="142">
        <v>15.9488066897244</v>
      </c>
      <c r="I1452" s="94">
        <f>IF(H1452&gt;30,0,1)</f>
        <v>1</v>
      </c>
      <c r="K1452" s="89" t="s">
        <v>442</v>
      </c>
      <c r="L1452" t="s">
        <v>270</v>
      </c>
      <c r="M1452" t="s">
        <v>353</v>
      </c>
      <c r="N1452" s="92">
        <v>50</v>
      </c>
      <c r="O1452" s="118">
        <f t="shared" si="4"/>
        <v>9.9999999999766942E-4</v>
      </c>
      <c r="P1452" s="104">
        <f t="shared" si="5"/>
        <v>0</v>
      </c>
      <c r="Q1452" s="20"/>
      <c r="R1452" s="31"/>
      <c r="S1452" s="20"/>
      <c r="T1452" s="33">
        <v>167</v>
      </c>
    </row>
    <row r="1453" spans="1:20" x14ac:dyDescent="0.25">
      <c r="A1453" s="33">
        <v>182</v>
      </c>
      <c r="B1453" s="100" t="s">
        <v>375</v>
      </c>
      <c r="C1453" s="20">
        <v>4</v>
      </c>
      <c r="D1453" s="20">
        <v>20.399999999999999</v>
      </c>
      <c r="F1453" s="80" t="s">
        <v>379</v>
      </c>
      <c r="G1453" s="141" t="s">
        <v>276</v>
      </c>
      <c r="H1453" s="142">
        <v>16.260314375026802</v>
      </c>
      <c r="I1453" s="94">
        <f>IF(H1453&gt;30,0,1)</f>
        <v>1</v>
      </c>
      <c r="K1453" s="89" t="s">
        <v>442</v>
      </c>
      <c r="L1453" t="s">
        <v>281</v>
      </c>
      <c r="M1453" t="s">
        <v>353</v>
      </c>
      <c r="N1453" s="92">
        <v>50</v>
      </c>
      <c r="O1453" s="118">
        <f t="shared" si="4"/>
        <v>9.9999999999766942E-4</v>
      </c>
      <c r="P1453" s="104">
        <f t="shared" si="5"/>
        <v>0</v>
      </c>
      <c r="Q1453" s="20"/>
      <c r="R1453" s="31"/>
      <c r="S1453" s="20"/>
      <c r="T1453" s="33">
        <v>167</v>
      </c>
    </row>
    <row r="1454" spans="1:20" x14ac:dyDescent="0.25">
      <c r="A1454" s="33">
        <v>182</v>
      </c>
      <c r="B1454" s="100" t="s">
        <v>375</v>
      </c>
      <c r="C1454" s="20">
        <v>4</v>
      </c>
      <c r="D1454" s="20">
        <v>20.399999999999999</v>
      </c>
      <c r="F1454" s="80"/>
      <c r="G1454" s="89"/>
      <c r="H1454" s="89"/>
      <c r="K1454" s="89" t="s">
        <v>442</v>
      </c>
      <c r="L1454" t="s">
        <v>292</v>
      </c>
      <c r="M1454" t="s">
        <v>353</v>
      </c>
      <c r="N1454" s="92">
        <v>50</v>
      </c>
      <c r="O1454" s="118">
        <f t="shared" si="4"/>
        <v>9.9999999999766942E-4</v>
      </c>
      <c r="P1454" s="104">
        <f t="shared" si="5"/>
        <v>0</v>
      </c>
      <c r="Q1454" s="20"/>
      <c r="R1454" s="31"/>
      <c r="S1454" s="20"/>
      <c r="T1454" s="33">
        <v>167</v>
      </c>
    </row>
    <row r="1455" spans="1:20" x14ac:dyDescent="0.25">
      <c r="A1455" s="33">
        <v>182</v>
      </c>
      <c r="B1455" s="100" t="s">
        <v>375</v>
      </c>
      <c r="C1455" s="20">
        <v>4</v>
      </c>
      <c r="D1455" s="20">
        <v>20.399999999999999</v>
      </c>
      <c r="F1455" s="80"/>
      <c r="G1455" s="89"/>
      <c r="H1455" s="89"/>
      <c r="K1455" s="89" t="s">
        <v>442</v>
      </c>
      <c r="L1455" t="s">
        <v>303</v>
      </c>
      <c r="M1455" t="s">
        <v>353</v>
      </c>
      <c r="N1455" s="92">
        <v>50</v>
      </c>
      <c r="O1455" s="118">
        <f t="shared" si="4"/>
        <v>9.9999999999766942E-4</v>
      </c>
      <c r="P1455" s="104">
        <f t="shared" si="5"/>
        <v>0</v>
      </c>
      <c r="Q1455" s="20"/>
      <c r="R1455" s="31"/>
      <c r="S1455" s="20"/>
      <c r="T1455" s="33">
        <v>167</v>
      </c>
    </row>
    <row r="1456" spans="1:20" x14ac:dyDescent="0.25">
      <c r="A1456" s="33">
        <v>182</v>
      </c>
      <c r="B1456" s="100" t="s">
        <v>375</v>
      </c>
      <c r="C1456" s="20">
        <v>4</v>
      </c>
      <c r="D1456" s="20">
        <v>20.399999999999999</v>
      </c>
      <c r="F1456" s="80"/>
      <c r="G1456" s="89"/>
      <c r="H1456" s="89"/>
      <c r="K1456" s="89" t="s">
        <v>442</v>
      </c>
      <c r="L1456" t="s">
        <v>314</v>
      </c>
      <c r="M1456" t="s">
        <v>353</v>
      </c>
      <c r="N1456" s="92">
        <v>50</v>
      </c>
      <c r="O1456" s="118">
        <f t="shared" si="4"/>
        <v>9.9999999999766942E-4</v>
      </c>
      <c r="P1456" s="104">
        <f t="shared" si="5"/>
        <v>0</v>
      </c>
      <c r="Q1456" s="20"/>
      <c r="R1456" s="31"/>
      <c r="S1456" s="20"/>
      <c r="T1456" s="33">
        <v>167</v>
      </c>
    </row>
    <row r="1457" spans="1:20" x14ac:dyDescent="0.25">
      <c r="A1457" s="33">
        <v>182</v>
      </c>
      <c r="B1457" s="100" t="s">
        <v>375</v>
      </c>
      <c r="C1457" s="20">
        <v>4</v>
      </c>
      <c r="D1457" s="20">
        <v>20.399999999999999</v>
      </c>
      <c r="F1457" s="80"/>
      <c r="G1457" s="89"/>
      <c r="H1457" s="89"/>
      <c r="K1457" s="89" t="s">
        <v>442</v>
      </c>
      <c r="L1457" t="s">
        <v>325</v>
      </c>
      <c r="M1457" t="s">
        <v>353</v>
      </c>
      <c r="N1457" s="92">
        <v>50</v>
      </c>
      <c r="O1457" s="118">
        <f t="shared" si="4"/>
        <v>9.9999999999766942E-4</v>
      </c>
      <c r="P1457" s="104">
        <f t="shared" si="5"/>
        <v>0</v>
      </c>
      <c r="Q1457" s="20"/>
      <c r="R1457" s="31"/>
      <c r="S1457" s="20"/>
      <c r="T1457" s="33">
        <v>167</v>
      </c>
    </row>
    <row r="1458" spans="1:20" x14ac:dyDescent="0.25">
      <c r="A1458" s="101">
        <v>183</v>
      </c>
      <c r="B1458" s="100" t="s">
        <v>375</v>
      </c>
      <c r="C1458" s="20">
        <v>5</v>
      </c>
      <c r="D1458" s="20">
        <v>20.5</v>
      </c>
      <c r="E1458" s="101">
        <v>181</v>
      </c>
      <c r="F1458" s="80" t="s">
        <v>379</v>
      </c>
      <c r="G1458" s="141" t="s">
        <v>242</v>
      </c>
      <c r="H1458" s="142">
        <v>16.015726538704499</v>
      </c>
      <c r="I1458" s="94">
        <f>IF(H1458&gt;30,0,1)</f>
        <v>1</v>
      </c>
      <c r="J1458" s="78">
        <f>COUNTIF(I1458:I1461,1)/4</f>
        <v>1</v>
      </c>
      <c r="K1458" s="89" t="s">
        <v>443</v>
      </c>
      <c r="L1458" t="s">
        <v>250</v>
      </c>
      <c r="M1458" t="s">
        <v>353</v>
      </c>
      <c r="N1458" s="92">
        <v>50</v>
      </c>
      <c r="O1458" s="118">
        <f t="shared" si="4"/>
        <v>9.9999999999766942E-4</v>
      </c>
      <c r="P1458" s="104">
        <f t="shared" si="5"/>
        <v>0</v>
      </c>
      <c r="Q1458" s="119">
        <f>COUNTIF(P1458:P1465,1)/8</f>
        <v>0</v>
      </c>
      <c r="R1458" s="118">
        <f>AVERAGE(O1458:O1465)</f>
        <v>9.9999999999766942E-4</v>
      </c>
      <c r="S1458" s="118">
        <f>STDEV(O1458:O1465)</f>
        <v>0</v>
      </c>
      <c r="T1458" s="101">
        <v>181</v>
      </c>
    </row>
    <row r="1459" spans="1:20" x14ac:dyDescent="0.25">
      <c r="A1459" s="33">
        <v>183</v>
      </c>
      <c r="B1459" s="100" t="s">
        <v>375</v>
      </c>
      <c r="C1459" s="20">
        <v>5</v>
      </c>
      <c r="D1459" s="20">
        <v>20.5</v>
      </c>
      <c r="F1459" s="80" t="s">
        <v>379</v>
      </c>
      <c r="G1459" s="141" t="s">
        <v>254</v>
      </c>
      <c r="H1459" s="142">
        <v>16.091860306966801</v>
      </c>
      <c r="I1459" s="94">
        <f>IF(H1459&gt;30,0,1)</f>
        <v>1</v>
      </c>
      <c r="K1459" s="89" t="s">
        <v>443</v>
      </c>
      <c r="L1459" t="s">
        <v>262</v>
      </c>
      <c r="M1459" t="s">
        <v>353</v>
      </c>
      <c r="N1459" s="92">
        <v>50</v>
      </c>
      <c r="O1459" s="118">
        <f t="shared" si="4"/>
        <v>9.9999999999766942E-4</v>
      </c>
      <c r="P1459" s="104">
        <f t="shared" si="5"/>
        <v>0</v>
      </c>
      <c r="Q1459" s="20"/>
      <c r="R1459" s="31"/>
      <c r="S1459" s="20"/>
      <c r="T1459" s="33">
        <v>181</v>
      </c>
    </row>
    <row r="1460" spans="1:20" x14ac:dyDescent="0.25">
      <c r="A1460" s="33">
        <v>183</v>
      </c>
      <c r="B1460" s="100" t="s">
        <v>375</v>
      </c>
      <c r="C1460" s="20">
        <v>5</v>
      </c>
      <c r="D1460" s="20">
        <v>20.5</v>
      </c>
      <c r="F1460" s="80" t="s">
        <v>379</v>
      </c>
      <c r="G1460" s="141" t="s">
        <v>266</v>
      </c>
      <c r="H1460" s="142">
        <v>15.994605790584201</v>
      </c>
      <c r="I1460" s="94">
        <f>IF(H1460&gt;30,0,1)</f>
        <v>1</v>
      </c>
      <c r="K1460" s="89" t="s">
        <v>443</v>
      </c>
      <c r="L1460" t="s">
        <v>274</v>
      </c>
      <c r="M1460" t="s">
        <v>353</v>
      </c>
      <c r="N1460" s="92">
        <v>50</v>
      </c>
      <c r="O1460" s="118">
        <f t="shared" si="4"/>
        <v>9.9999999999766942E-4</v>
      </c>
      <c r="P1460" s="104">
        <f t="shared" si="5"/>
        <v>0</v>
      </c>
      <c r="Q1460" s="20"/>
      <c r="R1460" s="31"/>
      <c r="S1460" s="20"/>
      <c r="T1460" s="33">
        <v>181</v>
      </c>
    </row>
    <row r="1461" spans="1:20" x14ac:dyDescent="0.25">
      <c r="A1461" s="33">
        <v>183</v>
      </c>
      <c r="B1461" s="100" t="s">
        <v>375</v>
      </c>
      <c r="C1461" s="20">
        <v>5</v>
      </c>
      <c r="D1461" s="20">
        <v>20.5</v>
      </c>
      <c r="F1461" s="80" t="s">
        <v>379</v>
      </c>
      <c r="G1461" s="141" t="s">
        <v>277</v>
      </c>
      <c r="H1461" s="142">
        <v>15.8433165865492</v>
      </c>
      <c r="I1461" s="94">
        <f>IF(H1461&gt;30,0,1)</f>
        <v>1</v>
      </c>
      <c r="K1461" s="89" t="s">
        <v>443</v>
      </c>
      <c r="L1461" t="s">
        <v>285</v>
      </c>
      <c r="M1461" t="s">
        <v>353</v>
      </c>
      <c r="N1461" s="92">
        <v>50</v>
      </c>
      <c r="O1461" s="118">
        <f t="shared" si="4"/>
        <v>9.9999999999766942E-4</v>
      </c>
      <c r="P1461" s="104">
        <f t="shared" si="5"/>
        <v>0</v>
      </c>
      <c r="Q1461" s="20"/>
      <c r="R1461" s="31"/>
      <c r="S1461" s="20"/>
      <c r="T1461" s="33">
        <v>181</v>
      </c>
    </row>
    <row r="1462" spans="1:20" x14ac:dyDescent="0.25">
      <c r="A1462" s="33">
        <v>183</v>
      </c>
      <c r="B1462" s="100" t="s">
        <v>375</v>
      </c>
      <c r="C1462" s="20">
        <v>5</v>
      </c>
      <c r="D1462" s="20">
        <v>20.5</v>
      </c>
      <c r="F1462" s="80"/>
      <c r="G1462" s="89"/>
      <c r="H1462" s="89"/>
      <c r="K1462" s="89" t="s">
        <v>443</v>
      </c>
      <c r="L1462" t="s">
        <v>296</v>
      </c>
      <c r="M1462" t="s">
        <v>353</v>
      </c>
      <c r="N1462" s="92">
        <v>50</v>
      </c>
      <c r="O1462" s="118">
        <f t="shared" si="4"/>
        <v>9.9999999999766942E-4</v>
      </c>
      <c r="P1462" s="104">
        <f t="shared" si="5"/>
        <v>0</v>
      </c>
      <c r="Q1462" s="20"/>
      <c r="R1462" s="31"/>
      <c r="S1462" s="20"/>
      <c r="T1462" s="33">
        <v>181</v>
      </c>
    </row>
    <row r="1463" spans="1:20" x14ac:dyDescent="0.25">
      <c r="A1463" s="33">
        <v>183</v>
      </c>
      <c r="B1463" s="100" t="s">
        <v>375</v>
      </c>
      <c r="C1463" s="20">
        <v>5</v>
      </c>
      <c r="D1463" s="20">
        <v>20.5</v>
      </c>
      <c r="F1463" s="80"/>
      <c r="G1463" s="89"/>
      <c r="H1463" s="89"/>
      <c r="K1463" s="89" t="s">
        <v>443</v>
      </c>
      <c r="L1463" t="s">
        <v>307</v>
      </c>
      <c r="M1463" t="s">
        <v>353</v>
      </c>
      <c r="N1463" s="92">
        <v>50</v>
      </c>
      <c r="O1463" s="118">
        <f t="shared" si="4"/>
        <v>9.9999999999766942E-4</v>
      </c>
      <c r="P1463" s="104">
        <f t="shared" si="5"/>
        <v>0</v>
      </c>
      <c r="Q1463" s="20"/>
      <c r="R1463" s="31"/>
      <c r="S1463" s="20"/>
      <c r="T1463" s="33">
        <v>181</v>
      </c>
    </row>
    <row r="1464" spans="1:20" x14ac:dyDescent="0.25">
      <c r="A1464" s="33">
        <v>183</v>
      </c>
      <c r="B1464" s="100" t="s">
        <v>375</v>
      </c>
      <c r="C1464" s="20">
        <v>5</v>
      </c>
      <c r="D1464" s="20">
        <v>20.5</v>
      </c>
      <c r="F1464" s="80"/>
      <c r="G1464" s="89"/>
      <c r="H1464" s="89"/>
      <c r="K1464" s="89" t="s">
        <v>443</v>
      </c>
      <c r="L1464" t="s">
        <v>318</v>
      </c>
      <c r="M1464" t="s">
        <v>353</v>
      </c>
      <c r="N1464" s="92">
        <v>50</v>
      </c>
      <c r="O1464" s="118">
        <f t="shared" si="4"/>
        <v>9.9999999999766942E-4</v>
      </c>
      <c r="P1464" s="104">
        <f t="shared" si="5"/>
        <v>0</v>
      </c>
      <c r="Q1464" s="20"/>
      <c r="R1464" s="31"/>
      <c r="S1464" s="20"/>
      <c r="T1464" s="33">
        <v>181</v>
      </c>
    </row>
    <row r="1465" spans="1:20" x14ac:dyDescent="0.25">
      <c r="A1465" s="33">
        <v>183</v>
      </c>
      <c r="B1465" s="100" t="s">
        <v>375</v>
      </c>
      <c r="C1465" s="20">
        <v>5</v>
      </c>
      <c r="D1465" s="20">
        <v>20.5</v>
      </c>
      <c r="F1465" s="80"/>
      <c r="G1465" s="89"/>
      <c r="H1465" s="89"/>
      <c r="K1465" s="89" t="s">
        <v>443</v>
      </c>
      <c r="L1465" t="s">
        <v>329</v>
      </c>
      <c r="M1465" t="s">
        <v>353</v>
      </c>
      <c r="N1465" s="92">
        <v>50</v>
      </c>
      <c r="O1465" s="118">
        <f t="shared" si="4"/>
        <v>9.9999999999766942E-4</v>
      </c>
      <c r="P1465" s="104">
        <f t="shared" si="5"/>
        <v>0</v>
      </c>
      <c r="Q1465" s="20"/>
      <c r="R1465" s="31"/>
      <c r="S1465" s="20"/>
      <c r="T1465" s="33">
        <v>181</v>
      </c>
    </row>
    <row r="1466" spans="1:20" x14ac:dyDescent="0.25">
      <c r="A1466" s="101">
        <v>184</v>
      </c>
      <c r="B1466" s="100" t="s">
        <v>376</v>
      </c>
      <c r="C1466" s="20">
        <v>1</v>
      </c>
      <c r="D1466" s="20">
        <v>21.1</v>
      </c>
      <c r="E1466" s="101">
        <v>168</v>
      </c>
      <c r="F1466" s="80" t="s">
        <v>379</v>
      </c>
      <c r="G1466" s="141" t="s">
        <v>243</v>
      </c>
      <c r="H1466" s="142">
        <v>16.771672801121401</v>
      </c>
      <c r="I1466" s="94">
        <f>IF(H1466&gt;30,0,1)</f>
        <v>1</v>
      </c>
      <c r="J1466" s="78">
        <f>COUNTIF(I1466:I1469,1)/4</f>
        <v>1</v>
      </c>
      <c r="K1466" s="89" t="s">
        <v>442</v>
      </c>
      <c r="L1466" t="s">
        <v>247</v>
      </c>
      <c r="M1466" t="s">
        <v>353</v>
      </c>
      <c r="N1466" s="92">
        <v>50</v>
      </c>
      <c r="O1466" s="118">
        <f t="shared" si="4"/>
        <v>9.9999999999766942E-4</v>
      </c>
      <c r="P1466" s="104">
        <f t="shared" si="5"/>
        <v>0</v>
      </c>
      <c r="Q1466" s="119">
        <f>COUNTIF(P1466:P1473,1)/8</f>
        <v>0</v>
      </c>
      <c r="R1466" s="118">
        <f>AVERAGE(O1466:O1473)</f>
        <v>9.9999999999766942E-4</v>
      </c>
      <c r="S1466" s="118">
        <f>STDEV(O1466:O1473)</f>
        <v>0</v>
      </c>
      <c r="T1466" s="101">
        <v>168</v>
      </c>
    </row>
    <row r="1467" spans="1:20" x14ac:dyDescent="0.25">
      <c r="A1467" s="33">
        <v>184</v>
      </c>
      <c r="B1467" s="100" t="s">
        <v>376</v>
      </c>
      <c r="C1467" s="20">
        <v>1</v>
      </c>
      <c r="D1467" s="20">
        <v>21.1</v>
      </c>
      <c r="F1467" s="80" t="s">
        <v>379</v>
      </c>
      <c r="G1467" s="141" t="s">
        <v>255</v>
      </c>
      <c r="H1467" s="142">
        <v>16.443928830462699</v>
      </c>
      <c r="I1467" s="94">
        <f>IF(H1467&gt;30,0,1)</f>
        <v>1</v>
      </c>
      <c r="K1467" s="89" t="s">
        <v>442</v>
      </c>
      <c r="L1467" t="s">
        <v>259</v>
      </c>
      <c r="M1467" t="s">
        <v>353</v>
      </c>
      <c r="N1467" s="92">
        <v>50</v>
      </c>
      <c r="O1467" s="118">
        <f t="shared" si="4"/>
        <v>9.9999999999766942E-4</v>
      </c>
      <c r="P1467" s="104">
        <f t="shared" si="5"/>
        <v>0</v>
      </c>
      <c r="Q1467" s="20"/>
      <c r="R1467" s="31"/>
      <c r="S1467" s="20"/>
      <c r="T1467" s="33">
        <v>168</v>
      </c>
    </row>
    <row r="1468" spans="1:20" x14ac:dyDescent="0.25">
      <c r="A1468" s="33">
        <v>184</v>
      </c>
      <c r="B1468" s="100" t="s">
        <v>376</v>
      </c>
      <c r="C1468" s="20">
        <v>1</v>
      </c>
      <c r="D1468" s="20">
        <v>21.1</v>
      </c>
      <c r="F1468" s="80" t="s">
        <v>379</v>
      </c>
      <c r="G1468" s="141" t="s">
        <v>267</v>
      </c>
      <c r="H1468" s="142">
        <v>16.269429065952099</v>
      </c>
      <c r="I1468" s="94">
        <f>IF(H1468&gt;30,0,1)</f>
        <v>1</v>
      </c>
      <c r="K1468" s="89" t="s">
        <v>442</v>
      </c>
      <c r="L1468" t="s">
        <v>271</v>
      </c>
      <c r="M1468" t="s">
        <v>353</v>
      </c>
      <c r="N1468" s="92">
        <v>50</v>
      </c>
      <c r="O1468" s="118">
        <f t="shared" si="4"/>
        <v>9.9999999999766942E-4</v>
      </c>
      <c r="P1468" s="104">
        <f t="shared" si="5"/>
        <v>0</v>
      </c>
      <c r="Q1468" s="20"/>
      <c r="R1468" s="31"/>
      <c r="S1468" s="20"/>
      <c r="T1468" s="33">
        <v>168</v>
      </c>
    </row>
    <row r="1469" spans="1:20" x14ac:dyDescent="0.25">
      <c r="A1469" s="33">
        <v>184</v>
      </c>
      <c r="B1469" s="100" t="s">
        <v>376</v>
      </c>
      <c r="C1469" s="20">
        <v>1</v>
      </c>
      <c r="D1469" s="20">
        <v>21.1</v>
      </c>
      <c r="F1469" s="80" t="s">
        <v>379</v>
      </c>
      <c r="G1469" s="141" t="s">
        <v>278</v>
      </c>
      <c r="H1469" s="142">
        <v>16.540631903977602</v>
      </c>
      <c r="I1469" s="94">
        <f>IF(H1469&gt;30,0,1)</f>
        <v>1</v>
      </c>
      <c r="K1469" s="89" t="s">
        <v>442</v>
      </c>
      <c r="L1469" t="s">
        <v>282</v>
      </c>
      <c r="M1469" t="s">
        <v>353</v>
      </c>
      <c r="N1469" s="92">
        <v>50</v>
      </c>
      <c r="O1469" s="118">
        <f t="shared" si="4"/>
        <v>9.9999999999766942E-4</v>
      </c>
      <c r="P1469" s="104">
        <f t="shared" si="5"/>
        <v>0</v>
      </c>
      <c r="Q1469" s="20"/>
      <c r="R1469" s="31"/>
      <c r="S1469" s="20"/>
      <c r="T1469" s="33">
        <v>168</v>
      </c>
    </row>
    <row r="1470" spans="1:20" x14ac:dyDescent="0.25">
      <c r="A1470" s="33">
        <v>184</v>
      </c>
      <c r="B1470" s="100" t="s">
        <v>376</v>
      </c>
      <c r="C1470" s="20">
        <v>1</v>
      </c>
      <c r="D1470" s="20">
        <v>21.1</v>
      </c>
      <c r="F1470" s="80"/>
      <c r="G1470" s="89"/>
      <c r="H1470" s="89"/>
      <c r="K1470" s="89" t="s">
        <v>442</v>
      </c>
      <c r="L1470" t="s">
        <v>293</v>
      </c>
      <c r="M1470" t="s">
        <v>353</v>
      </c>
      <c r="N1470" s="92">
        <v>50</v>
      </c>
      <c r="O1470" s="118">
        <f t="shared" si="4"/>
        <v>9.9999999999766942E-4</v>
      </c>
      <c r="P1470" s="104">
        <f t="shared" si="5"/>
        <v>0</v>
      </c>
      <c r="Q1470" s="20"/>
      <c r="R1470" s="31"/>
      <c r="S1470" s="20"/>
      <c r="T1470" s="33">
        <v>168</v>
      </c>
    </row>
    <row r="1471" spans="1:20" x14ac:dyDescent="0.25">
      <c r="A1471" s="33">
        <v>184</v>
      </c>
      <c r="B1471" s="100" t="s">
        <v>376</v>
      </c>
      <c r="C1471" s="20">
        <v>1</v>
      </c>
      <c r="D1471" s="20">
        <v>21.1</v>
      </c>
      <c r="F1471" s="80"/>
      <c r="G1471" s="89"/>
      <c r="H1471" s="89"/>
      <c r="K1471" s="89" t="s">
        <v>442</v>
      </c>
      <c r="L1471" t="s">
        <v>304</v>
      </c>
      <c r="M1471" t="s">
        <v>353</v>
      </c>
      <c r="N1471" s="92">
        <v>50</v>
      </c>
      <c r="O1471" s="118">
        <f t="shared" si="4"/>
        <v>9.9999999999766942E-4</v>
      </c>
      <c r="P1471" s="104">
        <f t="shared" si="5"/>
        <v>0</v>
      </c>
      <c r="Q1471" s="20"/>
      <c r="R1471" s="31"/>
      <c r="S1471" s="20"/>
      <c r="T1471" s="33">
        <v>168</v>
      </c>
    </row>
    <row r="1472" spans="1:20" x14ac:dyDescent="0.25">
      <c r="A1472" s="33">
        <v>184</v>
      </c>
      <c r="B1472" s="100" t="s">
        <v>376</v>
      </c>
      <c r="C1472" s="20">
        <v>1</v>
      </c>
      <c r="D1472" s="20">
        <v>21.1</v>
      </c>
      <c r="F1472" s="80"/>
      <c r="G1472" s="89"/>
      <c r="H1472" s="89"/>
      <c r="K1472" s="89" t="s">
        <v>442</v>
      </c>
      <c r="L1472" t="s">
        <v>315</v>
      </c>
      <c r="M1472" t="s">
        <v>353</v>
      </c>
      <c r="N1472" s="92">
        <v>50</v>
      </c>
      <c r="O1472" s="118">
        <f t="shared" si="4"/>
        <v>9.9999999999766942E-4</v>
      </c>
      <c r="P1472" s="104">
        <f t="shared" si="5"/>
        <v>0</v>
      </c>
      <c r="Q1472" s="20"/>
      <c r="R1472" s="31"/>
      <c r="S1472" s="20"/>
      <c r="T1472" s="33">
        <v>168</v>
      </c>
    </row>
    <row r="1473" spans="1:27" x14ac:dyDescent="0.25">
      <c r="A1473" s="33">
        <v>184</v>
      </c>
      <c r="B1473" s="100" t="s">
        <v>376</v>
      </c>
      <c r="C1473" s="20">
        <v>1</v>
      </c>
      <c r="D1473" s="20">
        <v>21.1</v>
      </c>
      <c r="F1473" s="80"/>
      <c r="G1473" s="89"/>
      <c r="H1473" s="89"/>
      <c r="K1473" s="89" t="s">
        <v>442</v>
      </c>
      <c r="L1473" t="s">
        <v>326</v>
      </c>
      <c r="M1473" t="s">
        <v>353</v>
      </c>
      <c r="N1473" s="92">
        <v>50</v>
      </c>
      <c r="O1473" s="118">
        <f t="shared" si="4"/>
        <v>9.9999999999766942E-4</v>
      </c>
      <c r="P1473" s="104">
        <f t="shared" si="5"/>
        <v>0</v>
      </c>
      <c r="Q1473" s="20"/>
      <c r="R1473" s="31"/>
      <c r="S1473" s="20"/>
      <c r="T1473" s="33">
        <v>168</v>
      </c>
    </row>
    <row r="1474" spans="1:27" x14ac:dyDescent="0.25">
      <c r="A1474" s="101">
        <v>185</v>
      </c>
      <c r="B1474" s="100" t="s">
        <v>376</v>
      </c>
      <c r="C1474" s="20">
        <v>2</v>
      </c>
      <c r="D1474" s="20">
        <v>21.2</v>
      </c>
      <c r="E1474" s="101">
        <v>173</v>
      </c>
      <c r="F1474" s="80" t="s">
        <v>379</v>
      </c>
      <c r="G1474" s="141" t="s">
        <v>244</v>
      </c>
      <c r="H1474" s="142">
        <v>16.513127626107501</v>
      </c>
      <c r="I1474" s="94">
        <f>IF(H1474&gt;30,0,1)</f>
        <v>1</v>
      </c>
      <c r="J1474" s="78">
        <f>COUNTIF(I1474:I1477,1)/4</f>
        <v>1</v>
      </c>
      <c r="K1474" s="89" t="s">
        <v>443</v>
      </c>
      <c r="L1474" t="s">
        <v>242</v>
      </c>
      <c r="M1474" t="s">
        <v>353</v>
      </c>
      <c r="N1474" s="92">
        <v>50</v>
      </c>
      <c r="O1474" s="118">
        <f t="shared" si="4"/>
        <v>9.9999999999766942E-4</v>
      </c>
      <c r="P1474" s="104">
        <f t="shared" si="5"/>
        <v>0</v>
      </c>
      <c r="Q1474" s="119">
        <f>COUNTIF(P1474:P1481,1)/8</f>
        <v>0</v>
      </c>
      <c r="R1474" s="118">
        <f>AVERAGE(O1474:O1481)</f>
        <v>9.9999999999766942E-4</v>
      </c>
      <c r="S1474" s="118">
        <f>STDEV(O1474:O1481)</f>
        <v>0</v>
      </c>
      <c r="T1474" s="101">
        <v>173</v>
      </c>
    </row>
    <row r="1475" spans="1:27" x14ac:dyDescent="0.25">
      <c r="A1475" s="33">
        <v>185</v>
      </c>
      <c r="B1475" s="100" t="s">
        <v>376</v>
      </c>
      <c r="C1475" s="20">
        <v>2</v>
      </c>
      <c r="D1475" s="20">
        <v>21.2</v>
      </c>
      <c r="F1475" s="80" t="s">
        <v>379</v>
      </c>
      <c r="G1475" s="141" t="s">
        <v>256</v>
      </c>
      <c r="H1475" s="142">
        <v>16.487409216875001</v>
      </c>
      <c r="I1475" s="94">
        <f>IF(H1475&gt;30,0,1)</f>
        <v>1</v>
      </c>
      <c r="K1475" s="89" t="s">
        <v>443</v>
      </c>
      <c r="L1475" t="s">
        <v>254</v>
      </c>
      <c r="M1475" t="s">
        <v>353</v>
      </c>
      <c r="N1475" s="92">
        <v>50</v>
      </c>
      <c r="O1475" s="118">
        <f t="shared" si="4"/>
        <v>9.9999999999766942E-4</v>
      </c>
      <c r="P1475" s="104">
        <f t="shared" si="5"/>
        <v>0</v>
      </c>
      <c r="Q1475" s="20"/>
      <c r="R1475" s="31"/>
      <c r="S1475" s="20"/>
      <c r="T1475" s="33">
        <v>173</v>
      </c>
    </row>
    <row r="1476" spans="1:27" x14ac:dyDescent="0.25">
      <c r="A1476" s="33">
        <v>185</v>
      </c>
      <c r="B1476" s="100" t="s">
        <v>376</v>
      </c>
      <c r="C1476" s="20">
        <v>2</v>
      </c>
      <c r="D1476" s="20">
        <v>21.2</v>
      </c>
      <c r="F1476" s="80" t="s">
        <v>379</v>
      </c>
      <c r="G1476" s="141" t="s">
        <v>268</v>
      </c>
      <c r="H1476" s="142">
        <v>16.2391303741191</v>
      </c>
      <c r="I1476" s="94">
        <f>IF(H1476&gt;30,0,1)</f>
        <v>1</v>
      </c>
      <c r="K1476" s="89" t="s">
        <v>443</v>
      </c>
      <c r="L1476" t="s">
        <v>266</v>
      </c>
      <c r="M1476" t="s">
        <v>353</v>
      </c>
      <c r="N1476" s="92">
        <v>50</v>
      </c>
      <c r="O1476" s="118">
        <f t="shared" si="4"/>
        <v>9.9999999999766942E-4</v>
      </c>
      <c r="P1476" s="104">
        <f t="shared" si="5"/>
        <v>0</v>
      </c>
      <c r="Q1476" s="20"/>
      <c r="R1476" s="31"/>
      <c r="S1476" s="20"/>
      <c r="T1476" s="33">
        <v>173</v>
      </c>
      <c r="AA1476" s="20"/>
    </row>
    <row r="1477" spans="1:27" x14ac:dyDescent="0.25">
      <c r="A1477" s="33">
        <v>185</v>
      </c>
      <c r="B1477" s="100" t="s">
        <v>376</v>
      </c>
      <c r="C1477" s="20">
        <v>2</v>
      </c>
      <c r="D1477" s="20">
        <v>21.2</v>
      </c>
      <c r="F1477" s="80" t="s">
        <v>379</v>
      </c>
      <c r="G1477" s="141" t="s">
        <v>279</v>
      </c>
      <c r="H1477" s="142">
        <v>16.432706056294499</v>
      </c>
      <c r="I1477" s="94">
        <f>IF(H1477&gt;30,0,1)</f>
        <v>1</v>
      </c>
      <c r="K1477" s="89" t="s">
        <v>443</v>
      </c>
      <c r="L1477" t="s">
        <v>277</v>
      </c>
      <c r="M1477" t="s">
        <v>353</v>
      </c>
      <c r="N1477" s="92">
        <v>50</v>
      </c>
      <c r="O1477" s="118">
        <f t="shared" si="4"/>
        <v>9.9999999999766942E-4</v>
      </c>
      <c r="P1477" s="104">
        <f t="shared" si="5"/>
        <v>0</v>
      </c>
      <c r="Q1477" s="20"/>
      <c r="R1477" s="31"/>
      <c r="S1477" s="20"/>
      <c r="T1477" s="33">
        <v>173</v>
      </c>
      <c r="AA1477" s="20"/>
    </row>
    <row r="1478" spans="1:27" x14ac:dyDescent="0.25">
      <c r="A1478" s="33">
        <v>185</v>
      </c>
      <c r="B1478" s="100" t="s">
        <v>376</v>
      </c>
      <c r="C1478" s="20">
        <v>2</v>
      </c>
      <c r="D1478" s="20">
        <v>21.2</v>
      </c>
      <c r="F1478" s="80"/>
      <c r="G1478" s="89"/>
      <c r="H1478" s="89"/>
      <c r="K1478" s="89" t="s">
        <v>443</v>
      </c>
      <c r="L1478" t="s">
        <v>288</v>
      </c>
      <c r="M1478" t="s">
        <v>353</v>
      </c>
      <c r="N1478" s="92">
        <v>50</v>
      </c>
      <c r="O1478" s="118">
        <f t="shared" si="4"/>
        <v>9.9999999999766942E-4</v>
      </c>
      <c r="P1478" s="104">
        <f t="shared" si="5"/>
        <v>0</v>
      </c>
      <c r="Q1478" s="20"/>
      <c r="R1478" s="31"/>
      <c r="S1478" s="20"/>
      <c r="T1478" s="33">
        <v>173</v>
      </c>
      <c r="AA1478" s="20"/>
    </row>
    <row r="1479" spans="1:27" x14ac:dyDescent="0.25">
      <c r="A1479" s="33">
        <v>185</v>
      </c>
      <c r="B1479" s="100" t="s">
        <v>376</v>
      </c>
      <c r="C1479" s="20">
        <v>2</v>
      </c>
      <c r="D1479" s="20">
        <v>21.2</v>
      </c>
      <c r="F1479" s="80"/>
      <c r="G1479" s="89"/>
      <c r="H1479" s="89"/>
      <c r="K1479" s="89" t="s">
        <v>443</v>
      </c>
      <c r="L1479" t="s">
        <v>299</v>
      </c>
      <c r="M1479" t="s">
        <v>353</v>
      </c>
      <c r="N1479" s="92">
        <v>50</v>
      </c>
      <c r="O1479" s="118">
        <f t="shared" si="4"/>
        <v>9.9999999999766942E-4</v>
      </c>
      <c r="P1479" s="104">
        <f t="shared" si="5"/>
        <v>0</v>
      </c>
      <c r="Q1479" s="20"/>
      <c r="R1479" s="31"/>
      <c r="S1479" s="20"/>
      <c r="T1479" s="33">
        <v>173</v>
      </c>
      <c r="AA1479" s="20"/>
    </row>
    <row r="1480" spans="1:27" x14ac:dyDescent="0.25">
      <c r="A1480" s="33">
        <v>185</v>
      </c>
      <c r="B1480" s="100" t="s">
        <v>376</v>
      </c>
      <c r="C1480" s="20">
        <v>2</v>
      </c>
      <c r="D1480" s="20">
        <v>21.2</v>
      </c>
      <c r="F1480" s="80"/>
      <c r="G1480" s="89"/>
      <c r="H1480" s="89"/>
      <c r="K1480" s="89" t="s">
        <v>443</v>
      </c>
      <c r="L1480" t="s">
        <v>310</v>
      </c>
      <c r="M1480" t="s">
        <v>353</v>
      </c>
      <c r="N1480" s="92">
        <v>50</v>
      </c>
      <c r="O1480" s="118">
        <f t="shared" si="4"/>
        <v>9.9999999999766942E-4</v>
      </c>
      <c r="P1480" s="104">
        <f t="shared" si="5"/>
        <v>0</v>
      </c>
      <c r="Q1480" s="20"/>
      <c r="R1480" s="31"/>
      <c r="S1480" s="20"/>
      <c r="T1480" s="33">
        <v>173</v>
      </c>
      <c r="AA1480" s="20"/>
    </row>
    <row r="1481" spans="1:27" x14ac:dyDescent="0.25">
      <c r="A1481" s="33">
        <v>185</v>
      </c>
      <c r="B1481" s="100" t="s">
        <v>376</v>
      </c>
      <c r="C1481" s="20">
        <v>2</v>
      </c>
      <c r="D1481" s="20">
        <v>21.2</v>
      </c>
      <c r="F1481" s="80"/>
      <c r="G1481" s="89"/>
      <c r="H1481" s="89"/>
      <c r="K1481" s="89" t="s">
        <v>443</v>
      </c>
      <c r="L1481" t="s">
        <v>321</v>
      </c>
      <c r="M1481" t="s">
        <v>353</v>
      </c>
      <c r="N1481" s="92">
        <v>50</v>
      </c>
      <c r="O1481" s="118">
        <f t="shared" si="4"/>
        <v>9.9999999999766942E-4</v>
      </c>
      <c r="P1481" s="104">
        <f t="shared" si="5"/>
        <v>0</v>
      </c>
      <c r="Q1481" s="20"/>
      <c r="R1481" s="31"/>
      <c r="S1481" s="20"/>
      <c r="T1481" s="33">
        <v>173</v>
      </c>
      <c r="AA1481" s="20"/>
    </row>
    <row r="1482" spans="1:27" x14ac:dyDescent="0.25">
      <c r="A1482" s="101">
        <v>186</v>
      </c>
      <c r="B1482" s="100" t="s">
        <v>376</v>
      </c>
      <c r="C1482" s="20">
        <v>3</v>
      </c>
      <c r="D1482" s="20">
        <v>21.3</v>
      </c>
      <c r="E1482" s="101">
        <v>176</v>
      </c>
      <c r="F1482" s="80" t="s">
        <v>379</v>
      </c>
      <c r="G1482" s="141" t="s">
        <v>245</v>
      </c>
      <c r="H1482" s="142">
        <v>20.366547576246901</v>
      </c>
      <c r="I1482" s="94">
        <f>IF(H1482&gt;30,0,1)</f>
        <v>1</v>
      </c>
      <c r="J1482" s="78">
        <f>COUNTIF(I1482:I1485,1)/4</f>
        <v>1</v>
      </c>
      <c r="K1482" s="89" t="s">
        <v>443</v>
      </c>
      <c r="L1482" t="s">
        <v>245</v>
      </c>
      <c r="M1482" t="s">
        <v>353</v>
      </c>
      <c r="N1482" s="92">
        <v>50</v>
      </c>
      <c r="O1482" s="118">
        <f t="shared" ref="O1482:O1545" si="6">50.001-N1482</f>
        <v>9.9999999999766942E-4</v>
      </c>
      <c r="P1482" s="104">
        <f t="shared" ref="P1482:P1545" si="7">IF(M1482&gt;50,0,1)</f>
        <v>0</v>
      </c>
      <c r="Q1482" s="119">
        <f>COUNTIF(P1482:P1489,1)/8</f>
        <v>0</v>
      </c>
      <c r="R1482" s="118">
        <f>AVERAGE(O1482:O1489)</f>
        <v>9.9999999999766942E-4</v>
      </c>
      <c r="S1482" s="118">
        <f>STDEV(O1482:O1489)</f>
        <v>0</v>
      </c>
      <c r="T1482" s="101">
        <v>176</v>
      </c>
      <c r="AA1482" s="20"/>
    </row>
    <row r="1483" spans="1:27" x14ac:dyDescent="0.25">
      <c r="A1483" s="33">
        <v>186</v>
      </c>
      <c r="B1483" s="100" t="s">
        <v>376</v>
      </c>
      <c r="C1483" s="20">
        <v>3</v>
      </c>
      <c r="D1483" s="20">
        <v>21.3</v>
      </c>
      <c r="F1483" s="80" t="s">
        <v>379</v>
      </c>
      <c r="G1483" s="141" t="s">
        <v>257</v>
      </c>
      <c r="H1483" s="142">
        <v>19.973333074801001</v>
      </c>
      <c r="I1483" s="94">
        <f>IF(H1483&gt;30,0,1)</f>
        <v>1</v>
      </c>
      <c r="K1483" s="89" t="s">
        <v>443</v>
      </c>
      <c r="L1483" t="s">
        <v>257</v>
      </c>
      <c r="M1483" t="s">
        <v>353</v>
      </c>
      <c r="N1483" s="92">
        <v>50</v>
      </c>
      <c r="O1483" s="118">
        <f t="shared" si="6"/>
        <v>9.9999999999766942E-4</v>
      </c>
      <c r="P1483" s="104">
        <f t="shared" si="7"/>
        <v>0</v>
      </c>
      <c r="Q1483" s="20"/>
      <c r="R1483" s="31"/>
      <c r="S1483" s="20"/>
      <c r="T1483" s="33">
        <v>176</v>
      </c>
      <c r="AA1483" s="20"/>
    </row>
    <row r="1484" spans="1:27" x14ac:dyDescent="0.25">
      <c r="A1484" s="33">
        <v>186</v>
      </c>
      <c r="B1484" s="100" t="s">
        <v>376</v>
      </c>
      <c r="C1484" s="20">
        <v>3</v>
      </c>
      <c r="D1484" s="20">
        <v>21.3</v>
      </c>
      <c r="F1484" s="80" t="s">
        <v>379</v>
      </c>
      <c r="G1484" s="141" t="s">
        <v>269</v>
      </c>
      <c r="H1484" s="142">
        <v>19.887515387558398</v>
      </c>
      <c r="I1484" s="94">
        <f>IF(H1484&gt;30,0,1)</f>
        <v>1</v>
      </c>
      <c r="K1484" s="89" t="s">
        <v>443</v>
      </c>
      <c r="L1484" t="s">
        <v>269</v>
      </c>
      <c r="M1484" t="s">
        <v>353</v>
      </c>
      <c r="N1484" s="92">
        <v>50</v>
      </c>
      <c r="O1484" s="118">
        <f t="shared" si="6"/>
        <v>9.9999999999766942E-4</v>
      </c>
      <c r="P1484" s="104">
        <f t="shared" si="7"/>
        <v>0</v>
      </c>
      <c r="Q1484" s="20"/>
      <c r="R1484" s="31"/>
      <c r="S1484" s="20"/>
      <c r="T1484" s="33">
        <v>176</v>
      </c>
      <c r="AA1484" s="20"/>
    </row>
    <row r="1485" spans="1:27" x14ac:dyDescent="0.25">
      <c r="A1485" s="33">
        <v>186</v>
      </c>
      <c r="B1485" s="100" t="s">
        <v>376</v>
      </c>
      <c r="C1485" s="20">
        <v>3</v>
      </c>
      <c r="D1485" s="20">
        <v>21.3</v>
      </c>
      <c r="F1485" s="80" t="s">
        <v>379</v>
      </c>
      <c r="G1485" s="141" t="s">
        <v>280</v>
      </c>
      <c r="H1485" s="142">
        <v>20.2683362508815</v>
      </c>
      <c r="I1485" s="94">
        <f>IF(H1485&gt;30,0,1)</f>
        <v>1</v>
      </c>
      <c r="K1485" s="89" t="s">
        <v>443</v>
      </c>
      <c r="L1485" t="s">
        <v>280</v>
      </c>
      <c r="M1485" t="s">
        <v>353</v>
      </c>
      <c r="N1485" s="92">
        <v>50</v>
      </c>
      <c r="O1485" s="118">
        <f t="shared" si="6"/>
        <v>9.9999999999766942E-4</v>
      </c>
      <c r="P1485" s="104">
        <f t="shared" si="7"/>
        <v>0</v>
      </c>
      <c r="Q1485" s="20"/>
      <c r="R1485" s="31"/>
      <c r="S1485" s="20"/>
      <c r="T1485" s="33">
        <v>176</v>
      </c>
      <c r="AA1485" s="20"/>
    </row>
    <row r="1486" spans="1:27" x14ac:dyDescent="0.25">
      <c r="A1486" s="33">
        <v>186</v>
      </c>
      <c r="B1486" s="100" t="s">
        <v>376</v>
      </c>
      <c r="C1486" s="20">
        <v>3</v>
      </c>
      <c r="D1486" s="20">
        <v>21.3</v>
      </c>
      <c r="F1486" s="80"/>
      <c r="G1486" s="89"/>
      <c r="H1486" s="89"/>
      <c r="K1486" s="89" t="s">
        <v>443</v>
      </c>
      <c r="L1486" t="s">
        <v>291</v>
      </c>
      <c r="M1486" t="s">
        <v>353</v>
      </c>
      <c r="N1486" s="92">
        <v>50</v>
      </c>
      <c r="O1486" s="118">
        <f t="shared" si="6"/>
        <v>9.9999999999766942E-4</v>
      </c>
      <c r="P1486" s="104">
        <f t="shared" si="7"/>
        <v>0</v>
      </c>
      <c r="Q1486" s="20"/>
      <c r="R1486" s="31"/>
      <c r="S1486" s="20"/>
      <c r="T1486" s="33">
        <v>176</v>
      </c>
      <c r="AA1486" s="20"/>
    </row>
    <row r="1487" spans="1:27" x14ac:dyDescent="0.25">
      <c r="A1487" s="33">
        <v>186</v>
      </c>
      <c r="B1487" s="100" t="s">
        <v>376</v>
      </c>
      <c r="C1487" s="20">
        <v>3</v>
      </c>
      <c r="D1487" s="20">
        <v>21.3</v>
      </c>
      <c r="F1487" s="80"/>
      <c r="G1487" s="89"/>
      <c r="H1487" s="89"/>
      <c r="K1487" s="89" t="s">
        <v>443</v>
      </c>
      <c r="L1487" t="s">
        <v>302</v>
      </c>
      <c r="M1487" t="s">
        <v>353</v>
      </c>
      <c r="N1487" s="92">
        <v>50</v>
      </c>
      <c r="O1487" s="118">
        <f t="shared" si="6"/>
        <v>9.9999999999766942E-4</v>
      </c>
      <c r="P1487" s="104">
        <f t="shared" si="7"/>
        <v>0</v>
      </c>
      <c r="Q1487" s="20"/>
      <c r="R1487" s="31"/>
      <c r="S1487" s="20"/>
      <c r="T1487" s="33">
        <v>176</v>
      </c>
      <c r="AA1487" s="20"/>
    </row>
    <row r="1488" spans="1:27" x14ac:dyDescent="0.25">
      <c r="A1488" s="33">
        <v>186</v>
      </c>
      <c r="B1488" s="100" t="s">
        <v>376</v>
      </c>
      <c r="C1488" s="20">
        <v>3</v>
      </c>
      <c r="D1488" s="20">
        <v>21.3</v>
      </c>
      <c r="F1488" s="80"/>
      <c r="G1488" s="89"/>
      <c r="H1488" s="89"/>
      <c r="K1488" s="89" t="s">
        <v>443</v>
      </c>
      <c r="L1488" t="s">
        <v>313</v>
      </c>
      <c r="M1488" t="s">
        <v>353</v>
      </c>
      <c r="N1488" s="92">
        <v>50</v>
      </c>
      <c r="O1488" s="118">
        <f t="shared" si="6"/>
        <v>9.9999999999766942E-4</v>
      </c>
      <c r="P1488" s="104">
        <f t="shared" si="7"/>
        <v>0</v>
      </c>
      <c r="Q1488" s="20"/>
      <c r="R1488" s="31"/>
      <c r="S1488" s="20"/>
      <c r="T1488" s="33">
        <v>176</v>
      </c>
      <c r="AA1488" s="20"/>
    </row>
    <row r="1489" spans="1:20" x14ac:dyDescent="0.25">
      <c r="A1489" s="33">
        <v>186</v>
      </c>
      <c r="B1489" s="100" t="s">
        <v>376</v>
      </c>
      <c r="C1489" s="20">
        <v>3</v>
      </c>
      <c r="D1489" s="20">
        <v>21.3</v>
      </c>
      <c r="F1489" s="80"/>
      <c r="G1489" s="89"/>
      <c r="H1489" s="89"/>
      <c r="K1489" s="89" t="s">
        <v>443</v>
      </c>
      <c r="L1489" t="s">
        <v>324</v>
      </c>
      <c r="M1489" t="s">
        <v>353</v>
      </c>
      <c r="N1489" s="92">
        <v>50</v>
      </c>
      <c r="O1489" s="118">
        <f t="shared" si="6"/>
        <v>9.9999999999766942E-4</v>
      </c>
      <c r="P1489" s="104">
        <f t="shared" si="7"/>
        <v>0</v>
      </c>
      <c r="Q1489" s="20"/>
      <c r="R1489" s="31"/>
      <c r="S1489" s="20"/>
      <c r="T1489" s="33">
        <v>176</v>
      </c>
    </row>
    <row r="1490" spans="1:20" x14ac:dyDescent="0.25">
      <c r="A1490" s="101">
        <v>187</v>
      </c>
      <c r="B1490" s="100" t="s">
        <v>376</v>
      </c>
      <c r="C1490" s="20">
        <v>4</v>
      </c>
      <c r="D1490" s="20">
        <v>21.4</v>
      </c>
      <c r="E1490" s="101">
        <v>178</v>
      </c>
      <c r="F1490" s="80" t="s">
        <v>379</v>
      </c>
      <c r="G1490" s="141" t="s">
        <v>246</v>
      </c>
      <c r="H1490" s="142">
        <v>15.8027952747093</v>
      </c>
      <c r="I1490" s="94">
        <f>IF(H1490&gt;30,0,1)</f>
        <v>1</v>
      </c>
      <c r="J1490" s="78">
        <f>COUNTIF(I1490:I1493,1)/4</f>
        <v>1</v>
      </c>
      <c r="K1490" s="89" t="s">
        <v>443</v>
      </c>
      <c r="L1490" t="s">
        <v>247</v>
      </c>
      <c r="M1490" t="s">
        <v>353</v>
      </c>
      <c r="N1490" s="92">
        <v>50</v>
      </c>
      <c r="O1490" s="118">
        <f t="shared" si="6"/>
        <v>9.9999999999766942E-4</v>
      </c>
      <c r="P1490" s="104">
        <f t="shared" si="7"/>
        <v>0</v>
      </c>
      <c r="Q1490" s="119">
        <f>COUNTIF(P1490:P1497,1)/8</f>
        <v>0</v>
      </c>
      <c r="R1490" s="118">
        <f>AVERAGE(O1490:O1497)</f>
        <v>9.9999999999766942E-4</v>
      </c>
      <c r="S1490" s="118">
        <f>STDEV(O1490:O1497)</f>
        <v>0</v>
      </c>
      <c r="T1490" s="101">
        <v>178</v>
      </c>
    </row>
    <row r="1491" spans="1:20" x14ac:dyDescent="0.25">
      <c r="A1491" s="33">
        <v>187</v>
      </c>
      <c r="B1491" s="100" t="s">
        <v>376</v>
      </c>
      <c r="C1491" s="20">
        <v>4</v>
      </c>
      <c r="D1491" s="20">
        <v>21.4</v>
      </c>
      <c r="F1491" s="80" t="s">
        <v>379</v>
      </c>
      <c r="G1491" s="141" t="s">
        <v>258</v>
      </c>
      <c r="H1491" s="142">
        <v>15.598935472688</v>
      </c>
      <c r="I1491" s="94">
        <f>IF(H1491&gt;30,0,1)</f>
        <v>1</v>
      </c>
      <c r="K1491" s="89" t="s">
        <v>443</v>
      </c>
      <c r="L1491" t="s">
        <v>259</v>
      </c>
      <c r="M1491" t="s">
        <v>353</v>
      </c>
      <c r="N1491" s="92">
        <v>50</v>
      </c>
      <c r="O1491" s="118">
        <f t="shared" si="6"/>
        <v>9.9999999999766942E-4</v>
      </c>
      <c r="P1491" s="104">
        <f t="shared" si="7"/>
        <v>0</v>
      </c>
      <c r="Q1491" s="20"/>
      <c r="R1491" s="31"/>
      <c r="S1491" s="20"/>
      <c r="T1491" s="33">
        <v>178</v>
      </c>
    </row>
    <row r="1492" spans="1:20" x14ac:dyDescent="0.25">
      <c r="A1492" s="33">
        <v>187</v>
      </c>
      <c r="B1492" s="100" t="s">
        <v>376</v>
      </c>
      <c r="C1492" s="20">
        <v>4</v>
      </c>
      <c r="D1492" s="20">
        <v>21.4</v>
      </c>
      <c r="F1492" s="80" t="s">
        <v>379</v>
      </c>
      <c r="G1492" s="141" t="s">
        <v>270</v>
      </c>
      <c r="H1492" s="142">
        <v>15.568434278515401</v>
      </c>
      <c r="I1492" s="94">
        <f>IF(H1492&gt;30,0,1)</f>
        <v>1</v>
      </c>
      <c r="K1492" s="89" t="s">
        <v>443</v>
      </c>
      <c r="L1492" t="s">
        <v>271</v>
      </c>
      <c r="M1492" t="s">
        <v>353</v>
      </c>
      <c r="N1492" s="92">
        <v>50</v>
      </c>
      <c r="O1492" s="118">
        <f t="shared" si="6"/>
        <v>9.9999999999766942E-4</v>
      </c>
      <c r="P1492" s="104">
        <f t="shared" si="7"/>
        <v>0</v>
      </c>
      <c r="Q1492" s="20"/>
      <c r="R1492" s="31"/>
      <c r="S1492" s="20"/>
      <c r="T1492" s="33">
        <v>178</v>
      </c>
    </row>
    <row r="1493" spans="1:20" x14ac:dyDescent="0.25">
      <c r="A1493" s="33">
        <v>187</v>
      </c>
      <c r="B1493" s="100" t="s">
        <v>376</v>
      </c>
      <c r="C1493" s="20">
        <v>4</v>
      </c>
      <c r="D1493" s="20">
        <v>21.4</v>
      </c>
      <c r="F1493" s="80" t="s">
        <v>379</v>
      </c>
      <c r="G1493" s="141" t="s">
        <v>281</v>
      </c>
      <c r="H1493" s="142">
        <v>15.3476556339716</v>
      </c>
      <c r="I1493" s="94">
        <f>IF(H1493&gt;30,0,1)</f>
        <v>1</v>
      </c>
      <c r="K1493" s="89" t="s">
        <v>443</v>
      </c>
      <c r="L1493" t="s">
        <v>282</v>
      </c>
      <c r="M1493" t="s">
        <v>353</v>
      </c>
      <c r="N1493" s="92">
        <v>50</v>
      </c>
      <c r="O1493" s="118">
        <f t="shared" si="6"/>
        <v>9.9999999999766942E-4</v>
      </c>
      <c r="P1493" s="104">
        <f t="shared" si="7"/>
        <v>0</v>
      </c>
      <c r="Q1493" s="20"/>
      <c r="R1493" s="31"/>
      <c r="S1493" s="20"/>
      <c r="T1493" s="33">
        <v>178</v>
      </c>
    </row>
    <row r="1494" spans="1:20" x14ac:dyDescent="0.25">
      <c r="A1494" s="33">
        <v>187</v>
      </c>
      <c r="B1494" s="100" t="s">
        <v>376</v>
      </c>
      <c r="C1494" s="20">
        <v>4</v>
      </c>
      <c r="D1494" s="20">
        <v>21.4</v>
      </c>
      <c r="F1494" s="80"/>
      <c r="G1494" s="89"/>
      <c r="H1494" s="89"/>
      <c r="K1494" s="89" t="s">
        <v>443</v>
      </c>
      <c r="L1494" t="s">
        <v>293</v>
      </c>
      <c r="M1494" t="s">
        <v>353</v>
      </c>
      <c r="N1494" s="92">
        <v>50</v>
      </c>
      <c r="O1494" s="118">
        <f t="shared" si="6"/>
        <v>9.9999999999766942E-4</v>
      </c>
      <c r="P1494" s="104">
        <f t="shared" si="7"/>
        <v>0</v>
      </c>
      <c r="Q1494" s="20"/>
      <c r="R1494" s="31"/>
      <c r="S1494" s="20"/>
      <c r="T1494" s="33">
        <v>178</v>
      </c>
    </row>
    <row r="1495" spans="1:20" x14ac:dyDescent="0.25">
      <c r="A1495" s="33">
        <v>187</v>
      </c>
      <c r="B1495" s="100" t="s">
        <v>376</v>
      </c>
      <c r="C1495" s="20">
        <v>4</v>
      </c>
      <c r="D1495" s="20">
        <v>21.4</v>
      </c>
      <c r="F1495" s="80"/>
      <c r="G1495" s="89"/>
      <c r="H1495" s="89"/>
      <c r="K1495" s="89" t="s">
        <v>443</v>
      </c>
      <c r="L1495" t="s">
        <v>304</v>
      </c>
      <c r="M1495" t="s">
        <v>353</v>
      </c>
      <c r="N1495" s="92">
        <v>50</v>
      </c>
      <c r="O1495" s="118">
        <f t="shared" si="6"/>
        <v>9.9999999999766942E-4</v>
      </c>
      <c r="P1495" s="104">
        <f t="shared" si="7"/>
        <v>0</v>
      </c>
      <c r="Q1495" s="20"/>
      <c r="R1495" s="31"/>
      <c r="S1495" s="20"/>
      <c r="T1495" s="33">
        <v>178</v>
      </c>
    </row>
    <row r="1496" spans="1:20" x14ac:dyDescent="0.25">
      <c r="A1496" s="33">
        <v>187</v>
      </c>
      <c r="B1496" s="100" t="s">
        <v>376</v>
      </c>
      <c r="C1496" s="20">
        <v>4</v>
      </c>
      <c r="D1496" s="20">
        <v>21.4</v>
      </c>
      <c r="F1496" s="80"/>
      <c r="G1496" s="89"/>
      <c r="H1496" s="89"/>
      <c r="K1496" s="89" t="s">
        <v>443</v>
      </c>
      <c r="L1496" t="s">
        <v>315</v>
      </c>
      <c r="M1496" t="s">
        <v>353</v>
      </c>
      <c r="N1496" s="92">
        <v>50</v>
      </c>
      <c r="O1496" s="118">
        <f t="shared" si="6"/>
        <v>9.9999999999766942E-4</v>
      </c>
      <c r="P1496" s="104">
        <f t="shared" si="7"/>
        <v>0</v>
      </c>
      <c r="Q1496" s="20"/>
      <c r="R1496" s="31"/>
      <c r="S1496" s="20"/>
      <c r="T1496" s="33">
        <v>178</v>
      </c>
    </row>
    <row r="1497" spans="1:20" x14ac:dyDescent="0.25">
      <c r="A1497" s="33">
        <v>187</v>
      </c>
      <c r="B1497" s="100" t="s">
        <v>376</v>
      </c>
      <c r="C1497" s="20">
        <v>4</v>
      </c>
      <c r="D1497" s="20">
        <v>21.4</v>
      </c>
      <c r="K1497" s="89" t="s">
        <v>443</v>
      </c>
      <c r="L1497" t="s">
        <v>326</v>
      </c>
      <c r="M1497" t="s">
        <v>353</v>
      </c>
      <c r="N1497" s="92">
        <v>50</v>
      </c>
      <c r="O1497" s="118">
        <f t="shared" si="6"/>
        <v>9.9999999999766942E-4</v>
      </c>
      <c r="P1497" s="104">
        <f t="shared" si="7"/>
        <v>0</v>
      </c>
      <c r="Q1497" s="20"/>
      <c r="R1497" s="31"/>
      <c r="S1497" s="20"/>
      <c r="T1497" s="33">
        <v>178</v>
      </c>
    </row>
    <row r="1498" spans="1:20" x14ac:dyDescent="0.25">
      <c r="A1498" s="101">
        <v>188</v>
      </c>
      <c r="B1498" s="100" t="s">
        <v>376</v>
      </c>
      <c r="C1498" s="20">
        <v>5</v>
      </c>
      <c r="D1498" s="20">
        <v>21.5</v>
      </c>
      <c r="E1498" s="101">
        <v>165</v>
      </c>
      <c r="F1498" s="80" t="s">
        <v>379</v>
      </c>
      <c r="G1498" s="141" t="s">
        <v>287</v>
      </c>
      <c r="H1498" s="142">
        <v>17.227243158571799</v>
      </c>
      <c r="I1498" s="94">
        <f>IF(H1498&gt;30,0,1)</f>
        <v>1</v>
      </c>
      <c r="J1498" s="78">
        <f>COUNTIF(I1498:I1501,1)/4</f>
        <v>1</v>
      </c>
      <c r="K1498" s="89" t="s">
        <v>442</v>
      </c>
      <c r="L1498" t="s">
        <v>244</v>
      </c>
      <c r="M1498" t="s">
        <v>353</v>
      </c>
      <c r="N1498" s="92">
        <v>50</v>
      </c>
      <c r="O1498" s="118">
        <f t="shared" si="6"/>
        <v>9.9999999999766942E-4</v>
      </c>
      <c r="P1498" s="104">
        <f t="shared" si="7"/>
        <v>0</v>
      </c>
      <c r="Q1498" s="119">
        <f>COUNTIF(P1498:P1505,1)/8</f>
        <v>0</v>
      </c>
      <c r="R1498" s="118">
        <f>AVERAGE(O1498:O1505)</f>
        <v>9.9999999999766942E-4</v>
      </c>
      <c r="S1498" s="118">
        <f>STDEV(O1498:O1505)</f>
        <v>0</v>
      </c>
      <c r="T1498" s="101">
        <v>165</v>
      </c>
    </row>
    <row r="1499" spans="1:20" x14ac:dyDescent="0.25">
      <c r="A1499" s="33">
        <v>188</v>
      </c>
      <c r="B1499" s="100" t="s">
        <v>376</v>
      </c>
      <c r="C1499" s="20">
        <v>5</v>
      </c>
      <c r="D1499" s="20">
        <v>21.5</v>
      </c>
      <c r="F1499" s="80" t="s">
        <v>379</v>
      </c>
      <c r="G1499" s="141" t="s">
        <v>298</v>
      </c>
      <c r="H1499" s="142">
        <v>17.310012297917801</v>
      </c>
      <c r="I1499" s="94">
        <f>IF(H1499&gt;30,0,1)</f>
        <v>1</v>
      </c>
      <c r="K1499" s="89" t="s">
        <v>442</v>
      </c>
      <c r="L1499" t="s">
        <v>256</v>
      </c>
      <c r="M1499" t="s">
        <v>353</v>
      </c>
      <c r="N1499" s="92">
        <v>50</v>
      </c>
      <c r="O1499" s="118">
        <f t="shared" si="6"/>
        <v>9.9999999999766942E-4</v>
      </c>
      <c r="P1499" s="104">
        <f t="shared" si="7"/>
        <v>0</v>
      </c>
      <c r="Q1499" s="20"/>
      <c r="R1499" s="31"/>
      <c r="S1499" s="20"/>
      <c r="T1499" s="33">
        <v>165</v>
      </c>
    </row>
    <row r="1500" spans="1:20" x14ac:dyDescent="0.25">
      <c r="A1500" s="33">
        <v>188</v>
      </c>
      <c r="B1500" s="100" t="s">
        <v>376</v>
      </c>
      <c r="C1500" s="20">
        <v>5</v>
      </c>
      <c r="D1500" s="20">
        <v>21.5</v>
      </c>
      <c r="F1500" s="80" t="s">
        <v>379</v>
      </c>
      <c r="G1500" s="141" t="s">
        <v>309</v>
      </c>
      <c r="H1500" s="142">
        <v>17.2743006683821</v>
      </c>
      <c r="I1500" s="94">
        <f>IF(H1500&gt;30,0,1)</f>
        <v>1</v>
      </c>
      <c r="K1500" s="89" t="s">
        <v>442</v>
      </c>
      <c r="L1500" t="s">
        <v>268</v>
      </c>
      <c r="M1500" t="s">
        <v>353</v>
      </c>
      <c r="N1500" s="92">
        <v>50</v>
      </c>
      <c r="O1500" s="118">
        <f t="shared" si="6"/>
        <v>9.9999999999766942E-4</v>
      </c>
      <c r="P1500" s="104">
        <f t="shared" si="7"/>
        <v>0</v>
      </c>
      <c r="Q1500" s="20"/>
      <c r="R1500" s="31"/>
      <c r="S1500" s="20"/>
      <c r="T1500" s="33">
        <v>165</v>
      </c>
    </row>
    <row r="1501" spans="1:20" x14ac:dyDescent="0.25">
      <c r="A1501" s="33">
        <v>188</v>
      </c>
      <c r="B1501" s="100" t="s">
        <v>376</v>
      </c>
      <c r="C1501" s="20">
        <v>5</v>
      </c>
      <c r="D1501" s="20">
        <v>21.5</v>
      </c>
      <c r="F1501" s="80" t="s">
        <v>379</v>
      </c>
      <c r="G1501" s="141" t="s">
        <v>320</v>
      </c>
      <c r="H1501" s="142">
        <v>17.719931547855801</v>
      </c>
      <c r="I1501" s="94">
        <f>IF(H1501&gt;30,0,1)</f>
        <v>1</v>
      </c>
      <c r="K1501" s="89" t="s">
        <v>442</v>
      </c>
      <c r="L1501" t="s">
        <v>279</v>
      </c>
      <c r="M1501" t="s">
        <v>353</v>
      </c>
      <c r="N1501" s="92">
        <v>50</v>
      </c>
      <c r="O1501" s="118">
        <f t="shared" si="6"/>
        <v>9.9999999999766942E-4</v>
      </c>
      <c r="P1501" s="104">
        <f t="shared" si="7"/>
        <v>0</v>
      </c>
      <c r="Q1501" s="20"/>
      <c r="R1501" s="31"/>
      <c r="S1501" s="20"/>
      <c r="T1501" s="33">
        <v>165</v>
      </c>
    </row>
    <row r="1502" spans="1:20" x14ac:dyDescent="0.25">
      <c r="A1502" s="33">
        <v>188</v>
      </c>
      <c r="B1502" s="100" t="s">
        <v>376</v>
      </c>
      <c r="C1502" s="20">
        <v>5</v>
      </c>
      <c r="D1502" s="20">
        <v>21.5</v>
      </c>
      <c r="F1502" s="80"/>
      <c r="G1502" s="89"/>
      <c r="H1502" s="89"/>
      <c r="K1502" s="89" t="s">
        <v>442</v>
      </c>
      <c r="L1502" t="s">
        <v>290</v>
      </c>
      <c r="M1502" t="s">
        <v>353</v>
      </c>
      <c r="N1502" s="92">
        <v>50</v>
      </c>
      <c r="O1502" s="118">
        <f t="shared" si="6"/>
        <v>9.9999999999766942E-4</v>
      </c>
      <c r="P1502" s="104">
        <f t="shared" si="7"/>
        <v>0</v>
      </c>
      <c r="Q1502" s="20"/>
      <c r="R1502" s="31"/>
      <c r="S1502" s="20"/>
      <c r="T1502" s="33">
        <v>165</v>
      </c>
    </row>
    <row r="1503" spans="1:20" x14ac:dyDescent="0.25">
      <c r="A1503" s="33">
        <v>188</v>
      </c>
      <c r="B1503" s="100" t="s">
        <v>376</v>
      </c>
      <c r="C1503" s="20">
        <v>5</v>
      </c>
      <c r="D1503" s="20">
        <v>21.5</v>
      </c>
      <c r="F1503" s="80"/>
      <c r="G1503" s="89"/>
      <c r="H1503" s="89"/>
      <c r="K1503" s="89" t="s">
        <v>442</v>
      </c>
      <c r="L1503" t="s">
        <v>301</v>
      </c>
      <c r="M1503" t="s">
        <v>353</v>
      </c>
      <c r="N1503" s="92">
        <v>50</v>
      </c>
      <c r="O1503" s="118">
        <f t="shared" si="6"/>
        <v>9.9999999999766942E-4</v>
      </c>
      <c r="P1503" s="104">
        <f t="shared" si="7"/>
        <v>0</v>
      </c>
      <c r="Q1503" s="20"/>
      <c r="R1503" s="31"/>
      <c r="S1503" s="20"/>
      <c r="T1503" s="33">
        <v>165</v>
      </c>
    </row>
    <row r="1504" spans="1:20" x14ac:dyDescent="0.25">
      <c r="A1504" s="33">
        <v>188</v>
      </c>
      <c r="B1504" s="100" t="s">
        <v>376</v>
      </c>
      <c r="C1504" s="20">
        <v>5</v>
      </c>
      <c r="D1504" s="20">
        <v>21.5</v>
      </c>
      <c r="F1504" s="80"/>
      <c r="G1504" s="89"/>
      <c r="H1504" s="89"/>
      <c r="K1504" s="89" t="s">
        <v>442</v>
      </c>
      <c r="L1504" t="s">
        <v>312</v>
      </c>
      <c r="M1504" t="s">
        <v>353</v>
      </c>
      <c r="N1504" s="92">
        <v>50</v>
      </c>
      <c r="O1504" s="118">
        <f t="shared" si="6"/>
        <v>9.9999999999766942E-4</v>
      </c>
      <c r="P1504" s="104">
        <f t="shared" si="7"/>
        <v>0</v>
      </c>
      <c r="Q1504" s="20"/>
      <c r="R1504" s="31"/>
      <c r="S1504" s="20"/>
      <c r="T1504" s="33">
        <v>165</v>
      </c>
    </row>
    <row r="1505" spans="1:20" x14ac:dyDescent="0.25">
      <c r="A1505" s="33">
        <v>188</v>
      </c>
      <c r="B1505" s="100" t="s">
        <v>376</v>
      </c>
      <c r="C1505" s="20">
        <v>5</v>
      </c>
      <c r="D1505" s="20">
        <v>21.5</v>
      </c>
      <c r="F1505" s="80"/>
      <c r="G1505" s="89"/>
      <c r="H1505" s="89"/>
      <c r="K1505" s="89" t="s">
        <v>442</v>
      </c>
      <c r="L1505" t="s">
        <v>323</v>
      </c>
      <c r="M1505" t="s">
        <v>353</v>
      </c>
      <c r="N1505" s="92">
        <v>50</v>
      </c>
      <c r="O1505" s="118">
        <f t="shared" si="6"/>
        <v>9.9999999999766942E-4</v>
      </c>
      <c r="P1505" s="104">
        <f t="shared" si="7"/>
        <v>0</v>
      </c>
      <c r="Q1505" s="20"/>
      <c r="R1505" s="31"/>
      <c r="S1505" s="20"/>
      <c r="T1505" s="33">
        <v>165</v>
      </c>
    </row>
    <row r="1506" spans="1:20" x14ac:dyDescent="0.25">
      <c r="A1506" s="101">
        <v>189</v>
      </c>
      <c r="B1506" s="100" t="s">
        <v>377</v>
      </c>
      <c r="C1506" s="20">
        <v>1</v>
      </c>
      <c r="D1506" s="20">
        <v>24.1</v>
      </c>
      <c r="E1506" s="101">
        <v>189</v>
      </c>
      <c r="F1506" s="80" t="s">
        <v>379</v>
      </c>
      <c r="G1506" s="141" t="s">
        <v>288</v>
      </c>
      <c r="H1506" s="142">
        <v>16.356721588361999</v>
      </c>
      <c r="I1506" s="94">
        <f>IF(H1506&gt;30,0,1)</f>
        <v>1</v>
      </c>
      <c r="J1506" s="78">
        <f>COUNTIF(I1506:I1509,1)/4</f>
        <v>1</v>
      </c>
      <c r="K1506" s="91" t="s">
        <v>444</v>
      </c>
      <c r="L1506" t="s">
        <v>248</v>
      </c>
      <c r="M1506" t="s">
        <v>353</v>
      </c>
      <c r="N1506" s="92">
        <v>50</v>
      </c>
      <c r="O1506" s="118">
        <f t="shared" si="6"/>
        <v>9.9999999999766942E-4</v>
      </c>
      <c r="P1506" s="104">
        <f t="shared" si="7"/>
        <v>0</v>
      </c>
      <c r="Q1506" s="119">
        <f>COUNTIF(P1506:P1513,1)/8</f>
        <v>0</v>
      </c>
      <c r="R1506" s="118">
        <f>AVERAGE(O1506:O1513)</f>
        <v>9.9999999999766942E-4</v>
      </c>
      <c r="S1506" s="118">
        <f>STDEV(O1506:O1513)</f>
        <v>0</v>
      </c>
      <c r="T1506" s="101">
        <v>189</v>
      </c>
    </row>
    <row r="1507" spans="1:20" x14ac:dyDescent="0.25">
      <c r="A1507" s="33">
        <v>189</v>
      </c>
      <c r="B1507" s="100" t="s">
        <v>377</v>
      </c>
      <c r="C1507" s="20">
        <v>1</v>
      </c>
      <c r="D1507" s="20">
        <v>24.1</v>
      </c>
      <c r="F1507" s="80" t="s">
        <v>379</v>
      </c>
      <c r="G1507" s="141" t="s">
        <v>299</v>
      </c>
      <c r="H1507" s="142">
        <v>16.2773135341935</v>
      </c>
      <c r="I1507" s="94">
        <f>IF(H1507&gt;30,0,1)</f>
        <v>1</v>
      </c>
      <c r="K1507" s="92" t="s">
        <v>444</v>
      </c>
      <c r="L1507" t="s">
        <v>260</v>
      </c>
      <c r="M1507" t="s">
        <v>353</v>
      </c>
      <c r="N1507" s="92">
        <v>50</v>
      </c>
      <c r="O1507" s="118">
        <f t="shared" si="6"/>
        <v>9.9999999999766942E-4</v>
      </c>
      <c r="P1507" s="104">
        <f t="shared" si="7"/>
        <v>0</v>
      </c>
      <c r="Q1507" s="20"/>
      <c r="R1507" s="31"/>
      <c r="S1507" s="20"/>
      <c r="T1507" s="33">
        <v>189</v>
      </c>
    </row>
    <row r="1508" spans="1:20" x14ac:dyDescent="0.25">
      <c r="A1508" s="33">
        <v>189</v>
      </c>
      <c r="B1508" s="100" t="s">
        <v>377</v>
      </c>
      <c r="C1508" s="20">
        <v>1</v>
      </c>
      <c r="D1508" s="20">
        <v>24.1</v>
      </c>
      <c r="F1508" s="80" t="s">
        <v>379</v>
      </c>
      <c r="G1508" s="141" t="s">
        <v>310</v>
      </c>
      <c r="H1508" s="142">
        <v>16.1295539110364</v>
      </c>
      <c r="I1508" s="94">
        <f>IF(H1508&gt;30,0,1)</f>
        <v>1</v>
      </c>
      <c r="K1508" s="92" t="s">
        <v>444</v>
      </c>
      <c r="L1508" t="s">
        <v>272</v>
      </c>
      <c r="M1508" t="s">
        <v>353</v>
      </c>
      <c r="N1508" s="92">
        <v>50</v>
      </c>
      <c r="O1508" s="118">
        <f t="shared" si="6"/>
        <v>9.9999999999766942E-4</v>
      </c>
      <c r="P1508" s="104">
        <f t="shared" si="7"/>
        <v>0</v>
      </c>
      <c r="Q1508" s="20"/>
      <c r="R1508" s="31"/>
      <c r="S1508" s="20"/>
      <c r="T1508" s="33">
        <v>189</v>
      </c>
    </row>
    <row r="1509" spans="1:20" x14ac:dyDescent="0.25">
      <c r="A1509" s="33">
        <v>189</v>
      </c>
      <c r="B1509" s="100" t="s">
        <v>377</v>
      </c>
      <c r="C1509" s="20">
        <v>1</v>
      </c>
      <c r="D1509" s="20">
        <v>24.1</v>
      </c>
      <c r="F1509" s="80" t="s">
        <v>379</v>
      </c>
      <c r="G1509" s="141" t="s">
        <v>321</v>
      </c>
      <c r="H1509" s="142">
        <v>16.614965682333001</v>
      </c>
      <c r="I1509" s="94">
        <f>IF(H1509&gt;30,0,1)</f>
        <v>1</v>
      </c>
      <c r="K1509" s="92" t="s">
        <v>444</v>
      </c>
      <c r="L1509" t="s">
        <v>283</v>
      </c>
      <c r="M1509" t="s">
        <v>353</v>
      </c>
      <c r="N1509" s="92">
        <v>50</v>
      </c>
      <c r="O1509" s="118">
        <f t="shared" si="6"/>
        <v>9.9999999999766942E-4</v>
      </c>
      <c r="P1509" s="104">
        <f t="shared" si="7"/>
        <v>0</v>
      </c>
      <c r="Q1509" s="20"/>
      <c r="R1509" s="31"/>
      <c r="S1509" s="20"/>
      <c r="T1509" s="33">
        <v>189</v>
      </c>
    </row>
    <row r="1510" spans="1:20" x14ac:dyDescent="0.25">
      <c r="A1510" s="33">
        <v>189</v>
      </c>
      <c r="B1510" s="100" t="s">
        <v>377</v>
      </c>
      <c r="C1510" s="20">
        <v>1</v>
      </c>
      <c r="D1510" s="20">
        <v>24.1</v>
      </c>
      <c r="F1510" s="80"/>
      <c r="G1510" s="89"/>
      <c r="H1510" s="89"/>
      <c r="K1510" s="92" t="s">
        <v>444</v>
      </c>
      <c r="L1510" t="s">
        <v>294</v>
      </c>
      <c r="M1510" t="s">
        <v>353</v>
      </c>
      <c r="N1510" s="92">
        <v>50</v>
      </c>
      <c r="O1510" s="118">
        <f t="shared" si="6"/>
        <v>9.9999999999766942E-4</v>
      </c>
      <c r="P1510" s="104">
        <f t="shared" si="7"/>
        <v>0</v>
      </c>
      <c r="Q1510" s="20"/>
      <c r="R1510" s="31"/>
      <c r="S1510" s="20"/>
      <c r="T1510" s="33">
        <v>189</v>
      </c>
    </row>
    <row r="1511" spans="1:20" x14ac:dyDescent="0.25">
      <c r="A1511" s="33">
        <v>189</v>
      </c>
      <c r="B1511" s="100" t="s">
        <v>377</v>
      </c>
      <c r="C1511" s="20">
        <v>1</v>
      </c>
      <c r="D1511" s="20">
        <v>24.1</v>
      </c>
      <c r="F1511" s="80"/>
      <c r="G1511" s="89"/>
      <c r="H1511" s="89"/>
      <c r="K1511" s="92" t="s">
        <v>444</v>
      </c>
      <c r="L1511" t="s">
        <v>305</v>
      </c>
      <c r="M1511" t="s">
        <v>353</v>
      </c>
      <c r="N1511" s="92">
        <v>50</v>
      </c>
      <c r="O1511" s="118">
        <f t="shared" si="6"/>
        <v>9.9999999999766942E-4</v>
      </c>
      <c r="P1511" s="104">
        <f t="shared" si="7"/>
        <v>0</v>
      </c>
      <c r="Q1511" s="20"/>
      <c r="R1511" s="31"/>
      <c r="S1511" s="20"/>
      <c r="T1511" s="33">
        <v>189</v>
      </c>
    </row>
    <row r="1512" spans="1:20" x14ac:dyDescent="0.25">
      <c r="A1512" s="33">
        <v>189</v>
      </c>
      <c r="B1512" s="100" t="s">
        <v>377</v>
      </c>
      <c r="C1512" s="20">
        <v>1</v>
      </c>
      <c r="D1512" s="20">
        <v>24.1</v>
      </c>
      <c r="F1512" s="80"/>
      <c r="G1512" s="89"/>
      <c r="H1512" s="89"/>
      <c r="K1512" s="92" t="s">
        <v>444</v>
      </c>
      <c r="L1512" t="s">
        <v>316</v>
      </c>
      <c r="M1512" t="s">
        <v>353</v>
      </c>
      <c r="N1512" s="92">
        <v>50</v>
      </c>
      <c r="O1512" s="118">
        <f t="shared" si="6"/>
        <v>9.9999999999766942E-4</v>
      </c>
      <c r="P1512" s="104">
        <f t="shared" si="7"/>
        <v>0</v>
      </c>
      <c r="Q1512" s="20"/>
      <c r="R1512" s="31"/>
      <c r="S1512" s="20"/>
      <c r="T1512" s="33">
        <v>189</v>
      </c>
    </row>
    <row r="1513" spans="1:20" x14ac:dyDescent="0.25">
      <c r="A1513" s="33">
        <v>189</v>
      </c>
      <c r="B1513" s="100" t="s">
        <v>377</v>
      </c>
      <c r="C1513" s="20">
        <v>1</v>
      </c>
      <c r="D1513" s="20">
        <v>24.1</v>
      </c>
      <c r="F1513" s="80"/>
      <c r="G1513" s="89"/>
      <c r="H1513" s="89"/>
      <c r="K1513" s="92" t="s">
        <v>444</v>
      </c>
      <c r="L1513" t="s">
        <v>327</v>
      </c>
      <c r="M1513" t="s">
        <v>353</v>
      </c>
      <c r="N1513" s="92">
        <v>50</v>
      </c>
      <c r="O1513" s="118">
        <f t="shared" si="6"/>
        <v>9.9999999999766942E-4</v>
      </c>
      <c r="P1513" s="104">
        <f t="shared" si="7"/>
        <v>0</v>
      </c>
      <c r="Q1513" s="20"/>
      <c r="R1513" s="31"/>
      <c r="S1513" s="20"/>
      <c r="T1513" s="33">
        <v>189</v>
      </c>
    </row>
    <row r="1514" spans="1:20" x14ac:dyDescent="0.25">
      <c r="A1514" s="101">
        <v>190</v>
      </c>
      <c r="B1514" s="100" t="s">
        <v>377</v>
      </c>
      <c r="C1514" s="20">
        <v>2</v>
      </c>
      <c r="D1514" s="20">
        <v>24.2</v>
      </c>
      <c r="E1514" s="101">
        <v>183</v>
      </c>
      <c r="F1514" s="80" t="s">
        <v>379</v>
      </c>
      <c r="G1514" s="141" t="s">
        <v>289</v>
      </c>
      <c r="H1514" s="142">
        <v>16.025656369488001</v>
      </c>
      <c r="I1514" s="94">
        <f>IF(H1514&gt;30,0,1)</f>
        <v>1</v>
      </c>
      <c r="J1514" s="78">
        <f>COUNTIF(I1514:I1517,1)/4</f>
        <v>1</v>
      </c>
      <c r="K1514" s="91" t="s">
        <v>444</v>
      </c>
      <c r="L1514" t="s">
        <v>242</v>
      </c>
      <c r="M1514" t="s">
        <v>353</v>
      </c>
      <c r="N1514" s="92">
        <v>50</v>
      </c>
      <c r="O1514" s="118">
        <f t="shared" si="6"/>
        <v>9.9999999999766942E-4</v>
      </c>
      <c r="P1514" s="104">
        <f t="shared" si="7"/>
        <v>0</v>
      </c>
      <c r="Q1514" s="119">
        <f>COUNTIF(P1514:P1521,1)/8</f>
        <v>0</v>
      </c>
      <c r="R1514" s="118">
        <f>AVERAGE(O1514:O1521)</f>
        <v>9.9999999999766942E-4</v>
      </c>
      <c r="S1514" s="118">
        <f>STDEV(O1514:O1521)</f>
        <v>0</v>
      </c>
      <c r="T1514" s="101">
        <v>183</v>
      </c>
    </row>
    <row r="1515" spans="1:20" x14ac:dyDescent="0.25">
      <c r="A1515" s="33">
        <v>190</v>
      </c>
      <c r="B1515" s="100" t="s">
        <v>377</v>
      </c>
      <c r="C1515" s="20">
        <v>2</v>
      </c>
      <c r="D1515" s="20">
        <v>24.2</v>
      </c>
      <c r="F1515" s="80" t="s">
        <v>379</v>
      </c>
      <c r="G1515" s="141" t="s">
        <v>300</v>
      </c>
      <c r="H1515" s="142">
        <v>16.141125591066601</v>
      </c>
      <c r="I1515" s="94">
        <f>IF(H1515&gt;30,0,1)</f>
        <v>1</v>
      </c>
      <c r="K1515" s="92" t="s">
        <v>444</v>
      </c>
      <c r="L1515" t="s">
        <v>254</v>
      </c>
      <c r="M1515" t="s">
        <v>353</v>
      </c>
      <c r="N1515" s="92">
        <v>50</v>
      </c>
      <c r="O1515" s="118">
        <f t="shared" si="6"/>
        <v>9.9999999999766942E-4</v>
      </c>
      <c r="P1515" s="104">
        <f t="shared" si="7"/>
        <v>0</v>
      </c>
      <c r="Q1515" s="20"/>
      <c r="R1515" s="31"/>
      <c r="S1515" s="20"/>
      <c r="T1515" s="33">
        <v>183</v>
      </c>
    </row>
    <row r="1516" spans="1:20" x14ac:dyDescent="0.25">
      <c r="A1516" s="33">
        <v>190</v>
      </c>
      <c r="B1516" s="100" t="s">
        <v>377</v>
      </c>
      <c r="C1516" s="20">
        <v>2</v>
      </c>
      <c r="D1516" s="20">
        <v>24.2</v>
      </c>
      <c r="F1516" s="80" t="s">
        <v>379</v>
      </c>
      <c r="G1516" s="141" t="s">
        <v>311</v>
      </c>
      <c r="H1516" s="142">
        <v>16.079867985207599</v>
      </c>
      <c r="I1516" s="94">
        <f>IF(H1516&gt;30,0,1)</f>
        <v>1</v>
      </c>
      <c r="K1516" s="92" t="s">
        <v>444</v>
      </c>
      <c r="L1516" t="s">
        <v>266</v>
      </c>
      <c r="M1516" t="s">
        <v>353</v>
      </c>
      <c r="N1516" s="92">
        <v>50</v>
      </c>
      <c r="O1516" s="118">
        <f t="shared" si="6"/>
        <v>9.9999999999766942E-4</v>
      </c>
      <c r="P1516" s="104">
        <f t="shared" si="7"/>
        <v>0</v>
      </c>
      <c r="Q1516" s="20"/>
      <c r="R1516" s="31"/>
      <c r="S1516" s="20"/>
      <c r="T1516" s="33">
        <v>183</v>
      </c>
    </row>
    <row r="1517" spans="1:20" x14ac:dyDescent="0.25">
      <c r="A1517" s="33">
        <v>190</v>
      </c>
      <c r="B1517" s="100" t="s">
        <v>377</v>
      </c>
      <c r="C1517" s="20">
        <v>2</v>
      </c>
      <c r="D1517" s="20">
        <v>24.2</v>
      </c>
      <c r="F1517" s="80" t="s">
        <v>379</v>
      </c>
      <c r="G1517" s="141" t="s">
        <v>322</v>
      </c>
      <c r="H1517" s="142">
        <v>16.321217185402499</v>
      </c>
      <c r="I1517" s="94">
        <f>IF(H1517&gt;30,0,1)</f>
        <v>1</v>
      </c>
      <c r="K1517" s="92" t="s">
        <v>444</v>
      </c>
      <c r="L1517" t="s">
        <v>277</v>
      </c>
      <c r="M1517" t="s">
        <v>353</v>
      </c>
      <c r="N1517" s="92">
        <v>50</v>
      </c>
      <c r="O1517" s="118">
        <f t="shared" si="6"/>
        <v>9.9999999999766942E-4</v>
      </c>
      <c r="P1517" s="104">
        <f t="shared" si="7"/>
        <v>0</v>
      </c>
      <c r="Q1517" s="20"/>
      <c r="R1517" s="31"/>
      <c r="S1517" s="20"/>
      <c r="T1517" s="33">
        <v>183</v>
      </c>
    </row>
    <row r="1518" spans="1:20" x14ac:dyDescent="0.25">
      <c r="A1518" s="33">
        <v>190</v>
      </c>
      <c r="B1518" s="100" t="s">
        <v>377</v>
      </c>
      <c r="C1518" s="20">
        <v>2</v>
      </c>
      <c r="D1518" s="20">
        <v>24.2</v>
      </c>
      <c r="F1518" s="80"/>
      <c r="G1518" s="89"/>
      <c r="H1518" s="89"/>
      <c r="K1518" s="92" t="s">
        <v>444</v>
      </c>
      <c r="L1518" t="s">
        <v>288</v>
      </c>
      <c r="M1518" t="s">
        <v>353</v>
      </c>
      <c r="N1518" s="92">
        <v>50</v>
      </c>
      <c r="O1518" s="118">
        <f t="shared" si="6"/>
        <v>9.9999999999766942E-4</v>
      </c>
      <c r="P1518" s="104">
        <f t="shared" si="7"/>
        <v>0</v>
      </c>
      <c r="Q1518" s="20"/>
      <c r="R1518" s="31"/>
      <c r="S1518" s="20"/>
      <c r="T1518" s="33">
        <v>183</v>
      </c>
    </row>
    <row r="1519" spans="1:20" x14ac:dyDescent="0.25">
      <c r="A1519" s="33">
        <v>190</v>
      </c>
      <c r="B1519" s="100" t="s">
        <v>377</v>
      </c>
      <c r="C1519" s="20">
        <v>2</v>
      </c>
      <c r="D1519" s="20">
        <v>24.2</v>
      </c>
      <c r="F1519" s="80"/>
      <c r="G1519" s="89"/>
      <c r="H1519" s="89"/>
      <c r="K1519" s="92" t="s">
        <v>444</v>
      </c>
      <c r="L1519" t="s">
        <v>299</v>
      </c>
      <c r="M1519" t="s">
        <v>353</v>
      </c>
      <c r="N1519" s="92">
        <v>50</v>
      </c>
      <c r="O1519" s="118">
        <f t="shared" si="6"/>
        <v>9.9999999999766942E-4</v>
      </c>
      <c r="P1519" s="104">
        <f t="shared" si="7"/>
        <v>0</v>
      </c>
      <c r="Q1519" s="20"/>
      <c r="R1519" s="31"/>
      <c r="S1519" s="20"/>
      <c r="T1519" s="33">
        <v>183</v>
      </c>
    </row>
    <row r="1520" spans="1:20" x14ac:dyDescent="0.25">
      <c r="A1520" s="33">
        <v>190</v>
      </c>
      <c r="B1520" s="100" t="s">
        <v>377</v>
      </c>
      <c r="C1520" s="20">
        <v>2</v>
      </c>
      <c r="D1520" s="20">
        <v>24.2</v>
      </c>
      <c r="F1520" s="80"/>
      <c r="G1520" s="89"/>
      <c r="H1520" s="89"/>
      <c r="K1520" s="92" t="s">
        <v>444</v>
      </c>
      <c r="L1520" t="s">
        <v>310</v>
      </c>
      <c r="M1520" t="s">
        <v>353</v>
      </c>
      <c r="N1520" s="92">
        <v>50</v>
      </c>
      <c r="O1520" s="118">
        <f t="shared" si="6"/>
        <v>9.9999999999766942E-4</v>
      </c>
      <c r="P1520" s="104">
        <f t="shared" si="7"/>
        <v>0</v>
      </c>
      <c r="Q1520" s="20"/>
      <c r="R1520" s="31"/>
      <c r="S1520" s="20"/>
      <c r="T1520" s="33">
        <v>183</v>
      </c>
    </row>
    <row r="1521" spans="1:20" x14ac:dyDescent="0.25">
      <c r="A1521" s="33">
        <v>190</v>
      </c>
      <c r="B1521" s="100" t="s">
        <v>377</v>
      </c>
      <c r="C1521" s="20">
        <v>2</v>
      </c>
      <c r="D1521" s="20">
        <v>24.2</v>
      </c>
      <c r="F1521" s="80"/>
      <c r="G1521" s="89"/>
      <c r="H1521" s="89"/>
      <c r="K1521" s="92" t="s">
        <v>444</v>
      </c>
      <c r="L1521" t="s">
        <v>321</v>
      </c>
      <c r="M1521" t="s">
        <v>353</v>
      </c>
      <c r="N1521" s="92">
        <v>50</v>
      </c>
      <c r="O1521" s="118">
        <f t="shared" si="6"/>
        <v>9.9999999999766942E-4</v>
      </c>
      <c r="P1521" s="104">
        <f t="shared" si="7"/>
        <v>0</v>
      </c>
      <c r="Q1521" s="20"/>
      <c r="R1521" s="31"/>
      <c r="S1521" s="20"/>
      <c r="T1521" s="33">
        <v>183</v>
      </c>
    </row>
    <row r="1522" spans="1:20" x14ac:dyDescent="0.25">
      <c r="A1522" s="101">
        <v>191</v>
      </c>
      <c r="B1522" s="100" t="s">
        <v>377</v>
      </c>
      <c r="C1522" s="20">
        <v>3</v>
      </c>
      <c r="D1522" s="20">
        <v>24.3</v>
      </c>
      <c r="E1522" s="101">
        <v>170</v>
      </c>
      <c r="F1522" s="80" t="s">
        <v>379</v>
      </c>
      <c r="G1522" s="141" t="s">
        <v>290</v>
      </c>
      <c r="H1522" s="142">
        <v>19.994535100952501</v>
      </c>
      <c r="I1522" s="94">
        <f>IF(H1522&gt;30,0,1)</f>
        <v>1</v>
      </c>
      <c r="J1522" s="78">
        <f>COUNTIF(I1522:I1525,1)/4</f>
        <v>1</v>
      </c>
      <c r="K1522" s="89" t="s">
        <v>442</v>
      </c>
      <c r="L1522" t="s">
        <v>249</v>
      </c>
      <c r="M1522" t="s">
        <v>353</v>
      </c>
      <c r="N1522" s="92">
        <v>50</v>
      </c>
      <c r="O1522" s="118">
        <f t="shared" si="6"/>
        <v>9.9999999999766942E-4</v>
      </c>
      <c r="P1522" s="104">
        <f t="shared" si="7"/>
        <v>0</v>
      </c>
      <c r="Q1522" s="119">
        <f>COUNTIF(P1522:P1529,1)/8</f>
        <v>0.125</v>
      </c>
      <c r="R1522" s="118">
        <f>AVERAGE(O1522:O1529)</f>
        <v>1.3422499999999973</v>
      </c>
      <c r="S1522" s="118">
        <f>STDEV(O1522:O1529)</f>
        <v>3.7936278810658264</v>
      </c>
      <c r="T1522" s="101">
        <v>170</v>
      </c>
    </row>
    <row r="1523" spans="1:20" x14ac:dyDescent="0.25">
      <c r="A1523" s="33">
        <v>191</v>
      </c>
      <c r="B1523" s="100" t="s">
        <v>377</v>
      </c>
      <c r="C1523" s="20">
        <v>3</v>
      </c>
      <c r="D1523" s="20">
        <v>24.3</v>
      </c>
      <c r="F1523" s="80" t="s">
        <v>379</v>
      </c>
      <c r="G1523" s="141" t="s">
        <v>301</v>
      </c>
      <c r="H1523" s="142">
        <v>20.0875456600569</v>
      </c>
      <c r="I1523" s="94">
        <f>IF(H1523&gt;30,0,1)</f>
        <v>1</v>
      </c>
      <c r="K1523" s="89" t="s">
        <v>442</v>
      </c>
      <c r="L1523" t="s">
        <v>261</v>
      </c>
      <c r="M1523">
        <v>39.270000000000003</v>
      </c>
      <c r="N1523" s="92">
        <v>39.270000000000003</v>
      </c>
      <c r="O1523" s="118">
        <f t="shared" si="6"/>
        <v>10.730999999999995</v>
      </c>
      <c r="P1523" s="104">
        <f t="shared" si="7"/>
        <v>1</v>
      </c>
      <c r="Q1523" s="20"/>
      <c r="R1523" s="31"/>
      <c r="S1523" s="20"/>
      <c r="T1523" s="33">
        <v>170</v>
      </c>
    </row>
    <row r="1524" spans="1:20" x14ac:dyDescent="0.25">
      <c r="A1524" s="33">
        <v>191</v>
      </c>
      <c r="B1524" s="100" t="s">
        <v>377</v>
      </c>
      <c r="C1524" s="20">
        <v>3</v>
      </c>
      <c r="D1524" s="20">
        <v>24.3</v>
      </c>
      <c r="F1524" s="80" t="s">
        <v>379</v>
      </c>
      <c r="G1524" s="141" t="s">
        <v>312</v>
      </c>
      <c r="H1524" s="142">
        <v>20.151190659278601</v>
      </c>
      <c r="I1524" s="94">
        <f>IF(H1524&gt;30,0,1)</f>
        <v>1</v>
      </c>
      <c r="K1524" s="89" t="s">
        <v>442</v>
      </c>
      <c r="L1524" t="s">
        <v>273</v>
      </c>
      <c r="M1524" t="s">
        <v>353</v>
      </c>
      <c r="N1524" s="92">
        <v>50</v>
      </c>
      <c r="O1524" s="118">
        <f t="shared" si="6"/>
        <v>9.9999999999766942E-4</v>
      </c>
      <c r="P1524" s="104">
        <f t="shared" si="7"/>
        <v>0</v>
      </c>
      <c r="Q1524" s="20"/>
      <c r="R1524" s="31"/>
      <c r="S1524" s="20"/>
      <c r="T1524" s="33">
        <v>170</v>
      </c>
    </row>
    <row r="1525" spans="1:20" x14ac:dyDescent="0.25">
      <c r="A1525" s="33">
        <v>191</v>
      </c>
      <c r="B1525" s="100" t="s">
        <v>377</v>
      </c>
      <c r="C1525" s="20">
        <v>3</v>
      </c>
      <c r="D1525" s="20">
        <v>24.3</v>
      </c>
      <c r="F1525" s="80" t="s">
        <v>379</v>
      </c>
      <c r="G1525" s="141" t="s">
        <v>323</v>
      </c>
      <c r="H1525" s="142">
        <v>20.618389401795401</v>
      </c>
      <c r="I1525" s="94">
        <f>IF(H1525&gt;30,0,1)</f>
        <v>1</v>
      </c>
      <c r="K1525" s="89" t="s">
        <v>442</v>
      </c>
      <c r="L1525" t="s">
        <v>284</v>
      </c>
      <c r="M1525" t="s">
        <v>353</v>
      </c>
      <c r="N1525" s="92">
        <v>50</v>
      </c>
      <c r="O1525" s="118">
        <f t="shared" si="6"/>
        <v>9.9999999999766942E-4</v>
      </c>
      <c r="P1525" s="104">
        <f t="shared" si="7"/>
        <v>0</v>
      </c>
      <c r="Q1525" s="20"/>
      <c r="R1525" s="31"/>
      <c r="S1525" s="20"/>
      <c r="T1525" s="33">
        <v>170</v>
      </c>
    </row>
    <row r="1526" spans="1:20" x14ac:dyDescent="0.25">
      <c r="A1526" s="33">
        <v>191</v>
      </c>
      <c r="B1526" s="100" t="s">
        <v>377</v>
      </c>
      <c r="C1526" s="20">
        <v>3</v>
      </c>
      <c r="D1526" s="20">
        <v>24.3</v>
      </c>
      <c r="F1526" s="80"/>
      <c r="G1526" s="89"/>
      <c r="H1526" s="89"/>
      <c r="K1526" s="89" t="s">
        <v>442</v>
      </c>
      <c r="L1526" t="s">
        <v>295</v>
      </c>
      <c r="M1526" t="s">
        <v>353</v>
      </c>
      <c r="N1526" s="92">
        <v>50</v>
      </c>
      <c r="O1526" s="118">
        <f t="shared" si="6"/>
        <v>9.9999999999766942E-4</v>
      </c>
      <c r="P1526" s="104">
        <f t="shared" si="7"/>
        <v>0</v>
      </c>
      <c r="Q1526" s="20"/>
      <c r="R1526" s="31"/>
      <c r="S1526" s="20"/>
      <c r="T1526" s="33">
        <v>170</v>
      </c>
    </row>
    <row r="1527" spans="1:20" x14ac:dyDescent="0.25">
      <c r="A1527" s="33">
        <v>191</v>
      </c>
      <c r="B1527" s="100" t="s">
        <v>377</v>
      </c>
      <c r="C1527" s="20">
        <v>3</v>
      </c>
      <c r="D1527" s="20">
        <v>24.3</v>
      </c>
      <c r="F1527" s="80"/>
      <c r="G1527" s="89"/>
      <c r="H1527" s="89"/>
      <c r="K1527" s="89" t="s">
        <v>442</v>
      </c>
      <c r="L1527" t="s">
        <v>306</v>
      </c>
      <c r="M1527" t="s">
        <v>353</v>
      </c>
      <c r="N1527" s="92">
        <v>50</v>
      </c>
      <c r="O1527" s="118">
        <f t="shared" si="6"/>
        <v>9.9999999999766942E-4</v>
      </c>
      <c r="P1527" s="104">
        <f t="shared" si="7"/>
        <v>0</v>
      </c>
      <c r="Q1527" s="20"/>
      <c r="R1527" s="31"/>
      <c r="S1527" s="20"/>
      <c r="T1527" s="33">
        <v>170</v>
      </c>
    </row>
    <row r="1528" spans="1:20" x14ac:dyDescent="0.25">
      <c r="A1528" s="33">
        <v>191</v>
      </c>
      <c r="B1528" s="100" t="s">
        <v>377</v>
      </c>
      <c r="C1528" s="20">
        <v>3</v>
      </c>
      <c r="D1528" s="20">
        <v>24.3</v>
      </c>
      <c r="F1528" s="80"/>
      <c r="G1528" s="89"/>
      <c r="H1528" s="89"/>
      <c r="K1528" s="89" t="s">
        <v>442</v>
      </c>
      <c r="L1528" t="s">
        <v>317</v>
      </c>
      <c r="M1528" t="s">
        <v>353</v>
      </c>
      <c r="N1528" s="92">
        <v>50</v>
      </c>
      <c r="O1528" s="118">
        <f t="shared" si="6"/>
        <v>9.9999999999766942E-4</v>
      </c>
      <c r="P1528" s="104">
        <f t="shared" si="7"/>
        <v>0</v>
      </c>
      <c r="Q1528" s="20"/>
      <c r="R1528" s="31"/>
      <c r="S1528" s="20"/>
      <c r="T1528" s="33">
        <v>170</v>
      </c>
    </row>
    <row r="1529" spans="1:20" x14ac:dyDescent="0.25">
      <c r="A1529" s="33">
        <v>191</v>
      </c>
      <c r="B1529" s="100" t="s">
        <v>377</v>
      </c>
      <c r="C1529" s="20">
        <v>3</v>
      </c>
      <c r="D1529" s="20">
        <v>24.3</v>
      </c>
      <c r="F1529" s="80"/>
      <c r="G1529" s="89"/>
      <c r="H1529" s="89"/>
      <c r="K1529" s="89" t="s">
        <v>442</v>
      </c>
      <c r="L1529" t="s">
        <v>328</v>
      </c>
      <c r="M1529" t="s">
        <v>353</v>
      </c>
      <c r="N1529" s="92">
        <v>50</v>
      </c>
      <c r="O1529" s="118">
        <f t="shared" si="6"/>
        <v>9.9999999999766942E-4</v>
      </c>
      <c r="P1529" s="104">
        <f t="shared" si="7"/>
        <v>0</v>
      </c>
      <c r="Q1529" s="20"/>
      <c r="R1529" s="31"/>
      <c r="S1529" s="20"/>
      <c r="T1529" s="33">
        <v>170</v>
      </c>
    </row>
    <row r="1530" spans="1:20" x14ac:dyDescent="0.25">
      <c r="A1530" s="101">
        <v>192</v>
      </c>
      <c r="B1530" s="100" t="s">
        <v>377</v>
      </c>
      <c r="C1530" s="20">
        <v>4</v>
      </c>
      <c r="D1530" s="20">
        <v>24.4</v>
      </c>
      <c r="E1530" s="101">
        <v>193</v>
      </c>
      <c r="F1530" s="80" t="s">
        <v>379</v>
      </c>
      <c r="G1530" s="141" t="s">
        <v>291</v>
      </c>
      <c r="H1530" s="142">
        <v>15.849930759024399</v>
      </c>
      <c r="I1530" s="94">
        <f>IF(H1530&gt;30,0,1)</f>
        <v>1</v>
      </c>
      <c r="J1530" s="78">
        <f>COUNTIF(I1530:I1533,1)/4</f>
        <v>1</v>
      </c>
      <c r="K1530" s="88" t="s">
        <v>379</v>
      </c>
      <c r="L1530" s="141" t="s">
        <v>249</v>
      </c>
      <c r="M1530" s="142" t="s">
        <v>353</v>
      </c>
      <c r="N1530" s="226">
        <v>50</v>
      </c>
      <c r="O1530" s="118">
        <f t="shared" si="6"/>
        <v>9.9999999999766942E-4</v>
      </c>
      <c r="P1530" s="104">
        <f t="shared" si="7"/>
        <v>0</v>
      </c>
      <c r="Q1530" s="119">
        <f>COUNTIF(P1530:P1537,1)/8</f>
        <v>0</v>
      </c>
      <c r="R1530" s="118">
        <f>AVERAGE(O1530:O1537)</f>
        <v>9.9999999999766942E-4</v>
      </c>
      <c r="S1530" s="118">
        <f>STDEV(O1530:O1537)</f>
        <v>0</v>
      </c>
      <c r="T1530" s="101">
        <v>193</v>
      </c>
    </row>
    <row r="1531" spans="1:20" x14ac:dyDescent="0.25">
      <c r="A1531" s="33">
        <v>192</v>
      </c>
      <c r="B1531" s="100" t="s">
        <v>377</v>
      </c>
      <c r="C1531" s="20">
        <v>4</v>
      </c>
      <c r="D1531" s="20">
        <v>24.4</v>
      </c>
      <c r="F1531" s="80" t="s">
        <v>379</v>
      </c>
      <c r="G1531" s="141" t="s">
        <v>302</v>
      </c>
      <c r="H1531" s="142">
        <v>15.833686730574399</v>
      </c>
      <c r="I1531" s="94">
        <f>IF(H1531&gt;30,0,1)</f>
        <v>1</v>
      </c>
      <c r="K1531" s="88" t="s">
        <v>379</v>
      </c>
      <c r="L1531" s="141" t="s">
        <v>261</v>
      </c>
      <c r="M1531" s="142" t="s">
        <v>353</v>
      </c>
      <c r="N1531" s="226">
        <v>50</v>
      </c>
      <c r="O1531" s="118">
        <f t="shared" si="6"/>
        <v>9.9999999999766942E-4</v>
      </c>
      <c r="P1531" s="104">
        <f t="shared" si="7"/>
        <v>0</v>
      </c>
      <c r="Q1531" s="20"/>
      <c r="R1531" s="31"/>
      <c r="S1531" s="20"/>
      <c r="T1531" s="33">
        <v>193</v>
      </c>
    </row>
    <row r="1532" spans="1:20" x14ac:dyDescent="0.25">
      <c r="A1532" s="33">
        <v>192</v>
      </c>
      <c r="B1532" s="100" t="s">
        <v>377</v>
      </c>
      <c r="C1532" s="20">
        <v>4</v>
      </c>
      <c r="D1532" s="20">
        <v>24.4</v>
      </c>
      <c r="F1532" s="80" t="s">
        <v>379</v>
      </c>
      <c r="G1532" s="141" t="s">
        <v>313</v>
      </c>
      <c r="H1532" s="142">
        <v>15.7481120094897</v>
      </c>
      <c r="I1532" s="94">
        <f>IF(H1532&gt;30,0,1)</f>
        <v>1</v>
      </c>
      <c r="K1532" s="88" t="s">
        <v>379</v>
      </c>
      <c r="L1532" s="141" t="s">
        <v>273</v>
      </c>
      <c r="M1532" s="142" t="s">
        <v>353</v>
      </c>
      <c r="N1532" s="226">
        <v>50</v>
      </c>
      <c r="O1532" s="118">
        <f t="shared" si="6"/>
        <v>9.9999999999766942E-4</v>
      </c>
      <c r="P1532" s="104">
        <f t="shared" si="7"/>
        <v>0</v>
      </c>
      <c r="Q1532" s="20"/>
      <c r="R1532" s="31"/>
      <c r="S1532" s="20"/>
      <c r="T1532" s="33">
        <v>193</v>
      </c>
    </row>
    <row r="1533" spans="1:20" x14ac:dyDescent="0.25">
      <c r="A1533" s="33">
        <v>192</v>
      </c>
      <c r="B1533" s="100" t="s">
        <v>377</v>
      </c>
      <c r="C1533" s="20">
        <v>4</v>
      </c>
      <c r="D1533" s="20">
        <v>24.4</v>
      </c>
      <c r="F1533" s="80" t="s">
        <v>379</v>
      </c>
      <c r="G1533" s="141" t="s">
        <v>324</v>
      </c>
      <c r="H1533" s="142">
        <v>16.2599961103924</v>
      </c>
      <c r="I1533" s="94">
        <f>IF(H1533&gt;30,0,1)</f>
        <v>1</v>
      </c>
      <c r="K1533" s="88" t="s">
        <v>379</v>
      </c>
      <c r="L1533" s="141" t="s">
        <v>284</v>
      </c>
      <c r="M1533" s="142" t="s">
        <v>353</v>
      </c>
      <c r="N1533" s="226">
        <v>50</v>
      </c>
      <c r="O1533" s="118">
        <f t="shared" si="6"/>
        <v>9.9999999999766942E-4</v>
      </c>
      <c r="P1533" s="104">
        <f t="shared" si="7"/>
        <v>0</v>
      </c>
      <c r="Q1533" s="20"/>
      <c r="R1533" s="31"/>
      <c r="S1533" s="20"/>
      <c r="T1533" s="33">
        <v>193</v>
      </c>
    </row>
    <row r="1534" spans="1:20" x14ac:dyDescent="0.25">
      <c r="A1534" s="33">
        <v>192</v>
      </c>
      <c r="B1534" s="100" t="s">
        <v>377</v>
      </c>
      <c r="C1534" s="20">
        <v>4</v>
      </c>
      <c r="D1534" s="20">
        <v>24.4</v>
      </c>
      <c r="F1534" s="80"/>
      <c r="G1534" s="89"/>
      <c r="H1534" s="89"/>
      <c r="K1534" s="88" t="s">
        <v>379</v>
      </c>
      <c r="L1534" s="141" t="s">
        <v>295</v>
      </c>
      <c r="M1534" s="142" t="s">
        <v>353</v>
      </c>
      <c r="N1534" s="226">
        <v>50</v>
      </c>
      <c r="O1534" s="118">
        <f t="shared" si="6"/>
        <v>9.9999999999766942E-4</v>
      </c>
      <c r="P1534" s="104">
        <f t="shared" si="7"/>
        <v>0</v>
      </c>
      <c r="Q1534" s="20"/>
      <c r="R1534" s="31"/>
      <c r="S1534" s="20"/>
      <c r="T1534" s="33">
        <v>193</v>
      </c>
    </row>
    <row r="1535" spans="1:20" x14ac:dyDescent="0.25">
      <c r="A1535" s="33">
        <v>192</v>
      </c>
      <c r="B1535" s="100" t="s">
        <v>377</v>
      </c>
      <c r="C1535" s="20">
        <v>4</v>
      </c>
      <c r="D1535" s="20">
        <v>24.4</v>
      </c>
      <c r="F1535" s="80"/>
      <c r="G1535" s="89"/>
      <c r="H1535" s="89"/>
      <c r="K1535" s="88" t="s">
        <v>379</v>
      </c>
      <c r="L1535" s="141" t="s">
        <v>306</v>
      </c>
      <c r="M1535" s="142" t="s">
        <v>353</v>
      </c>
      <c r="N1535" s="226">
        <v>50</v>
      </c>
      <c r="O1535" s="118">
        <f t="shared" si="6"/>
        <v>9.9999999999766942E-4</v>
      </c>
      <c r="P1535" s="104">
        <f t="shared" si="7"/>
        <v>0</v>
      </c>
      <c r="Q1535" s="20"/>
      <c r="R1535" s="31"/>
      <c r="S1535" s="20"/>
      <c r="T1535" s="33">
        <v>193</v>
      </c>
    </row>
    <row r="1536" spans="1:20" x14ac:dyDescent="0.25">
      <c r="A1536" s="33">
        <v>192</v>
      </c>
      <c r="B1536" s="100" t="s">
        <v>377</v>
      </c>
      <c r="C1536" s="20">
        <v>4</v>
      </c>
      <c r="D1536" s="20">
        <v>24.4</v>
      </c>
      <c r="F1536" s="80"/>
      <c r="G1536" s="89"/>
      <c r="H1536" s="89"/>
      <c r="K1536" s="88" t="s">
        <v>379</v>
      </c>
      <c r="L1536" s="141" t="s">
        <v>317</v>
      </c>
      <c r="M1536" s="142" t="s">
        <v>353</v>
      </c>
      <c r="N1536" s="226">
        <v>50</v>
      </c>
      <c r="O1536" s="118">
        <f t="shared" si="6"/>
        <v>9.9999999999766942E-4</v>
      </c>
      <c r="P1536" s="104">
        <f t="shared" si="7"/>
        <v>0</v>
      </c>
      <c r="Q1536" s="20"/>
      <c r="R1536" s="31"/>
      <c r="S1536" s="20"/>
      <c r="T1536" s="33">
        <v>193</v>
      </c>
    </row>
    <row r="1537" spans="1:20" x14ac:dyDescent="0.25">
      <c r="A1537" s="33">
        <v>192</v>
      </c>
      <c r="B1537" s="100" t="s">
        <v>377</v>
      </c>
      <c r="C1537" s="20">
        <v>4</v>
      </c>
      <c r="D1537" s="20">
        <v>24.4</v>
      </c>
      <c r="F1537" s="80"/>
      <c r="G1537" s="89"/>
      <c r="H1537" s="89"/>
      <c r="K1537" s="88" t="s">
        <v>379</v>
      </c>
      <c r="L1537" s="141" t="s">
        <v>328</v>
      </c>
      <c r="M1537" s="142" t="s">
        <v>353</v>
      </c>
      <c r="N1537" s="226">
        <v>50</v>
      </c>
      <c r="O1537" s="118">
        <f t="shared" si="6"/>
        <v>9.9999999999766942E-4</v>
      </c>
      <c r="P1537" s="104">
        <f t="shared" si="7"/>
        <v>0</v>
      </c>
      <c r="Q1537" s="20"/>
      <c r="R1537" s="31"/>
      <c r="S1537" s="20"/>
      <c r="T1537" s="33">
        <v>193</v>
      </c>
    </row>
    <row r="1538" spans="1:20" x14ac:dyDescent="0.25">
      <c r="A1538" s="101">
        <v>193</v>
      </c>
      <c r="B1538" s="100" t="s">
        <v>377</v>
      </c>
      <c r="C1538" s="20">
        <v>5</v>
      </c>
      <c r="D1538" s="20">
        <v>24.5</v>
      </c>
      <c r="E1538" s="101">
        <v>192</v>
      </c>
      <c r="F1538" s="80" t="s">
        <v>379</v>
      </c>
      <c r="G1538" s="141" t="s">
        <v>292</v>
      </c>
      <c r="H1538" s="142">
        <v>16.087037584890201</v>
      </c>
      <c r="I1538" s="94">
        <f>IF(H1538&gt;30,0,1)</f>
        <v>1</v>
      </c>
      <c r="J1538" s="78">
        <f>COUNTIF(I1538:I1541,1)/4</f>
        <v>1</v>
      </c>
      <c r="K1538" s="88" t="s">
        <v>379</v>
      </c>
      <c r="L1538" s="141" t="s">
        <v>250</v>
      </c>
      <c r="M1538" s="142" t="s">
        <v>353</v>
      </c>
      <c r="N1538" s="226">
        <v>50</v>
      </c>
      <c r="O1538" s="118">
        <f t="shared" si="6"/>
        <v>9.9999999999766942E-4</v>
      </c>
      <c r="P1538" s="104">
        <f t="shared" si="7"/>
        <v>0</v>
      </c>
      <c r="Q1538" s="119">
        <f>COUNTIF(P1538:P1545,1)/8</f>
        <v>0</v>
      </c>
      <c r="R1538" s="118">
        <f>AVERAGE(O1538:O1545)</f>
        <v>9.9999999999766942E-4</v>
      </c>
      <c r="S1538" s="118">
        <f>STDEV(O1538:O1545)</f>
        <v>0</v>
      </c>
      <c r="T1538" s="101">
        <v>192</v>
      </c>
    </row>
    <row r="1539" spans="1:20" x14ac:dyDescent="0.25">
      <c r="A1539" s="33">
        <v>193</v>
      </c>
      <c r="B1539" s="100" t="s">
        <v>377</v>
      </c>
      <c r="C1539" s="20">
        <v>5</v>
      </c>
      <c r="D1539" s="20">
        <v>24.5</v>
      </c>
      <c r="F1539" s="80" t="s">
        <v>379</v>
      </c>
      <c r="G1539" s="141" t="s">
        <v>303</v>
      </c>
      <c r="H1539" s="142">
        <v>16.219905981387299</v>
      </c>
      <c r="I1539" s="94">
        <f>IF(H1539&gt;30,0,1)</f>
        <v>1</v>
      </c>
      <c r="K1539" s="88" t="s">
        <v>379</v>
      </c>
      <c r="L1539" s="141" t="s">
        <v>262</v>
      </c>
      <c r="M1539" s="142" t="s">
        <v>353</v>
      </c>
      <c r="N1539" s="226">
        <v>50</v>
      </c>
      <c r="O1539" s="118">
        <f t="shared" si="6"/>
        <v>9.9999999999766942E-4</v>
      </c>
      <c r="P1539" s="104">
        <f t="shared" si="7"/>
        <v>0</v>
      </c>
      <c r="Q1539" s="20"/>
      <c r="R1539" s="31"/>
      <c r="S1539" s="20"/>
      <c r="T1539" s="33">
        <v>192</v>
      </c>
    </row>
    <row r="1540" spans="1:20" x14ac:dyDescent="0.25">
      <c r="A1540" s="33">
        <v>193</v>
      </c>
      <c r="B1540" s="100" t="s">
        <v>377</v>
      </c>
      <c r="C1540" s="20">
        <v>5</v>
      </c>
      <c r="D1540" s="20">
        <v>24.5</v>
      </c>
      <c r="F1540" s="80" t="s">
        <v>379</v>
      </c>
      <c r="G1540" s="141" t="s">
        <v>314</v>
      </c>
      <c r="H1540" s="142">
        <v>16.284837269381601</v>
      </c>
      <c r="I1540" s="94">
        <f>IF(H1540&gt;30,0,1)</f>
        <v>1</v>
      </c>
      <c r="K1540" s="88" t="s">
        <v>379</v>
      </c>
      <c r="L1540" s="141" t="s">
        <v>274</v>
      </c>
      <c r="M1540" s="142" t="s">
        <v>353</v>
      </c>
      <c r="N1540" s="226">
        <v>50</v>
      </c>
      <c r="O1540" s="118">
        <f t="shared" si="6"/>
        <v>9.9999999999766942E-4</v>
      </c>
      <c r="P1540" s="104">
        <f t="shared" si="7"/>
        <v>0</v>
      </c>
      <c r="Q1540" s="20"/>
      <c r="R1540" s="31"/>
      <c r="S1540" s="20"/>
      <c r="T1540" s="33">
        <v>192</v>
      </c>
    </row>
    <row r="1541" spans="1:20" x14ac:dyDescent="0.25">
      <c r="A1541" s="33">
        <v>193</v>
      </c>
      <c r="B1541" s="100" t="s">
        <v>377</v>
      </c>
      <c r="C1541" s="20">
        <v>5</v>
      </c>
      <c r="D1541" s="20">
        <v>24.5</v>
      </c>
      <c r="F1541" s="80" t="s">
        <v>379</v>
      </c>
      <c r="G1541" s="141" t="s">
        <v>325</v>
      </c>
      <c r="H1541" s="142">
        <v>16.764080786354</v>
      </c>
      <c r="I1541" s="94">
        <f>IF(H1541&gt;30,0,1)</f>
        <v>1</v>
      </c>
      <c r="K1541" s="88" t="s">
        <v>379</v>
      </c>
      <c r="L1541" s="141" t="s">
        <v>285</v>
      </c>
      <c r="M1541" s="142" t="s">
        <v>353</v>
      </c>
      <c r="N1541" s="226">
        <v>50</v>
      </c>
      <c r="O1541" s="118">
        <f t="shared" si="6"/>
        <v>9.9999999999766942E-4</v>
      </c>
      <c r="P1541" s="104">
        <f t="shared" si="7"/>
        <v>0</v>
      </c>
      <c r="Q1541" s="20"/>
      <c r="R1541" s="31"/>
      <c r="S1541" s="20"/>
      <c r="T1541" s="33">
        <v>192</v>
      </c>
    </row>
    <row r="1542" spans="1:20" x14ac:dyDescent="0.25">
      <c r="A1542" s="33">
        <v>193</v>
      </c>
      <c r="B1542" s="100" t="s">
        <v>377</v>
      </c>
      <c r="C1542" s="20">
        <v>5</v>
      </c>
      <c r="D1542" s="20">
        <v>24.5</v>
      </c>
      <c r="F1542" s="80"/>
      <c r="G1542" s="89"/>
      <c r="H1542" s="89"/>
      <c r="K1542" s="88" t="s">
        <v>379</v>
      </c>
      <c r="L1542" s="141" t="s">
        <v>296</v>
      </c>
      <c r="M1542" s="142" t="s">
        <v>353</v>
      </c>
      <c r="N1542" s="226">
        <v>50</v>
      </c>
      <c r="O1542" s="118">
        <f t="shared" si="6"/>
        <v>9.9999999999766942E-4</v>
      </c>
      <c r="P1542" s="104">
        <f t="shared" si="7"/>
        <v>0</v>
      </c>
      <c r="Q1542" s="20"/>
      <c r="R1542" s="31"/>
      <c r="S1542" s="20"/>
      <c r="T1542" s="33">
        <v>192</v>
      </c>
    </row>
    <row r="1543" spans="1:20" x14ac:dyDescent="0.25">
      <c r="A1543" s="33">
        <v>193</v>
      </c>
      <c r="B1543" s="100" t="s">
        <v>377</v>
      </c>
      <c r="C1543" s="20">
        <v>5</v>
      </c>
      <c r="D1543" s="20">
        <v>24.5</v>
      </c>
      <c r="F1543" s="80"/>
      <c r="G1543" s="89"/>
      <c r="H1543" s="89"/>
      <c r="K1543" s="88" t="s">
        <v>379</v>
      </c>
      <c r="L1543" s="141" t="s">
        <v>307</v>
      </c>
      <c r="M1543" s="142" t="s">
        <v>353</v>
      </c>
      <c r="N1543" s="226">
        <v>50</v>
      </c>
      <c r="O1543" s="118">
        <f t="shared" si="6"/>
        <v>9.9999999999766942E-4</v>
      </c>
      <c r="P1543" s="104">
        <f t="shared" si="7"/>
        <v>0</v>
      </c>
      <c r="Q1543" s="20"/>
      <c r="R1543" s="31"/>
      <c r="S1543" s="20"/>
      <c r="T1543" s="33">
        <v>192</v>
      </c>
    </row>
    <row r="1544" spans="1:20" x14ac:dyDescent="0.25">
      <c r="A1544" s="33">
        <v>193</v>
      </c>
      <c r="B1544" s="100" t="s">
        <v>377</v>
      </c>
      <c r="C1544" s="20">
        <v>5</v>
      </c>
      <c r="D1544" s="20">
        <v>24.5</v>
      </c>
      <c r="F1544" s="80"/>
      <c r="G1544" s="81"/>
      <c r="H1544" s="81"/>
      <c r="K1544" s="88" t="s">
        <v>379</v>
      </c>
      <c r="L1544" s="141" t="s">
        <v>318</v>
      </c>
      <c r="M1544" s="142" t="s">
        <v>353</v>
      </c>
      <c r="N1544" s="226">
        <v>50</v>
      </c>
      <c r="O1544" s="118">
        <f t="shared" si="6"/>
        <v>9.9999999999766942E-4</v>
      </c>
      <c r="P1544" s="104">
        <f t="shared" si="7"/>
        <v>0</v>
      </c>
      <c r="Q1544" s="20"/>
      <c r="R1544" s="31"/>
      <c r="S1544" s="20"/>
      <c r="T1544" s="33">
        <v>192</v>
      </c>
    </row>
    <row r="1545" spans="1:20" x14ac:dyDescent="0.25">
      <c r="A1545" s="33">
        <v>193</v>
      </c>
      <c r="B1545" s="100" t="s">
        <v>377</v>
      </c>
      <c r="C1545" s="20">
        <v>5</v>
      </c>
      <c r="D1545" s="20">
        <v>24.5</v>
      </c>
      <c r="K1545" s="88" t="s">
        <v>379</v>
      </c>
      <c r="L1545" s="141" t="s">
        <v>329</v>
      </c>
      <c r="M1545" s="142" t="s">
        <v>353</v>
      </c>
      <c r="N1545" s="226">
        <v>50</v>
      </c>
      <c r="O1545" s="118">
        <f t="shared" si="6"/>
        <v>9.9999999999766942E-4</v>
      </c>
      <c r="P1545" s="104">
        <f t="shared" si="7"/>
        <v>0</v>
      </c>
      <c r="Q1545" s="20"/>
      <c r="R1545" s="31"/>
      <c r="S1545" s="20"/>
      <c r="T1545" s="33">
        <v>192</v>
      </c>
    </row>
  </sheetData>
  <autoFilter ref="A1:T1545" xr:uid="{00000000-0009-0000-0000-000002000000}">
    <sortState xmlns:xlrd2="http://schemas.microsoft.com/office/spreadsheetml/2017/richdata2" ref="A2:T1545">
      <sortCondition ref="A1:A1545"/>
    </sortState>
  </autoFilter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177"/>
  <sheetViews>
    <sheetView topLeftCell="BP64" zoomScaleNormal="100" workbookViewId="0">
      <selection activeCell="CG83" sqref="CG83:CI92"/>
    </sheetView>
  </sheetViews>
  <sheetFormatPr defaultColWidth="9.140625" defaultRowHeight="15" x14ac:dyDescent="0.25"/>
  <cols>
    <col min="1" max="1" width="13.7109375" style="92" bestFit="1" customWidth="1"/>
    <col min="2" max="26" width="16" style="92" bestFit="1" customWidth="1"/>
    <col min="27" max="27" width="15.7109375" style="92" bestFit="1" customWidth="1"/>
    <col min="28" max="39" width="15.140625" style="92" bestFit="1" customWidth="1"/>
    <col min="40" max="40" width="13.5703125" style="92" bestFit="1" customWidth="1"/>
    <col min="41" max="42" width="13.28515625" style="92" bestFit="1" customWidth="1"/>
    <col min="43" max="43" width="13.5703125" style="92" bestFit="1" customWidth="1"/>
    <col min="44" max="45" width="13.28515625" style="92" bestFit="1" customWidth="1"/>
    <col min="46" max="46" width="13.5703125" style="92" bestFit="1" customWidth="1"/>
    <col min="47" max="48" width="13.28515625" style="92" bestFit="1" customWidth="1"/>
    <col min="49" max="49" width="13.5703125" style="92" bestFit="1" customWidth="1"/>
    <col min="50" max="51" width="13.28515625" style="92" bestFit="1" customWidth="1"/>
    <col min="52" max="63" width="15.140625" style="92" bestFit="1" customWidth="1"/>
    <col min="64" max="64" width="13.5703125" style="92" bestFit="1" customWidth="1"/>
    <col min="65" max="66" width="13.28515625" style="92" bestFit="1" customWidth="1"/>
    <col min="67" max="67" width="13.5703125" style="92" bestFit="1" customWidth="1"/>
    <col min="68" max="69" width="13.28515625" style="92" bestFit="1" customWidth="1"/>
    <col min="70" max="70" width="13.5703125" style="92" bestFit="1" customWidth="1"/>
    <col min="71" max="72" width="13.28515625" style="92" bestFit="1" customWidth="1"/>
    <col min="73" max="73" width="13.5703125" style="92" bestFit="1" customWidth="1"/>
    <col min="74" max="75" width="13.28515625" style="92" bestFit="1" customWidth="1"/>
    <col min="76" max="76" width="13.5703125" style="92" bestFit="1" customWidth="1"/>
    <col min="77" max="78" width="13.28515625" style="92" bestFit="1" customWidth="1"/>
    <col min="79" max="79" width="13.5703125" style="92" bestFit="1" customWidth="1"/>
    <col min="80" max="81" width="13.28515625" style="92" bestFit="1" customWidth="1"/>
    <col min="82" max="82" width="13.5703125" style="92" bestFit="1" customWidth="1"/>
    <col min="83" max="84" width="13.28515625" style="92" bestFit="1" customWidth="1"/>
    <col min="85" max="85" width="13.5703125" style="92" bestFit="1" customWidth="1"/>
    <col min="86" max="87" width="13.28515625" style="92" bestFit="1" customWidth="1"/>
    <col min="88" max="16384" width="9.140625" style="94"/>
  </cols>
  <sheetData>
    <row r="1" spans="1:87" ht="18.75" customHeight="1" x14ac:dyDescent="0.25">
      <c r="A1" s="106"/>
      <c r="B1" s="107" t="s">
        <v>219</v>
      </c>
      <c r="C1" s="108" t="s">
        <v>219</v>
      </c>
      <c r="D1" s="109" t="s">
        <v>219</v>
      </c>
      <c r="E1" s="109" t="s">
        <v>219</v>
      </c>
      <c r="F1" s="108" t="s">
        <v>219</v>
      </c>
      <c r="G1" s="109" t="s">
        <v>219</v>
      </c>
      <c r="H1" s="109" t="s">
        <v>219</v>
      </c>
      <c r="I1" s="108" t="s">
        <v>219</v>
      </c>
      <c r="J1" s="109" t="s">
        <v>219</v>
      </c>
      <c r="K1" s="109" t="s">
        <v>219</v>
      </c>
      <c r="L1" s="108" t="s">
        <v>219</v>
      </c>
      <c r="M1" s="109" t="s">
        <v>219</v>
      </c>
      <c r="N1" s="109" t="s">
        <v>219</v>
      </c>
      <c r="O1" s="108" t="s">
        <v>219</v>
      </c>
      <c r="P1" s="109" t="s">
        <v>219</v>
      </c>
      <c r="Q1" s="109" t="s">
        <v>219</v>
      </c>
      <c r="R1" s="108" t="s">
        <v>219</v>
      </c>
      <c r="S1" s="109" t="s">
        <v>219</v>
      </c>
      <c r="T1" s="109" t="s">
        <v>219</v>
      </c>
      <c r="U1" s="108" t="s">
        <v>219</v>
      </c>
      <c r="V1" s="109" t="s">
        <v>219</v>
      </c>
      <c r="W1" s="109" t="s">
        <v>219</v>
      </c>
      <c r="X1" s="108" t="s">
        <v>219</v>
      </c>
      <c r="Y1" s="109" t="s">
        <v>219</v>
      </c>
      <c r="Z1" s="109" t="s">
        <v>219</v>
      </c>
      <c r="AA1" s="110" t="s">
        <v>229</v>
      </c>
      <c r="AB1" s="108" t="s">
        <v>331</v>
      </c>
      <c r="AC1" s="109" t="s">
        <v>331</v>
      </c>
      <c r="AD1" s="109" t="s">
        <v>331</v>
      </c>
      <c r="AE1" s="108" t="s">
        <v>331</v>
      </c>
      <c r="AF1" s="109" t="s">
        <v>331</v>
      </c>
      <c r="AG1" s="109" t="s">
        <v>331</v>
      </c>
      <c r="AH1" s="108" t="s">
        <v>331</v>
      </c>
      <c r="AI1" s="109" t="s">
        <v>331</v>
      </c>
      <c r="AJ1" s="109" t="s">
        <v>331</v>
      </c>
      <c r="AK1" s="108" t="s">
        <v>331</v>
      </c>
      <c r="AL1" s="109" t="s">
        <v>331</v>
      </c>
      <c r="AM1" s="109" t="s">
        <v>331</v>
      </c>
      <c r="AN1" s="108" t="s">
        <v>331</v>
      </c>
      <c r="AO1" s="109" t="s">
        <v>331</v>
      </c>
      <c r="AP1" s="109" t="s">
        <v>331</v>
      </c>
      <c r="AQ1" s="108" t="s">
        <v>331</v>
      </c>
      <c r="AR1" s="109" t="s">
        <v>331</v>
      </c>
      <c r="AS1" s="109" t="s">
        <v>331</v>
      </c>
      <c r="AT1" s="108" t="s">
        <v>331</v>
      </c>
      <c r="AU1" s="109" t="s">
        <v>331</v>
      </c>
      <c r="AV1" s="109" t="s">
        <v>331</v>
      </c>
      <c r="AW1" s="108" t="s">
        <v>331</v>
      </c>
      <c r="AX1" s="109" t="s">
        <v>331</v>
      </c>
      <c r="AY1" s="109" t="s">
        <v>331</v>
      </c>
      <c r="AZ1" s="108" t="s">
        <v>331</v>
      </c>
      <c r="BA1" s="109" t="s">
        <v>331</v>
      </c>
      <c r="BB1" s="109" t="s">
        <v>331</v>
      </c>
      <c r="BC1" s="108" t="s">
        <v>331</v>
      </c>
      <c r="BD1" s="109" t="s">
        <v>331</v>
      </c>
      <c r="BE1" s="109" t="s">
        <v>331</v>
      </c>
      <c r="BF1" s="108" t="s">
        <v>331</v>
      </c>
      <c r="BG1" s="109" t="s">
        <v>331</v>
      </c>
      <c r="BH1" s="109" t="s">
        <v>331</v>
      </c>
      <c r="BI1" s="108" t="s">
        <v>331</v>
      </c>
      <c r="BJ1" s="109" t="s">
        <v>331</v>
      </c>
      <c r="BK1" s="109" t="s">
        <v>331</v>
      </c>
      <c r="BL1" s="108" t="s">
        <v>331</v>
      </c>
      <c r="BM1" s="109" t="s">
        <v>331</v>
      </c>
      <c r="BN1" s="109" t="s">
        <v>331</v>
      </c>
      <c r="BO1" s="108" t="s">
        <v>331</v>
      </c>
      <c r="BP1" s="109" t="s">
        <v>331</v>
      </c>
      <c r="BQ1" s="109" t="s">
        <v>331</v>
      </c>
      <c r="BR1" s="108" t="s">
        <v>331</v>
      </c>
      <c r="BS1" s="109" t="s">
        <v>331</v>
      </c>
      <c r="BT1" s="109" t="s">
        <v>331</v>
      </c>
      <c r="BU1" s="108" t="s">
        <v>331</v>
      </c>
      <c r="BV1" s="109" t="s">
        <v>331</v>
      </c>
      <c r="BW1" s="115" t="s">
        <v>331</v>
      </c>
      <c r="BX1" s="108" t="s">
        <v>331</v>
      </c>
      <c r="BY1" s="109" t="s">
        <v>331</v>
      </c>
      <c r="BZ1" s="115" t="s">
        <v>331</v>
      </c>
      <c r="CA1" s="108" t="s">
        <v>331</v>
      </c>
      <c r="CB1" s="109" t="s">
        <v>331</v>
      </c>
      <c r="CC1" s="115" t="s">
        <v>331</v>
      </c>
      <c r="CD1" s="108" t="s">
        <v>331</v>
      </c>
      <c r="CE1" s="109" t="s">
        <v>331</v>
      </c>
      <c r="CF1" s="115" t="s">
        <v>331</v>
      </c>
      <c r="CG1" s="108" t="s">
        <v>331</v>
      </c>
      <c r="CH1" s="109" t="s">
        <v>331</v>
      </c>
      <c r="CI1" s="115" t="s">
        <v>331</v>
      </c>
    </row>
    <row r="2" spans="1:87" x14ac:dyDescent="0.25">
      <c r="A2" s="111" t="s">
        <v>230</v>
      </c>
      <c r="B2" s="107" t="s">
        <v>231</v>
      </c>
      <c r="C2" s="108" t="s">
        <v>225</v>
      </c>
      <c r="D2" s="109" t="s">
        <v>218</v>
      </c>
      <c r="E2" s="109" t="s">
        <v>232</v>
      </c>
      <c r="F2" s="108" t="s">
        <v>225</v>
      </c>
      <c r="G2" s="109" t="s">
        <v>218</v>
      </c>
      <c r="H2" s="109" t="s">
        <v>232</v>
      </c>
      <c r="I2" s="108" t="s">
        <v>225</v>
      </c>
      <c r="J2" s="109" t="s">
        <v>218</v>
      </c>
      <c r="K2" s="109" t="s">
        <v>232</v>
      </c>
      <c r="L2" s="108" t="s">
        <v>225</v>
      </c>
      <c r="M2" s="109" t="s">
        <v>218</v>
      </c>
      <c r="N2" s="109" t="s">
        <v>232</v>
      </c>
      <c r="O2" s="108" t="s">
        <v>225</v>
      </c>
      <c r="P2" s="109" t="s">
        <v>218</v>
      </c>
      <c r="Q2" s="109" t="s">
        <v>232</v>
      </c>
      <c r="R2" s="108" t="s">
        <v>225</v>
      </c>
      <c r="S2" s="109" t="s">
        <v>218</v>
      </c>
      <c r="T2" s="109" t="s">
        <v>232</v>
      </c>
      <c r="U2" s="108" t="s">
        <v>225</v>
      </c>
      <c r="V2" s="109" t="s">
        <v>218</v>
      </c>
      <c r="W2" s="109" t="s">
        <v>232</v>
      </c>
      <c r="X2" s="108" t="s">
        <v>225</v>
      </c>
      <c r="Y2" s="109" t="s">
        <v>218</v>
      </c>
      <c r="Z2" s="109" t="s">
        <v>232</v>
      </c>
      <c r="AA2" s="110" t="s">
        <v>231</v>
      </c>
      <c r="AB2" s="108" t="s">
        <v>225</v>
      </c>
      <c r="AC2" s="109" t="s">
        <v>218</v>
      </c>
      <c r="AD2" s="109" t="s">
        <v>232</v>
      </c>
      <c r="AE2" s="108" t="s">
        <v>225</v>
      </c>
      <c r="AF2" s="109" t="s">
        <v>218</v>
      </c>
      <c r="AG2" s="109" t="s">
        <v>232</v>
      </c>
      <c r="AH2" s="108" t="s">
        <v>225</v>
      </c>
      <c r="AI2" s="109" t="s">
        <v>218</v>
      </c>
      <c r="AJ2" s="109" t="s">
        <v>232</v>
      </c>
      <c r="AK2" s="108" t="s">
        <v>225</v>
      </c>
      <c r="AL2" s="109" t="s">
        <v>218</v>
      </c>
      <c r="AM2" s="109" t="s">
        <v>232</v>
      </c>
      <c r="AN2" s="108" t="s">
        <v>225</v>
      </c>
      <c r="AO2" s="109" t="s">
        <v>218</v>
      </c>
      <c r="AP2" s="109" t="s">
        <v>232</v>
      </c>
      <c r="AQ2" s="108" t="s">
        <v>225</v>
      </c>
      <c r="AR2" s="109" t="s">
        <v>218</v>
      </c>
      <c r="AS2" s="109" t="s">
        <v>232</v>
      </c>
      <c r="AT2" s="108" t="s">
        <v>225</v>
      </c>
      <c r="AU2" s="109" t="s">
        <v>218</v>
      </c>
      <c r="AV2" s="109" t="s">
        <v>232</v>
      </c>
      <c r="AW2" s="108" t="s">
        <v>225</v>
      </c>
      <c r="AX2" s="109" t="s">
        <v>218</v>
      </c>
      <c r="AY2" s="109" t="s">
        <v>232</v>
      </c>
      <c r="AZ2" s="108" t="s">
        <v>225</v>
      </c>
      <c r="BA2" s="109" t="s">
        <v>218</v>
      </c>
      <c r="BB2" s="109" t="s">
        <v>232</v>
      </c>
      <c r="BC2" s="108" t="s">
        <v>225</v>
      </c>
      <c r="BD2" s="109" t="s">
        <v>218</v>
      </c>
      <c r="BE2" s="109" t="s">
        <v>232</v>
      </c>
      <c r="BF2" s="108" t="s">
        <v>225</v>
      </c>
      <c r="BG2" s="109" t="s">
        <v>218</v>
      </c>
      <c r="BH2" s="109" t="s">
        <v>232</v>
      </c>
      <c r="BI2" s="108" t="s">
        <v>225</v>
      </c>
      <c r="BJ2" s="109" t="s">
        <v>218</v>
      </c>
      <c r="BK2" s="109" t="s">
        <v>232</v>
      </c>
      <c r="BL2" s="108" t="s">
        <v>225</v>
      </c>
      <c r="BM2" s="109" t="s">
        <v>218</v>
      </c>
      <c r="BN2" s="109" t="s">
        <v>232</v>
      </c>
      <c r="BO2" s="108" t="s">
        <v>225</v>
      </c>
      <c r="BP2" s="109" t="s">
        <v>218</v>
      </c>
      <c r="BQ2" s="109" t="s">
        <v>232</v>
      </c>
      <c r="BR2" s="108" t="s">
        <v>225</v>
      </c>
      <c r="BS2" s="109" t="s">
        <v>218</v>
      </c>
      <c r="BT2" s="109" t="s">
        <v>232</v>
      </c>
      <c r="BU2" s="108" t="s">
        <v>225</v>
      </c>
      <c r="BV2" s="109" t="s">
        <v>218</v>
      </c>
      <c r="BW2" s="109" t="s">
        <v>232</v>
      </c>
      <c r="BX2" s="108" t="s">
        <v>225</v>
      </c>
      <c r="BY2" s="109" t="s">
        <v>218</v>
      </c>
      <c r="BZ2" s="109" t="s">
        <v>232</v>
      </c>
      <c r="CA2" s="108" t="s">
        <v>225</v>
      </c>
      <c r="CB2" s="109" t="s">
        <v>218</v>
      </c>
      <c r="CC2" s="109" t="s">
        <v>232</v>
      </c>
      <c r="CD2" s="108" t="s">
        <v>225</v>
      </c>
      <c r="CE2" s="109" t="s">
        <v>218</v>
      </c>
      <c r="CF2" s="109" t="s">
        <v>232</v>
      </c>
      <c r="CG2" s="108" t="s">
        <v>225</v>
      </c>
      <c r="CH2" s="109" t="s">
        <v>218</v>
      </c>
      <c r="CI2" s="109" t="s">
        <v>232</v>
      </c>
    </row>
    <row r="3" spans="1:87" x14ac:dyDescent="0.25">
      <c r="A3" s="112">
        <v>1</v>
      </c>
      <c r="B3" s="94">
        <v>1</v>
      </c>
      <c r="C3" s="80" t="s">
        <v>233</v>
      </c>
      <c r="D3" s="89" t="s">
        <v>241</v>
      </c>
      <c r="E3" s="81">
        <v>16.13</v>
      </c>
      <c r="F3" s="80" t="s">
        <v>234</v>
      </c>
      <c r="G3" s="89" t="s">
        <v>241</v>
      </c>
      <c r="H3" s="81">
        <v>17.63</v>
      </c>
      <c r="I3" s="80" t="s">
        <v>235</v>
      </c>
      <c r="J3" s="89" t="s">
        <v>241</v>
      </c>
      <c r="K3" s="81">
        <v>17.05</v>
      </c>
      <c r="L3" s="80" t="s">
        <v>236</v>
      </c>
      <c r="M3" s="89" t="s">
        <v>241</v>
      </c>
      <c r="N3" s="81">
        <v>17.02</v>
      </c>
      <c r="O3" s="80" t="s">
        <v>237</v>
      </c>
      <c r="P3" s="89" t="s">
        <v>241</v>
      </c>
      <c r="Q3" s="81">
        <v>15.99</v>
      </c>
      <c r="R3" s="80" t="s">
        <v>238</v>
      </c>
      <c r="S3" s="92" t="s">
        <v>241</v>
      </c>
      <c r="T3" s="92">
        <v>19</v>
      </c>
      <c r="U3" s="80" t="s">
        <v>239</v>
      </c>
      <c r="V3" s="89" t="s">
        <v>241</v>
      </c>
      <c r="W3" s="81">
        <v>16.010000000000002</v>
      </c>
      <c r="X3" s="80" t="s">
        <v>240</v>
      </c>
      <c r="Y3" s="89" t="s">
        <v>241</v>
      </c>
      <c r="Z3" s="81">
        <v>16.63</v>
      </c>
      <c r="AA3" s="90">
        <v>1</v>
      </c>
      <c r="AB3" s="80" t="s">
        <v>336</v>
      </c>
      <c r="AC3" s="81" t="s">
        <v>241</v>
      </c>
      <c r="AD3" s="81">
        <v>30.33</v>
      </c>
      <c r="AE3" s="80" t="s">
        <v>337</v>
      </c>
      <c r="AF3" s="81" t="s">
        <v>241</v>
      </c>
      <c r="AG3" s="81">
        <v>30.52</v>
      </c>
      <c r="AH3" s="80" t="s">
        <v>338</v>
      </c>
      <c r="AI3" s="81" t="s">
        <v>241</v>
      </c>
      <c r="AJ3" s="81">
        <v>34.799999999999997</v>
      </c>
      <c r="AK3" s="80" t="s">
        <v>339</v>
      </c>
      <c r="AL3" s="81" t="s">
        <v>241</v>
      </c>
      <c r="AM3" s="81">
        <v>30.46</v>
      </c>
      <c r="AN3" s="80" t="s">
        <v>340</v>
      </c>
      <c r="AO3" s="81" t="s">
        <v>241</v>
      </c>
      <c r="AP3" s="81">
        <v>37.76</v>
      </c>
      <c r="AQ3" s="80" t="s">
        <v>341</v>
      </c>
      <c r="AR3" s="113" t="s">
        <v>241</v>
      </c>
      <c r="AS3" s="113" t="s">
        <v>353</v>
      </c>
      <c r="AT3" s="80" t="s">
        <v>342</v>
      </c>
      <c r="AU3" s="81" t="s">
        <v>241</v>
      </c>
      <c r="AV3" s="81">
        <v>31.69</v>
      </c>
      <c r="AW3" s="80" t="s">
        <v>343</v>
      </c>
      <c r="AX3" s="114" t="s">
        <v>241</v>
      </c>
      <c r="AY3" s="113">
        <v>34.61</v>
      </c>
      <c r="AZ3" s="80" t="s">
        <v>344</v>
      </c>
      <c r="BA3" s="81" t="s">
        <v>241</v>
      </c>
      <c r="BB3" s="81">
        <v>35.42</v>
      </c>
      <c r="BC3" s="80" t="s">
        <v>345</v>
      </c>
      <c r="BD3" s="81" t="s">
        <v>241</v>
      </c>
      <c r="BE3" s="81">
        <v>30.68</v>
      </c>
      <c r="BF3" s="80" t="s">
        <v>346</v>
      </c>
      <c r="BG3" s="81" t="s">
        <v>241</v>
      </c>
      <c r="BH3" s="81" t="s">
        <v>353</v>
      </c>
      <c r="BI3" s="80" t="s">
        <v>347</v>
      </c>
      <c r="BJ3" s="81" t="s">
        <v>241</v>
      </c>
      <c r="BK3" s="81">
        <v>34.51</v>
      </c>
      <c r="BL3" s="80" t="s">
        <v>348</v>
      </c>
      <c r="BM3" s="81" t="s">
        <v>241</v>
      </c>
      <c r="BN3" s="81">
        <v>35.04</v>
      </c>
      <c r="BO3" s="80" t="s">
        <v>349</v>
      </c>
      <c r="BP3" s="113" t="s">
        <v>241</v>
      </c>
      <c r="BQ3" s="113">
        <v>30.25</v>
      </c>
      <c r="BR3" s="80" t="s">
        <v>350</v>
      </c>
      <c r="BS3" s="81" t="s">
        <v>241</v>
      </c>
      <c r="BT3" s="81">
        <v>31.92</v>
      </c>
      <c r="BU3" s="80" t="s">
        <v>351</v>
      </c>
      <c r="BV3" s="81" t="s">
        <v>241</v>
      </c>
      <c r="BW3" s="81">
        <v>31.71</v>
      </c>
      <c r="BX3" s="80" t="s">
        <v>352</v>
      </c>
      <c r="BY3" s="81" t="s">
        <v>241</v>
      </c>
      <c r="BZ3" s="81" t="s">
        <v>353</v>
      </c>
      <c r="CA3" s="80" t="s">
        <v>442</v>
      </c>
      <c r="CB3" t="s">
        <v>241</v>
      </c>
      <c r="CC3" t="s">
        <v>353</v>
      </c>
      <c r="CD3" s="80" t="s">
        <v>443</v>
      </c>
      <c r="CE3" t="s">
        <v>241</v>
      </c>
      <c r="CF3" t="s">
        <v>353</v>
      </c>
      <c r="CG3" s="92" t="s">
        <v>444</v>
      </c>
      <c r="CH3" t="s">
        <v>241</v>
      </c>
      <c r="CI3" t="s">
        <v>353</v>
      </c>
    </row>
    <row r="4" spans="1:87" x14ac:dyDescent="0.25">
      <c r="A4" s="112">
        <v>13</v>
      </c>
      <c r="B4" s="94">
        <v>2</v>
      </c>
      <c r="C4" s="80" t="s">
        <v>233</v>
      </c>
      <c r="D4" s="89" t="s">
        <v>253</v>
      </c>
      <c r="E4" s="81">
        <v>16.149999999999999</v>
      </c>
      <c r="F4" s="80" t="s">
        <v>234</v>
      </c>
      <c r="G4" s="89" t="s">
        <v>253</v>
      </c>
      <c r="H4" s="81">
        <v>17.899999999999999</v>
      </c>
      <c r="I4" s="80" t="s">
        <v>235</v>
      </c>
      <c r="J4" s="89" t="s">
        <v>253</v>
      </c>
      <c r="K4" s="81">
        <v>17.190000000000001</v>
      </c>
      <c r="L4" s="80" t="s">
        <v>236</v>
      </c>
      <c r="M4" s="89" t="s">
        <v>253</v>
      </c>
      <c r="N4" s="81">
        <v>16.91</v>
      </c>
      <c r="O4" s="80" t="s">
        <v>237</v>
      </c>
      <c r="P4" s="89" t="s">
        <v>253</v>
      </c>
      <c r="Q4" s="81">
        <v>16.04</v>
      </c>
      <c r="R4" s="80" t="s">
        <v>238</v>
      </c>
      <c r="S4" s="92" t="s">
        <v>253</v>
      </c>
      <c r="T4" s="92">
        <v>18.46</v>
      </c>
      <c r="U4" s="80" t="s">
        <v>239</v>
      </c>
      <c r="V4" s="89" t="s">
        <v>253</v>
      </c>
      <c r="W4" s="81">
        <v>16.21</v>
      </c>
      <c r="X4" s="80" t="s">
        <v>240</v>
      </c>
      <c r="Y4" s="89" t="s">
        <v>253</v>
      </c>
      <c r="Z4" s="81">
        <v>16.809999999999999</v>
      </c>
      <c r="AA4" s="90">
        <v>2</v>
      </c>
      <c r="AB4" s="80" t="s">
        <v>336</v>
      </c>
      <c r="AC4" s="81" t="s">
        <v>253</v>
      </c>
      <c r="AD4" s="81">
        <v>30.22</v>
      </c>
      <c r="AE4" s="80" t="s">
        <v>337</v>
      </c>
      <c r="AF4" s="81" t="s">
        <v>253</v>
      </c>
      <c r="AG4" s="81">
        <v>30.53</v>
      </c>
      <c r="AH4" s="80" t="s">
        <v>338</v>
      </c>
      <c r="AI4" s="81" t="s">
        <v>253</v>
      </c>
      <c r="AJ4" s="81">
        <v>37.5</v>
      </c>
      <c r="AK4" s="80" t="s">
        <v>339</v>
      </c>
      <c r="AL4" s="81" t="s">
        <v>253</v>
      </c>
      <c r="AM4" s="81">
        <v>31.08</v>
      </c>
      <c r="AN4" s="80" t="s">
        <v>340</v>
      </c>
      <c r="AO4" s="81" t="s">
        <v>253</v>
      </c>
      <c r="AP4" s="81">
        <v>38.94</v>
      </c>
      <c r="AQ4" s="80" t="s">
        <v>341</v>
      </c>
      <c r="AR4" s="113" t="s">
        <v>253</v>
      </c>
      <c r="AS4" s="113" t="s">
        <v>353</v>
      </c>
      <c r="AT4" s="80" t="s">
        <v>342</v>
      </c>
      <c r="AU4" s="81" t="s">
        <v>253</v>
      </c>
      <c r="AV4" s="81">
        <v>31.54</v>
      </c>
      <c r="AW4" s="80" t="s">
        <v>343</v>
      </c>
      <c r="AX4" s="114" t="s">
        <v>253</v>
      </c>
      <c r="AY4" s="113">
        <v>34.46</v>
      </c>
      <c r="AZ4" s="80" t="s">
        <v>344</v>
      </c>
      <c r="BA4" s="81" t="s">
        <v>253</v>
      </c>
      <c r="BB4" s="81">
        <v>36.869999999999997</v>
      </c>
      <c r="BC4" s="80" t="s">
        <v>345</v>
      </c>
      <c r="BD4" s="81" t="s">
        <v>253</v>
      </c>
      <c r="BE4" s="81">
        <v>31.58</v>
      </c>
      <c r="BF4" s="80" t="s">
        <v>346</v>
      </c>
      <c r="BG4" s="81" t="s">
        <v>253</v>
      </c>
      <c r="BH4" s="81" t="s">
        <v>353</v>
      </c>
      <c r="BI4" s="80" t="s">
        <v>347</v>
      </c>
      <c r="BJ4" s="81" t="s">
        <v>253</v>
      </c>
      <c r="BK4" s="81">
        <v>35.61</v>
      </c>
      <c r="BL4" s="80" t="s">
        <v>348</v>
      </c>
      <c r="BM4" s="81" t="s">
        <v>253</v>
      </c>
      <c r="BN4" s="81">
        <v>34.65</v>
      </c>
      <c r="BO4" s="80" t="s">
        <v>349</v>
      </c>
      <c r="BP4" s="113" t="s">
        <v>253</v>
      </c>
      <c r="BQ4" s="113">
        <v>30.12</v>
      </c>
      <c r="BR4" s="80" t="s">
        <v>350</v>
      </c>
      <c r="BS4" s="81" t="s">
        <v>253</v>
      </c>
      <c r="BT4" s="81">
        <v>31.65</v>
      </c>
      <c r="BU4" s="80" t="s">
        <v>351</v>
      </c>
      <c r="BV4" s="81" t="s">
        <v>253</v>
      </c>
      <c r="BW4" s="81">
        <v>33.19</v>
      </c>
      <c r="BX4" s="80" t="s">
        <v>352</v>
      </c>
      <c r="BY4" s="81" t="s">
        <v>253</v>
      </c>
      <c r="BZ4" s="81" t="s">
        <v>353</v>
      </c>
      <c r="CA4" s="80" t="s">
        <v>442</v>
      </c>
      <c r="CB4" t="s">
        <v>253</v>
      </c>
      <c r="CC4" t="s">
        <v>353</v>
      </c>
      <c r="CD4" s="80" t="s">
        <v>443</v>
      </c>
      <c r="CE4" t="s">
        <v>253</v>
      </c>
      <c r="CF4" t="s">
        <v>353</v>
      </c>
      <c r="CG4" s="92" t="s">
        <v>444</v>
      </c>
      <c r="CH4" t="s">
        <v>253</v>
      </c>
      <c r="CI4" t="s">
        <v>353</v>
      </c>
    </row>
    <row r="5" spans="1:87" x14ac:dyDescent="0.25">
      <c r="A5" s="112">
        <v>25</v>
      </c>
      <c r="B5" s="94">
        <v>3</v>
      </c>
      <c r="C5" s="80" t="s">
        <v>233</v>
      </c>
      <c r="D5" s="89" t="s">
        <v>265</v>
      </c>
      <c r="E5" s="81">
        <v>15.96</v>
      </c>
      <c r="F5" s="80" t="s">
        <v>234</v>
      </c>
      <c r="G5" s="89" t="s">
        <v>265</v>
      </c>
      <c r="H5" s="81">
        <v>17.63</v>
      </c>
      <c r="I5" s="80" t="s">
        <v>235</v>
      </c>
      <c r="J5" s="89" t="s">
        <v>265</v>
      </c>
      <c r="K5" s="81">
        <v>17</v>
      </c>
      <c r="L5" s="80" t="s">
        <v>236</v>
      </c>
      <c r="M5" s="89" t="s">
        <v>265</v>
      </c>
      <c r="N5" s="81">
        <v>16.649999999999999</v>
      </c>
      <c r="O5" s="80" t="s">
        <v>237</v>
      </c>
      <c r="P5" s="89" t="s">
        <v>265</v>
      </c>
      <c r="Q5" s="81">
        <v>15.99</v>
      </c>
      <c r="R5" s="80" t="s">
        <v>238</v>
      </c>
      <c r="S5" s="92" t="s">
        <v>265</v>
      </c>
      <c r="T5" s="92">
        <v>18.29</v>
      </c>
      <c r="U5" s="80" t="s">
        <v>239</v>
      </c>
      <c r="V5" s="89" t="s">
        <v>265</v>
      </c>
      <c r="W5" s="81">
        <v>15.8</v>
      </c>
      <c r="X5" s="80" t="s">
        <v>240</v>
      </c>
      <c r="Y5" s="89" t="s">
        <v>265</v>
      </c>
      <c r="Z5" s="81">
        <v>16.79</v>
      </c>
      <c r="AA5" s="90">
        <v>3</v>
      </c>
      <c r="AB5" s="80" t="s">
        <v>336</v>
      </c>
      <c r="AC5" s="81" t="s">
        <v>265</v>
      </c>
      <c r="AD5" s="81">
        <v>30.11</v>
      </c>
      <c r="AE5" s="80" t="s">
        <v>337</v>
      </c>
      <c r="AF5" s="81" t="s">
        <v>265</v>
      </c>
      <c r="AG5" s="81">
        <v>30.71</v>
      </c>
      <c r="AH5" s="80" t="s">
        <v>338</v>
      </c>
      <c r="AI5" s="81" t="s">
        <v>265</v>
      </c>
      <c r="AJ5" s="81">
        <v>34.44</v>
      </c>
      <c r="AK5" s="80" t="s">
        <v>339</v>
      </c>
      <c r="AL5" s="81" t="s">
        <v>265</v>
      </c>
      <c r="AM5" s="81">
        <v>30.6</v>
      </c>
      <c r="AN5" s="80" t="s">
        <v>340</v>
      </c>
      <c r="AO5" s="81" t="s">
        <v>265</v>
      </c>
      <c r="AP5" s="81" t="s">
        <v>353</v>
      </c>
      <c r="AQ5" s="80" t="s">
        <v>341</v>
      </c>
      <c r="AR5" s="113" t="s">
        <v>265</v>
      </c>
      <c r="AS5" s="113">
        <v>38.03</v>
      </c>
      <c r="AT5" s="80" t="s">
        <v>342</v>
      </c>
      <c r="AU5" s="81" t="s">
        <v>265</v>
      </c>
      <c r="AV5" s="81">
        <v>31.25</v>
      </c>
      <c r="AW5" s="80" t="s">
        <v>343</v>
      </c>
      <c r="AX5" s="114" t="s">
        <v>265</v>
      </c>
      <c r="AY5" s="113">
        <v>33.92</v>
      </c>
      <c r="AZ5" s="80" t="s">
        <v>344</v>
      </c>
      <c r="BA5" s="81" t="s">
        <v>265</v>
      </c>
      <c r="BB5" s="81">
        <v>35.6</v>
      </c>
      <c r="BC5" s="80" t="s">
        <v>345</v>
      </c>
      <c r="BD5" s="81" t="s">
        <v>265</v>
      </c>
      <c r="BE5" s="81">
        <v>31.56</v>
      </c>
      <c r="BF5" s="80" t="s">
        <v>346</v>
      </c>
      <c r="BG5" s="81" t="s">
        <v>265</v>
      </c>
      <c r="BH5" s="81" t="s">
        <v>353</v>
      </c>
      <c r="BI5" s="80" t="s">
        <v>347</v>
      </c>
      <c r="BJ5" s="81" t="s">
        <v>265</v>
      </c>
      <c r="BK5" s="81">
        <v>36.18</v>
      </c>
      <c r="BL5" s="80" t="s">
        <v>348</v>
      </c>
      <c r="BM5" s="81" t="s">
        <v>265</v>
      </c>
      <c r="BN5" s="81">
        <v>34.76</v>
      </c>
      <c r="BO5" s="80" t="s">
        <v>349</v>
      </c>
      <c r="BP5" s="113" t="s">
        <v>265</v>
      </c>
      <c r="BQ5" s="113">
        <v>30.23</v>
      </c>
      <c r="BR5" s="80" t="s">
        <v>350</v>
      </c>
      <c r="BS5" s="81" t="s">
        <v>265</v>
      </c>
      <c r="BT5" s="81">
        <v>31.93</v>
      </c>
      <c r="BU5" s="80" t="s">
        <v>351</v>
      </c>
      <c r="BV5" s="81" t="s">
        <v>265</v>
      </c>
      <c r="BW5" s="81">
        <v>32.17</v>
      </c>
      <c r="BX5" s="80" t="s">
        <v>352</v>
      </c>
      <c r="BY5" s="81" t="s">
        <v>265</v>
      </c>
      <c r="BZ5" s="81" t="s">
        <v>353</v>
      </c>
      <c r="CA5" s="80" t="s">
        <v>442</v>
      </c>
      <c r="CB5" t="s">
        <v>265</v>
      </c>
      <c r="CC5" t="s">
        <v>353</v>
      </c>
      <c r="CD5" s="80" t="s">
        <v>443</v>
      </c>
      <c r="CE5" t="s">
        <v>265</v>
      </c>
      <c r="CF5" t="s">
        <v>353</v>
      </c>
      <c r="CG5" s="92" t="s">
        <v>444</v>
      </c>
      <c r="CH5" t="s">
        <v>265</v>
      </c>
      <c r="CI5" t="s">
        <v>353</v>
      </c>
    </row>
    <row r="6" spans="1:87" x14ac:dyDescent="0.25">
      <c r="A6" s="112">
        <v>36</v>
      </c>
      <c r="B6" s="94">
        <v>4</v>
      </c>
      <c r="C6" s="80" t="s">
        <v>233</v>
      </c>
      <c r="D6" s="89" t="s">
        <v>276</v>
      </c>
      <c r="E6" s="81">
        <v>16.309999999999999</v>
      </c>
      <c r="F6" s="80" t="s">
        <v>234</v>
      </c>
      <c r="G6" s="89" t="s">
        <v>276</v>
      </c>
      <c r="H6" s="81">
        <v>17.91</v>
      </c>
      <c r="I6" s="80" t="s">
        <v>235</v>
      </c>
      <c r="J6" s="89" t="s">
        <v>276</v>
      </c>
      <c r="K6" s="81">
        <v>17.09</v>
      </c>
      <c r="L6" s="80" t="s">
        <v>236</v>
      </c>
      <c r="M6" s="89" t="s">
        <v>276</v>
      </c>
      <c r="N6" s="81">
        <v>17.100000000000001</v>
      </c>
      <c r="O6" s="80" t="s">
        <v>237</v>
      </c>
      <c r="P6" s="89" t="s">
        <v>276</v>
      </c>
      <c r="Q6" s="81">
        <v>16.190000000000001</v>
      </c>
      <c r="R6" s="80" t="s">
        <v>238</v>
      </c>
      <c r="S6" s="92" t="s">
        <v>276</v>
      </c>
      <c r="T6" s="92">
        <v>18.38</v>
      </c>
      <c r="U6" s="80" t="s">
        <v>239</v>
      </c>
      <c r="V6" s="89" t="s">
        <v>276</v>
      </c>
      <c r="W6" s="81">
        <v>16.16</v>
      </c>
      <c r="X6" s="80" t="s">
        <v>240</v>
      </c>
      <c r="Y6" s="89" t="s">
        <v>276</v>
      </c>
      <c r="Z6" s="81">
        <v>17.18</v>
      </c>
      <c r="AA6" s="90">
        <v>4</v>
      </c>
      <c r="AB6" s="80" t="s">
        <v>336</v>
      </c>
      <c r="AC6" s="81" t="s">
        <v>276</v>
      </c>
      <c r="AD6" s="81">
        <v>30.39</v>
      </c>
      <c r="AE6" s="80" t="s">
        <v>337</v>
      </c>
      <c r="AF6" s="81" t="s">
        <v>276</v>
      </c>
      <c r="AG6" s="81">
        <v>30.73</v>
      </c>
      <c r="AH6" s="80" t="s">
        <v>338</v>
      </c>
      <c r="AI6" s="81" t="s">
        <v>276</v>
      </c>
      <c r="AJ6" s="81">
        <v>34.35</v>
      </c>
      <c r="AK6" s="80" t="s">
        <v>339</v>
      </c>
      <c r="AL6" s="81" t="s">
        <v>276</v>
      </c>
      <c r="AM6" s="81">
        <v>30.88</v>
      </c>
      <c r="AN6" s="80" t="s">
        <v>340</v>
      </c>
      <c r="AO6" s="81" t="s">
        <v>276</v>
      </c>
      <c r="AP6" s="81" t="s">
        <v>353</v>
      </c>
      <c r="AQ6" s="80" t="s">
        <v>341</v>
      </c>
      <c r="AR6" s="113" t="s">
        <v>276</v>
      </c>
      <c r="AS6" s="113" t="s">
        <v>353</v>
      </c>
      <c r="AT6" s="80" t="s">
        <v>342</v>
      </c>
      <c r="AU6" s="81" t="s">
        <v>276</v>
      </c>
      <c r="AV6" s="81">
        <v>31.52</v>
      </c>
      <c r="AW6" s="80" t="s">
        <v>343</v>
      </c>
      <c r="AX6" s="114" t="s">
        <v>276</v>
      </c>
      <c r="AY6" s="113">
        <v>34.229999999999997</v>
      </c>
      <c r="AZ6" s="80" t="s">
        <v>344</v>
      </c>
      <c r="BA6" s="81" t="s">
        <v>276</v>
      </c>
      <c r="BB6" s="81">
        <v>36.409999999999997</v>
      </c>
      <c r="BC6" s="80" t="s">
        <v>345</v>
      </c>
      <c r="BD6" s="81" t="s">
        <v>276</v>
      </c>
      <c r="BE6" s="81">
        <v>31.32</v>
      </c>
      <c r="BF6" s="80" t="s">
        <v>346</v>
      </c>
      <c r="BG6" s="81" t="s">
        <v>276</v>
      </c>
      <c r="BH6" s="81" t="s">
        <v>353</v>
      </c>
      <c r="BI6" s="80" t="s">
        <v>347</v>
      </c>
      <c r="BJ6" s="81" t="s">
        <v>276</v>
      </c>
      <c r="BK6" s="81">
        <v>35</v>
      </c>
      <c r="BL6" s="80" t="s">
        <v>348</v>
      </c>
      <c r="BM6" s="81" t="s">
        <v>276</v>
      </c>
      <c r="BN6" s="81">
        <v>35.28</v>
      </c>
      <c r="BO6" s="80" t="s">
        <v>349</v>
      </c>
      <c r="BP6" s="113" t="s">
        <v>276</v>
      </c>
      <c r="BQ6" s="113">
        <v>30.91</v>
      </c>
      <c r="BR6" s="80" t="s">
        <v>350</v>
      </c>
      <c r="BS6" s="81" t="s">
        <v>276</v>
      </c>
      <c r="BT6" s="81">
        <v>31.91</v>
      </c>
      <c r="BU6" s="80" t="s">
        <v>351</v>
      </c>
      <c r="BV6" s="81" t="s">
        <v>276</v>
      </c>
      <c r="BW6" s="81">
        <v>32.28</v>
      </c>
      <c r="BX6" s="80" t="s">
        <v>352</v>
      </c>
      <c r="BY6" s="81" t="s">
        <v>276</v>
      </c>
      <c r="BZ6" s="81" t="s">
        <v>353</v>
      </c>
      <c r="CA6" s="80" t="s">
        <v>442</v>
      </c>
      <c r="CB6" t="s">
        <v>276</v>
      </c>
      <c r="CC6" t="s">
        <v>353</v>
      </c>
      <c r="CD6" s="80" t="s">
        <v>443</v>
      </c>
      <c r="CE6" t="s">
        <v>276</v>
      </c>
      <c r="CF6" t="s">
        <v>353</v>
      </c>
      <c r="CG6" s="92" t="s">
        <v>444</v>
      </c>
      <c r="CH6" t="s">
        <v>276</v>
      </c>
      <c r="CI6" t="s">
        <v>353</v>
      </c>
    </row>
    <row r="7" spans="1:87" x14ac:dyDescent="0.25">
      <c r="A7" s="112">
        <v>47</v>
      </c>
      <c r="B7" s="94">
        <v>81</v>
      </c>
      <c r="C7" s="80" t="s">
        <v>233</v>
      </c>
      <c r="D7" s="89" t="s">
        <v>287</v>
      </c>
      <c r="E7" s="81">
        <v>16.23</v>
      </c>
      <c r="F7" s="80" t="s">
        <v>234</v>
      </c>
      <c r="G7" s="89" t="s">
        <v>287</v>
      </c>
      <c r="H7" s="81">
        <v>17.02</v>
      </c>
      <c r="I7" s="80" t="s">
        <v>235</v>
      </c>
      <c r="J7" s="89" t="s">
        <v>287</v>
      </c>
      <c r="K7" s="81">
        <v>16.5</v>
      </c>
      <c r="L7" s="80" t="s">
        <v>236</v>
      </c>
      <c r="M7" s="89" t="s">
        <v>287</v>
      </c>
      <c r="N7" s="81">
        <v>16.68</v>
      </c>
      <c r="O7" s="80" t="s">
        <v>237</v>
      </c>
      <c r="P7" s="89" t="s">
        <v>287</v>
      </c>
      <c r="Q7" s="81">
        <v>16.48</v>
      </c>
      <c r="R7" s="80" t="s">
        <v>238</v>
      </c>
      <c r="S7" s="92" t="s">
        <v>287</v>
      </c>
      <c r="T7" s="92">
        <v>16.309999999999999</v>
      </c>
      <c r="U7" s="80" t="s">
        <v>239</v>
      </c>
      <c r="V7" s="89" t="s">
        <v>287</v>
      </c>
      <c r="W7" s="81">
        <v>15.29</v>
      </c>
      <c r="X7" s="80" t="s">
        <v>240</v>
      </c>
      <c r="Y7" s="89" t="s">
        <v>287</v>
      </c>
      <c r="Z7" s="81">
        <v>17.37</v>
      </c>
      <c r="AA7" s="90">
        <v>5</v>
      </c>
      <c r="AB7" s="80" t="s">
        <v>336</v>
      </c>
      <c r="AC7" s="81" t="s">
        <v>287</v>
      </c>
      <c r="AD7" s="81">
        <v>30.12</v>
      </c>
      <c r="AE7" s="80" t="s">
        <v>337</v>
      </c>
      <c r="AF7" s="81" t="s">
        <v>287</v>
      </c>
      <c r="AG7" s="81">
        <v>30.44</v>
      </c>
      <c r="AH7" s="80" t="s">
        <v>338</v>
      </c>
      <c r="AI7" s="81" t="s">
        <v>287</v>
      </c>
      <c r="AJ7" s="81">
        <v>35.29</v>
      </c>
      <c r="AK7" s="80" t="s">
        <v>339</v>
      </c>
      <c r="AL7" s="81" t="s">
        <v>287</v>
      </c>
      <c r="AM7" s="81">
        <v>30.97</v>
      </c>
      <c r="AN7" s="80" t="s">
        <v>340</v>
      </c>
      <c r="AO7" s="81" t="s">
        <v>287</v>
      </c>
      <c r="AP7" s="81">
        <v>39.58</v>
      </c>
      <c r="AQ7" s="80" t="s">
        <v>341</v>
      </c>
      <c r="AR7" s="113" t="s">
        <v>287</v>
      </c>
      <c r="AS7" s="113">
        <v>36.92</v>
      </c>
      <c r="AT7" s="80" t="s">
        <v>342</v>
      </c>
      <c r="AU7" s="81" t="s">
        <v>287</v>
      </c>
      <c r="AV7" s="81">
        <v>31.12</v>
      </c>
      <c r="AW7" s="80" t="s">
        <v>343</v>
      </c>
      <c r="AX7" s="114" t="s">
        <v>287</v>
      </c>
      <c r="AY7" s="113">
        <v>34.47</v>
      </c>
      <c r="AZ7" s="80" t="s">
        <v>344</v>
      </c>
      <c r="BA7" s="81" t="s">
        <v>287</v>
      </c>
      <c r="BB7" s="81">
        <v>35.65</v>
      </c>
      <c r="BC7" s="80" t="s">
        <v>345</v>
      </c>
      <c r="BD7" s="81" t="s">
        <v>287</v>
      </c>
      <c r="BE7" s="81">
        <v>31.18</v>
      </c>
      <c r="BF7" s="80" t="s">
        <v>346</v>
      </c>
      <c r="BG7" s="81" t="s">
        <v>287</v>
      </c>
      <c r="BH7" s="81" t="s">
        <v>353</v>
      </c>
      <c r="BI7" s="80" t="s">
        <v>347</v>
      </c>
      <c r="BJ7" s="81" t="s">
        <v>287</v>
      </c>
      <c r="BK7" s="81">
        <v>36.04</v>
      </c>
      <c r="BL7" s="80" t="s">
        <v>348</v>
      </c>
      <c r="BM7" s="81" t="s">
        <v>287</v>
      </c>
      <c r="BN7" s="81">
        <v>34.200000000000003</v>
      </c>
      <c r="BO7" s="80" t="s">
        <v>349</v>
      </c>
      <c r="BP7" s="113" t="s">
        <v>287</v>
      </c>
      <c r="BQ7" s="113">
        <v>29.82</v>
      </c>
      <c r="BR7" s="80" t="s">
        <v>350</v>
      </c>
      <c r="BS7" s="81" t="s">
        <v>287</v>
      </c>
      <c r="BT7" s="81">
        <v>31.46</v>
      </c>
      <c r="BU7" s="80" t="s">
        <v>351</v>
      </c>
      <c r="BV7" s="81" t="s">
        <v>287</v>
      </c>
      <c r="BW7" s="81">
        <v>32.54</v>
      </c>
      <c r="BX7" s="80" t="s">
        <v>352</v>
      </c>
      <c r="BY7" s="81" t="s">
        <v>287</v>
      </c>
      <c r="BZ7" s="81" t="s">
        <v>353</v>
      </c>
      <c r="CA7" s="80" t="s">
        <v>442</v>
      </c>
      <c r="CB7" t="s">
        <v>287</v>
      </c>
      <c r="CC7" t="s">
        <v>353</v>
      </c>
      <c r="CD7" s="80" t="s">
        <v>443</v>
      </c>
      <c r="CE7" t="s">
        <v>287</v>
      </c>
      <c r="CF7" t="s">
        <v>353</v>
      </c>
      <c r="CG7" s="92" t="s">
        <v>444</v>
      </c>
      <c r="CH7" t="s">
        <v>287</v>
      </c>
      <c r="CI7" t="s">
        <v>353</v>
      </c>
    </row>
    <row r="8" spans="1:87" x14ac:dyDescent="0.25">
      <c r="A8" s="112">
        <v>58</v>
      </c>
      <c r="B8" s="94">
        <v>82</v>
      </c>
      <c r="C8" s="80" t="s">
        <v>233</v>
      </c>
      <c r="D8" s="89" t="s">
        <v>298</v>
      </c>
      <c r="E8" s="81">
        <v>16.3</v>
      </c>
      <c r="F8" s="80" t="s">
        <v>234</v>
      </c>
      <c r="G8" s="89" t="s">
        <v>298</v>
      </c>
      <c r="H8" s="81">
        <v>17.13</v>
      </c>
      <c r="I8" s="80" t="s">
        <v>235</v>
      </c>
      <c r="J8" s="89" t="s">
        <v>298</v>
      </c>
      <c r="K8" s="81">
        <v>16.600000000000001</v>
      </c>
      <c r="L8" s="80" t="s">
        <v>236</v>
      </c>
      <c r="M8" s="89" t="s">
        <v>298</v>
      </c>
      <c r="N8" s="81">
        <v>16.899999999999999</v>
      </c>
      <c r="O8" s="80" t="s">
        <v>237</v>
      </c>
      <c r="P8" s="89" t="s">
        <v>298</v>
      </c>
      <c r="Q8" s="81">
        <v>16.14</v>
      </c>
      <c r="R8" s="80" t="s">
        <v>238</v>
      </c>
      <c r="S8" s="92" t="s">
        <v>298</v>
      </c>
      <c r="T8" s="92">
        <v>16.66</v>
      </c>
      <c r="U8" s="80" t="s">
        <v>239</v>
      </c>
      <c r="V8" s="89" t="s">
        <v>298</v>
      </c>
      <c r="W8" s="81">
        <v>15.33</v>
      </c>
      <c r="X8" s="80" t="s">
        <v>240</v>
      </c>
      <c r="Y8" s="89" t="s">
        <v>298</v>
      </c>
      <c r="Z8" s="81">
        <v>17.66</v>
      </c>
      <c r="AA8" s="90">
        <v>6</v>
      </c>
      <c r="AB8" s="80" t="s">
        <v>336</v>
      </c>
      <c r="AC8" s="81" t="s">
        <v>298</v>
      </c>
      <c r="AD8" s="81">
        <v>30.58</v>
      </c>
      <c r="AE8" s="80" t="s">
        <v>337</v>
      </c>
      <c r="AF8" s="81" t="s">
        <v>298</v>
      </c>
      <c r="AG8" s="81">
        <v>30.59</v>
      </c>
      <c r="AH8" s="80" t="s">
        <v>338</v>
      </c>
      <c r="AI8" s="81" t="s">
        <v>298</v>
      </c>
      <c r="AJ8" s="81">
        <v>38</v>
      </c>
      <c r="AK8" s="80" t="s">
        <v>339</v>
      </c>
      <c r="AL8" s="81" t="s">
        <v>298</v>
      </c>
      <c r="AM8" s="81">
        <v>31.04</v>
      </c>
      <c r="AN8" s="80" t="s">
        <v>340</v>
      </c>
      <c r="AO8" s="81" t="s">
        <v>298</v>
      </c>
      <c r="AP8" s="81" t="s">
        <v>353</v>
      </c>
      <c r="AQ8" s="80" t="s">
        <v>341</v>
      </c>
      <c r="AR8" s="113" t="s">
        <v>298</v>
      </c>
      <c r="AS8" s="113" t="s">
        <v>353</v>
      </c>
      <c r="AT8" s="80" t="s">
        <v>342</v>
      </c>
      <c r="AU8" s="81" t="s">
        <v>298</v>
      </c>
      <c r="AV8" s="81">
        <v>31.77</v>
      </c>
      <c r="AW8" s="80" t="s">
        <v>343</v>
      </c>
      <c r="AX8" s="114" t="s">
        <v>298</v>
      </c>
      <c r="AY8" s="113">
        <v>34.64</v>
      </c>
      <c r="AZ8" s="80" t="s">
        <v>344</v>
      </c>
      <c r="BA8" s="81" t="s">
        <v>298</v>
      </c>
      <c r="BB8" s="81">
        <v>35.340000000000003</v>
      </c>
      <c r="BC8" s="80" t="s">
        <v>345</v>
      </c>
      <c r="BD8" s="81" t="s">
        <v>298</v>
      </c>
      <c r="BE8" s="81">
        <v>31.66</v>
      </c>
      <c r="BF8" s="80" t="s">
        <v>346</v>
      </c>
      <c r="BG8" s="81" t="s">
        <v>298</v>
      </c>
      <c r="BH8" s="81" t="s">
        <v>353</v>
      </c>
      <c r="BI8" s="80" t="s">
        <v>347</v>
      </c>
      <c r="BJ8" s="81" t="s">
        <v>298</v>
      </c>
      <c r="BK8" s="81">
        <v>35.479999999999997</v>
      </c>
      <c r="BL8" s="80" t="s">
        <v>348</v>
      </c>
      <c r="BM8" s="81" t="s">
        <v>298</v>
      </c>
      <c r="BN8" s="81">
        <v>34.1</v>
      </c>
      <c r="BO8" s="80" t="s">
        <v>349</v>
      </c>
      <c r="BP8" s="113" t="s">
        <v>298</v>
      </c>
      <c r="BQ8" s="113">
        <v>30.22</v>
      </c>
      <c r="BR8" s="80" t="s">
        <v>350</v>
      </c>
      <c r="BS8" s="81" t="s">
        <v>298</v>
      </c>
      <c r="BT8" s="81">
        <v>31.83</v>
      </c>
      <c r="BU8" s="80" t="s">
        <v>351</v>
      </c>
      <c r="BV8" s="81" t="s">
        <v>298</v>
      </c>
      <c r="BW8" s="81">
        <v>33.01</v>
      </c>
      <c r="BX8" s="80" t="s">
        <v>352</v>
      </c>
      <c r="BY8" s="81" t="s">
        <v>298</v>
      </c>
      <c r="BZ8" s="81" t="s">
        <v>353</v>
      </c>
      <c r="CA8" s="80" t="s">
        <v>442</v>
      </c>
      <c r="CB8" t="s">
        <v>298</v>
      </c>
      <c r="CC8" t="s">
        <v>353</v>
      </c>
      <c r="CD8" s="80" t="s">
        <v>443</v>
      </c>
      <c r="CE8" t="s">
        <v>298</v>
      </c>
      <c r="CF8" t="s">
        <v>353</v>
      </c>
      <c r="CG8" s="92" t="s">
        <v>444</v>
      </c>
      <c r="CH8" t="s">
        <v>298</v>
      </c>
      <c r="CI8" t="s">
        <v>353</v>
      </c>
    </row>
    <row r="9" spans="1:87" x14ac:dyDescent="0.25">
      <c r="A9" s="112">
        <v>69</v>
      </c>
      <c r="B9" s="94">
        <v>83</v>
      </c>
      <c r="C9" s="80" t="s">
        <v>233</v>
      </c>
      <c r="D9" s="89" t="s">
        <v>309</v>
      </c>
      <c r="E9" s="81">
        <v>16.34</v>
      </c>
      <c r="F9" s="80" t="s">
        <v>234</v>
      </c>
      <c r="G9" s="89" t="s">
        <v>309</v>
      </c>
      <c r="H9" s="81">
        <v>17.09</v>
      </c>
      <c r="I9" s="80" t="s">
        <v>235</v>
      </c>
      <c r="J9" s="89" t="s">
        <v>309</v>
      </c>
      <c r="K9" s="81">
        <v>16.989999999999998</v>
      </c>
      <c r="L9" s="80" t="s">
        <v>236</v>
      </c>
      <c r="M9" s="89" t="s">
        <v>309</v>
      </c>
      <c r="N9" s="81">
        <v>16.82</v>
      </c>
      <c r="O9" s="80" t="s">
        <v>237</v>
      </c>
      <c r="P9" s="89" t="s">
        <v>309</v>
      </c>
      <c r="Q9" s="81">
        <v>16.82</v>
      </c>
      <c r="R9" s="80" t="s">
        <v>238</v>
      </c>
      <c r="S9" s="92" t="s">
        <v>309</v>
      </c>
      <c r="T9" s="92">
        <v>16.75</v>
      </c>
      <c r="U9" s="80" t="s">
        <v>239</v>
      </c>
      <c r="V9" s="89" t="s">
        <v>309</v>
      </c>
      <c r="W9" s="81">
        <v>15.65</v>
      </c>
      <c r="X9" s="80" t="s">
        <v>240</v>
      </c>
      <c r="Y9" s="89" t="s">
        <v>309</v>
      </c>
      <c r="Z9" s="81">
        <v>17.670000000000002</v>
      </c>
      <c r="AA9" s="90">
        <v>7</v>
      </c>
      <c r="AB9" s="80" t="s">
        <v>336</v>
      </c>
      <c r="AC9" s="81" t="s">
        <v>309</v>
      </c>
      <c r="AD9" s="81">
        <v>30.39</v>
      </c>
      <c r="AE9" s="80" t="s">
        <v>337</v>
      </c>
      <c r="AF9" s="81" t="s">
        <v>309</v>
      </c>
      <c r="AG9" s="81">
        <v>31.05</v>
      </c>
      <c r="AH9" s="80" t="s">
        <v>338</v>
      </c>
      <c r="AI9" s="81" t="s">
        <v>309</v>
      </c>
      <c r="AJ9" s="81">
        <v>37.33</v>
      </c>
      <c r="AK9" s="80" t="s">
        <v>339</v>
      </c>
      <c r="AL9" s="81" t="s">
        <v>309</v>
      </c>
      <c r="AM9" s="81">
        <v>31.44</v>
      </c>
      <c r="AN9" s="80" t="s">
        <v>340</v>
      </c>
      <c r="AO9" s="81" t="s">
        <v>309</v>
      </c>
      <c r="AP9" s="81" t="s">
        <v>353</v>
      </c>
      <c r="AQ9" s="80" t="s">
        <v>341</v>
      </c>
      <c r="AR9" s="113" t="s">
        <v>309</v>
      </c>
      <c r="AS9" s="113" t="s">
        <v>353</v>
      </c>
      <c r="AT9" s="80" t="s">
        <v>342</v>
      </c>
      <c r="AU9" s="81" t="s">
        <v>309</v>
      </c>
      <c r="AV9" s="81">
        <v>31.96</v>
      </c>
      <c r="AW9" s="80" t="s">
        <v>343</v>
      </c>
      <c r="AX9" s="114" t="s">
        <v>309</v>
      </c>
      <c r="AY9" s="113">
        <v>34.200000000000003</v>
      </c>
      <c r="AZ9" s="80" t="s">
        <v>344</v>
      </c>
      <c r="BA9" s="81" t="s">
        <v>309</v>
      </c>
      <c r="BB9" s="81">
        <v>36.22</v>
      </c>
      <c r="BC9" s="80" t="s">
        <v>345</v>
      </c>
      <c r="BD9" s="81" t="s">
        <v>309</v>
      </c>
      <c r="BE9" s="81">
        <v>31.52</v>
      </c>
      <c r="BF9" s="80" t="s">
        <v>346</v>
      </c>
      <c r="BG9" s="81" t="s">
        <v>309</v>
      </c>
      <c r="BH9" s="81" t="s">
        <v>353</v>
      </c>
      <c r="BI9" s="80" t="s">
        <v>347</v>
      </c>
      <c r="BJ9" s="81" t="s">
        <v>309</v>
      </c>
      <c r="BK9" s="81">
        <v>34.18</v>
      </c>
      <c r="BL9" s="80" t="s">
        <v>348</v>
      </c>
      <c r="BM9" s="81" t="s">
        <v>309</v>
      </c>
      <c r="BN9" s="81">
        <v>34.049999999999997</v>
      </c>
      <c r="BO9" s="80" t="s">
        <v>349</v>
      </c>
      <c r="BP9" s="113" t="s">
        <v>309</v>
      </c>
      <c r="BQ9" s="113">
        <v>30.18</v>
      </c>
      <c r="BR9" s="80" t="s">
        <v>350</v>
      </c>
      <c r="BS9" s="81" t="s">
        <v>309</v>
      </c>
      <c r="BT9" s="81">
        <v>32.1</v>
      </c>
      <c r="BU9" s="80" t="s">
        <v>351</v>
      </c>
      <c r="BV9" s="81" t="s">
        <v>309</v>
      </c>
      <c r="BW9" s="81">
        <v>32.81</v>
      </c>
      <c r="BX9" s="80" t="s">
        <v>352</v>
      </c>
      <c r="BY9" s="81" t="s">
        <v>309</v>
      </c>
      <c r="BZ9" s="81" t="s">
        <v>353</v>
      </c>
      <c r="CA9" s="80" t="s">
        <v>442</v>
      </c>
      <c r="CB9" t="s">
        <v>309</v>
      </c>
      <c r="CC9" t="s">
        <v>353</v>
      </c>
      <c r="CD9" s="80" t="s">
        <v>443</v>
      </c>
      <c r="CE9" t="s">
        <v>309</v>
      </c>
      <c r="CF9" t="s">
        <v>353</v>
      </c>
      <c r="CG9" s="92" t="s">
        <v>444</v>
      </c>
      <c r="CH9" t="s">
        <v>309</v>
      </c>
      <c r="CI9" t="s">
        <v>353</v>
      </c>
    </row>
    <row r="10" spans="1:87" x14ac:dyDescent="0.25">
      <c r="A10" s="112">
        <v>80</v>
      </c>
      <c r="B10" s="94">
        <v>84</v>
      </c>
      <c r="C10" s="80" t="s">
        <v>233</v>
      </c>
      <c r="D10" s="89" t="s">
        <v>320</v>
      </c>
      <c r="E10" s="81">
        <v>16.52</v>
      </c>
      <c r="F10" s="80" t="s">
        <v>234</v>
      </c>
      <c r="G10" s="89" t="s">
        <v>320</v>
      </c>
      <c r="H10" s="81">
        <v>17.52</v>
      </c>
      <c r="I10" s="80" t="s">
        <v>235</v>
      </c>
      <c r="J10" s="89" t="s">
        <v>320</v>
      </c>
      <c r="K10" s="81">
        <v>16.760000000000002</v>
      </c>
      <c r="L10" s="80" t="s">
        <v>236</v>
      </c>
      <c r="M10" s="89" t="s">
        <v>320</v>
      </c>
      <c r="N10" s="81">
        <v>17.41</v>
      </c>
      <c r="O10" s="80" t="s">
        <v>237</v>
      </c>
      <c r="P10" s="89" t="s">
        <v>320</v>
      </c>
      <c r="Q10" s="81">
        <v>16.59</v>
      </c>
      <c r="R10" s="80" t="s">
        <v>238</v>
      </c>
      <c r="S10" s="92" t="s">
        <v>320</v>
      </c>
      <c r="T10" s="92">
        <v>17.07</v>
      </c>
      <c r="U10" s="80" t="s">
        <v>239</v>
      </c>
      <c r="V10" s="89" t="s">
        <v>320</v>
      </c>
      <c r="W10" s="81">
        <v>15.68</v>
      </c>
      <c r="X10" s="80" t="s">
        <v>240</v>
      </c>
      <c r="Y10" s="89" t="s">
        <v>320</v>
      </c>
      <c r="Z10" s="81">
        <v>17.940000000000001</v>
      </c>
      <c r="AA10" s="90">
        <v>8</v>
      </c>
      <c r="AB10" s="80" t="s">
        <v>336</v>
      </c>
      <c r="AC10" s="81" t="s">
        <v>320</v>
      </c>
      <c r="AD10" s="81">
        <v>30.33</v>
      </c>
      <c r="AE10" s="80" t="s">
        <v>337</v>
      </c>
      <c r="AF10" s="81" t="s">
        <v>320</v>
      </c>
      <c r="AG10" s="81">
        <v>30.83</v>
      </c>
      <c r="AH10" s="80" t="s">
        <v>338</v>
      </c>
      <c r="AI10" s="81" t="s">
        <v>320</v>
      </c>
      <c r="AJ10" s="81">
        <v>36.9</v>
      </c>
      <c r="AK10" s="80" t="s">
        <v>339</v>
      </c>
      <c r="AL10" s="81" t="s">
        <v>320</v>
      </c>
      <c r="AM10" s="81">
        <v>31.3</v>
      </c>
      <c r="AN10" s="80" t="s">
        <v>340</v>
      </c>
      <c r="AO10" s="81" t="s">
        <v>320</v>
      </c>
      <c r="AP10" s="81" t="s">
        <v>353</v>
      </c>
      <c r="AQ10" s="80" t="s">
        <v>341</v>
      </c>
      <c r="AR10" s="113" t="s">
        <v>320</v>
      </c>
      <c r="AS10" s="113" t="s">
        <v>353</v>
      </c>
      <c r="AT10" s="80" t="s">
        <v>342</v>
      </c>
      <c r="AU10" s="81" t="s">
        <v>320</v>
      </c>
      <c r="AV10" s="81">
        <v>31.85</v>
      </c>
      <c r="AW10" s="80" t="s">
        <v>343</v>
      </c>
      <c r="AX10" s="114" t="s">
        <v>320</v>
      </c>
      <c r="AY10" s="113">
        <v>34.659999999999997</v>
      </c>
      <c r="AZ10" s="80" t="s">
        <v>344</v>
      </c>
      <c r="BA10" s="81" t="s">
        <v>320</v>
      </c>
      <c r="BB10" s="81">
        <v>37.159999999999997</v>
      </c>
      <c r="BC10" s="80" t="s">
        <v>345</v>
      </c>
      <c r="BD10" s="81" t="s">
        <v>320</v>
      </c>
      <c r="BE10" s="81">
        <v>31.4</v>
      </c>
      <c r="BF10" s="80" t="s">
        <v>346</v>
      </c>
      <c r="BG10" s="81" t="s">
        <v>320</v>
      </c>
      <c r="BH10" s="81" t="s">
        <v>353</v>
      </c>
      <c r="BI10" s="80" t="s">
        <v>347</v>
      </c>
      <c r="BJ10" s="81" t="s">
        <v>320</v>
      </c>
      <c r="BK10" s="81">
        <v>34.54</v>
      </c>
      <c r="BL10" s="80" t="s">
        <v>348</v>
      </c>
      <c r="BM10" s="81" t="s">
        <v>320</v>
      </c>
      <c r="BN10" s="81">
        <v>35.67</v>
      </c>
      <c r="BO10" s="80" t="s">
        <v>349</v>
      </c>
      <c r="BP10" s="113" t="s">
        <v>320</v>
      </c>
      <c r="BQ10" s="113">
        <v>30.94</v>
      </c>
      <c r="BR10" s="80" t="s">
        <v>350</v>
      </c>
      <c r="BS10" s="81" t="s">
        <v>320</v>
      </c>
      <c r="BT10" s="81">
        <v>32.130000000000003</v>
      </c>
      <c r="BU10" s="80" t="s">
        <v>351</v>
      </c>
      <c r="BV10" s="81" t="s">
        <v>320</v>
      </c>
      <c r="BW10" s="81">
        <v>32.409999999999997</v>
      </c>
      <c r="BX10" s="80" t="s">
        <v>352</v>
      </c>
      <c r="BY10" s="81" t="s">
        <v>320</v>
      </c>
      <c r="BZ10" s="81" t="s">
        <v>353</v>
      </c>
      <c r="CA10" s="80" t="s">
        <v>442</v>
      </c>
      <c r="CB10" t="s">
        <v>320</v>
      </c>
      <c r="CC10" t="s">
        <v>353</v>
      </c>
      <c r="CD10" s="80" t="s">
        <v>443</v>
      </c>
      <c r="CE10" t="s">
        <v>320</v>
      </c>
      <c r="CF10" t="s">
        <v>353</v>
      </c>
      <c r="CG10" s="92" t="s">
        <v>444</v>
      </c>
      <c r="CH10" t="s">
        <v>320</v>
      </c>
      <c r="CI10" t="s">
        <v>353</v>
      </c>
    </row>
    <row r="11" spans="1:87" x14ac:dyDescent="0.25">
      <c r="A11" s="112">
        <v>2</v>
      </c>
      <c r="B11" s="94">
        <v>9</v>
      </c>
      <c r="C11" s="80" t="s">
        <v>233</v>
      </c>
      <c r="D11" s="89" t="s">
        <v>242</v>
      </c>
      <c r="E11" s="81">
        <v>16.53</v>
      </c>
      <c r="F11" s="80" t="s">
        <v>234</v>
      </c>
      <c r="G11" s="89" t="s">
        <v>242</v>
      </c>
      <c r="H11" s="81">
        <v>16.07</v>
      </c>
      <c r="I11" s="80" t="s">
        <v>235</v>
      </c>
      <c r="J11" s="89" t="s">
        <v>242</v>
      </c>
      <c r="K11" s="81">
        <v>15.82</v>
      </c>
      <c r="L11" s="80" t="s">
        <v>236</v>
      </c>
      <c r="M11" s="89" t="s">
        <v>242</v>
      </c>
      <c r="N11" s="81">
        <v>17.21</v>
      </c>
      <c r="O11" s="80" t="s">
        <v>237</v>
      </c>
      <c r="P11" s="89" t="s">
        <v>242</v>
      </c>
      <c r="Q11" s="81">
        <v>17.25</v>
      </c>
      <c r="R11" s="80" t="s">
        <v>238</v>
      </c>
      <c r="S11" s="92" t="s">
        <v>242</v>
      </c>
      <c r="T11" s="92">
        <v>17.05</v>
      </c>
      <c r="U11" s="80" t="s">
        <v>239</v>
      </c>
      <c r="V11" s="89" t="s">
        <v>242</v>
      </c>
      <c r="W11" s="81">
        <v>16.66</v>
      </c>
      <c r="X11" s="80" t="s">
        <v>240</v>
      </c>
      <c r="Y11" s="89" t="s">
        <v>242</v>
      </c>
      <c r="Z11" s="81">
        <v>16.920000000000002</v>
      </c>
      <c r="AA11" s="90">
        <v>9</v>
      </c>
      <c r="AB11" s="80" t="s">
        <v>336</v>
      </c>
      <c r="AC11" s="81" t="s">
        <v>242</v>
      </c>
      <c r="AD11" s="81">
        <v>32.299999999999997</v>
      </c>
      <c r="AE11" s="80" t="s">
        <v>337</v>
      </c>
      <c r="AF11" s="81" t="s">
        <v>242</v>
      </c>
      <c r="AG11" s="81">
        <v>32.69</v>
      </c>
      <c r="AH11" s="80" t="s">
        <v>338</v>
      </c>
      <c r="AI11" s="81" t="s">
        <v>242</v>
      </c>
      <c r="AJ11" s="81">
        <v>34.840000000000003</v>
      </c>
      <c r="AK11" s="80" t="s">
        <v>339</v>
      </c>
      <c r="AL11" s="81" t="s">
        <v>242</v>
      </c>
      <c r="AM11" s="81" t="s">
        <v>353</v>
      </c>
      <c r="AN11" s="80" t="s">
        <v>340</v>
      </c>
      <c r="AO11" s="81" t="s">
        <v>242</v>
      </c>
      <c r="AP11" s="81">
        <v>35.369999999999997</v>
      </c>
      <c r="AQ11" s="80" t="s">
        <v>341</v>
      </c>
      <c r="AR11" s="113" t="s">
        <v>242</v>
      </c>
      <c r="AS11" s="113">
        <v>31.73</v>
      </c>
      <c r="AT11" s="80" t="s">
        <v>342</v>
      </c>
      <c r="AU11" s="81" t="s">
        <v>242</v>
      </c>
      <c r="AV11" s="81">
        <v>33.229999999999997</v>
      </c>
      <c r="AW11" s="80" t="s">
        <v>343</v>
      </c>
      <c r="AX11" s="114" t="s">
        <v>242</v>
      </c>
      <c r="AY11" s="113">
        <v>35.270000000000003</v>
      </c>
      <c r="AZ11" s="80" t="s">
        <v>344</v>
      </c>
      <c r="BA11" s="81" t="s">
        <v>242</v>
      </c>
      <c r="BB11" s="81">
        <v>34.39</v>
      </c>
      <c r="BC11" s="80" t="s">
        <v>345</v>
      </c>
      <c r="BD11" s="81" t="s">
        <v>242</v>
      </c>
      <c r="BE11" s="81" t="s">
        <v>353</v>
      </c>
      <c r="BF11" s="80" t="s">
        <v>346</v>
      </c>
      <c r="BG11" s="81" t="s">
        <v>242</v>
      </c>
      <c r="BH11" s="81">
        <v>34.549999999999997</v>
      </c>
      <c r="BI11" s="80" t="s">
        <v>347</v>
      </c>
      <c r="BJ11" s="81" t="s">
        <v>242</v>
      </c>
      <c r="BK11" s="81">
        <v>35.72</v>
      </c>
      <c r="BL11" s="80" t="s">
        <v>348</v>
      </c>
      <c r="BM11" s="81" t="s">
        <v>242</v>
      </c>
      <c r="BN11" s="81">
        <v>31.58</v>
      </c>
      <c r="BO11" s="80" t="s">
        <v>349</v>
      </c>
      <c r="BP11" s="113" t="s">
        <v>242</v>
      </c>
      <c r="BQ11" s="113" t="s">
        <v>353</v>
      </c>
      <c r="BR11" s="80" t="s">
        <v>350</v>
      </c>
      <c r="BS11" s="81" t="s">
        <v>242</v>
      </c>
      <c r="BT11" s="81">
        <v>35.1</v>
      </c>
      <c r="BU11" s="80" t="s">
        <v>351</v>
      </c>
      <c r="BV11" s="81" t="s">
        <v>242</v>
      </c>
      <c r="BW11" s="81">
        <v>31.92</v>
      </c>
      <c r="BX11" s="108"/>
      <c r="BY11" s="121"/>
      <c r="BZ11" s="121"/>
      <c r="CA11" s="80" t="s">
        <v>442</v>
      </c>
      <c r="CB11" t="s">
        <v>242</v>
      </c>
      <c r="CC11" t="s">
        <v>353</v>
      </c>
      <c r="CD11" s="80" t="s">
        <v>443</v>
      </c>
      <c r="CE11" t="s">
        <v>242</v>
      </c>
      <c r="CF11" t="s">
        <v>353</v>
      </c>
      <c r="CG11" s="92" t="s">
        <v>444</v>
      </c>
      <c r="CH11" t="s">
        <v>242</v>
      </c>
      <c r="CI11" t="s">
        <v>353</v>
      </c>
    </row>
    <row r="12" spans="1:87" x14ac:dyDescent="0.25">
      <c r="A12" s="112">
        <v>14</v>
      </c>
      <c r="B12" s="94">
        <v>10</v>
      </c>
      <c r="C12" s="80" t="s">
        <v>233</v>
      </c>
      <c r="D12" s="89" t="s">
        <v>254</v>
      </c>
      <c r="E12" s="81">
        <v>16.850000000000001</v>
      </c>
      <c r="F12" s="80" t="s">
        <v>234</v>
      </c>
      <c r="G12" s="89" t="s">
        <v>254</v>
      </c>
      <c r="H12" s="81">
        <v>16.16</v>
      </c>
      <c r="I12" s="80" t="s">
        <v>235</v>
      </c>
      <c r="J12" s="89" t="s">
        <v>254</v>
      </c>
      <c r="K12" s="81">
        <v>15.96</v>
      </c>
      <c r="L12" s="80" t="s">
        <v>236</v>
      </c>
      <c r="M12" s="89" t="s">
        <v>254</v>
      </c>
      <c r="N12" s="81">
        <v>17.34</v>
      </c>
      <c r="O12" s="80" t="s">
        <v>237</v>
      </c>
      <c r="P12" s="89" t="s">
        <v>254</v>
      </c>
      <c r="Q12" s="81">
        <v>17.14</v>
      </c>
      <c r="R12" s="80" t="s">
        <v>238</v>
      </c>
      <c r="S12" s="92" t="s">
        <v>254</v>
      </c>
      <c r="T12" s="92">
        <v>17.23</v>
      </c>
      <c r="U12" s="80" t="s">
        <v>239</v>
      </c>
      <c r="V12" s="89" t="s">
        <v>254</v>
      </c>
      <c r="W12" s="81">
        <v>16.68</v>
      </c>
      <c r="X12" s="80" t="s">
        <v>240</v>
      </c>
      <c r="Y12" s="89" t="s">
        <v>254</v>
      </c>
      <c r="Z12" s="81">
        <v>16.760000000000002</v>
      </c>
      <c r="AA12" s="90">
        <v>10</v>
      </c>
      <c r="AB12" s="80" t="s">
        <v>336</v>
      </c>
      <c r="AC12" s="81" t="s">
        <v>254</v>
      </c>
      <c r="AD12" s="81">
        <v>32.06</v>
      </c>
      <c r="AE12" s="80" t="s">
        <v>337</v>
      </c>
      <c r="AF12" s="81" t="s">
        <v>254</v>
      </c>
      <c r="AG12" s="81">
        <v>32.75</v>
      </c>
      <c r="AH12" s="80" t="s">
        <v>338</v>
      </c>
      <c r="AI12" s="81" t="s">
        <v>254</v>
      </c>
      <c r="AJ12" s="81">
        <v>34.54</v>
      </c>
      <c r="AK12" s="80" t="s">
        <v>339</v>
      </c>
      <c r="AL12" s="81" t="s">
        <v>254</v>
      </c>
      <c r="AM12" s="81" t="s">
        <v>353</v>
      </c>
      <c r="AN12" s="80" t="s">
        <v>340</v>
      </c>
      <c r="AO12" s="81" t="s">
        <v>254</v>
      </c>
      <c r="AP12" s="81">
        <v>34.58</v>
      </c>
      <c r="AQ12" s="80" t="s">
        <v>341</v>
      </c>
      <c r="AR12" s="113" t="s">
        <v>254</v>
      </c>
      <c r="AS12" s="113">
        <v>31.96</v>
      </c>
      <c r="AT12" s="80" t="s">
        <v>342</v>
      </c>
      <c r="AU12" s="81" t="s">
        <v>254</v>
      </c>
      <c r="AV12" s="81">
        <v>33.9</v>
      </c>
      <c r="AW12" s="80" t="s">
        <v>343</v>
      </c>
      <c r="AX12" s="114" t="s">
        <v>254</v>
      </c>
      <c r="AY12" s="113">
        <v>35.28</v>
      </c>
      <c r="AZ12" s="80" t="s">
        <v>344</v>
      </c>
      <c r="BA12" s="81" t="s">
        <v>254</v>
      </c>
      <c r="BB12" s="81">
        <v>35.119999999999997</v>
      </c>
      <c r="BC12" s="80" t="s">
        <v>345</v>
      </c>
      <c r="BD12" s="81" t="s">
        <v>254</v>
      </c>
      <c r="BE12" s="81">
        <v>37.24</v>
      </c>
      <c r="BF12" s="80" t="s">
        <v>346</v>
      </c>
      <c r="BG12" s="81" t="s">
        <v>254</v>
      </c>
      <c r="BH12" s="81">
        <v>34.520000000000003</v>
      </c>
      <c r="BI12" s="80" t="s">
        <v>347</v>
      </c>
      <c r="BJ12" s="81" t="s">
        <v>254</v>
      </c>
      <c r="BK12" s="81">
        <v>37.24</v>
      </c>
      <c r="BL12" s="80" t="s">
        <v>348</v>
      </c>
      <c r="BM12" s="81" t="s">
        <v>254</v>
      </c>
      <c r="BN12" s="81">
        <v>31.11</v>
      </c>
      <c r="BO12" s="80" t="s">
        <v>349</v>
      </c>
      <c r="BP12" s="113" t="s">
        <v>254</v>
      </c>
      <c r="BQ12" s="113">
        <v>38.799999999999997</v>
      </c>
      <c r="BR12" s="80" t="s">
        <v>350</v>
      </c>
      <c r="BS12" s="81" t="s">
        <v>254</v>
      </c>
      <c r="BT12" s="81">
        <v>34.57</v>
      </c>
      <c r="BU12" s="80" t="s">
        <v>351</v>
      </c>
      <c r="BV12" s="81" t="s">
        <v>254</v>
      </c>
      <c r="BW12" s="81">
        <v>32.450000000000003</v>
      </c>
      <c r="BX12" s="108"/>
      <c r="BY12" s="121"/>
      <c r="BZ12" s="121"/>
      <c r="CA12" s="80" t="s">
        <v>442</v>
      </c>
      <c r="CB12" t="s">
        <v>254</v>
      </c>
      <c r="CC12" t="s">
        <v>353</v>
      </c>
      <c r="CD12" s="80" t="s">
        <v>443</v>
      </c>
      <c r="CE12" t="s">
        <v>254</v>
      </c>
      <c r="CF12" t="s">
        <v>353</v>
      </c>
      <c r="CG12" s="92" t="s">
        <v>444</v>
      </c>
      <c r="CH12" t="s">
        <v>254</v>
      </c>
      <c r="CI12" t="s">
        <v>353</v>
      </c>
    </row>
    <row r="13" spans="1:87" x14ac:dyDescent="0.25">
      <c r="A13" s="112">
        <v>26</v>
      </c>
      <c r="B13" s="94">
        <v>11</v>
      </c>
      <c r="C13" s="80" t="s">
        <v>233</v>
      </c>
      <c r="D13" s="89" t="s">
        <v>266</v>
      </c>
      <c r="E13" s="81">
        <v>16.510000000000002</v>
      </c>
      <c r="F13" s="80" t="s">
        <v>234</v>
      </c>
      <c r="G13" s="89" t="s">
        <v>266</v>
      </c>
      <c r="H13" s="81">
        <v>16.02</v>
      </c>
      <c r="I13" s="80" t="s">
        <v>235</v>
      </c>
      <c r="J13" s="89" t="s">
        <v>266</v>
      </c>
      <c r="K13" s="81">
        <v>15.98</v>
      </c>
      <c r="L13" s="80" t="s">
        <v>236</v>
      </c>
      <c r="M13" s="89" t="s">
        <v>266</v>
      </c>
      <c r="N13" s="81">
        <v>17.2</v>
      </c>
      <c r="O13" s="80" t="s">
        <v>237</v>
      </c>
      <c r="P13" s="89" t="s">
        <v>266</v>
      </c>
      <c r="Q13" s="81">
        <v>17.010000000000002</v>
      </c>
      <c r="R13" s="80" t="s">
        <v>238</v>
      </c>
      <c r="S13" s="92" t="s">
        <v>266</v>
      </c>
      <c r="T13" s="92">
        <v>16.72</v>
      </c>
      <c r="U13" s="80" t="s">
        <v>239</v>
      </c>
      <c r="V13" s="89" t="s">
        <v>266</v>
      </c>
      <c r="W13" s="81">
        <v>16.84</v>
      </c>
      <c r="X13" s="80" t="s">
        <v>240</v>
      </c>
      <c r="Y13" s="89" t="s">
        <v>266</v>
      </c>
      <c r="Z13" s="81">
        <v>16.64</v>
      </c>
      <c r="AA13" s="90">
        <v>11</v>
      </c>
      <c r="AB13" s="80" t="s">
        <v>336</v>
      </c>
      <c r="AC13" s="81" t="s">
        <v>266</v>
      </c>
      <c r="AD13" s="81">
        <v>31.6</v>
      </c>
      <c r="AE13" s="80" t="s">
        <v>337</v>
      </c>
      <c r="AF13" s="81" t="s">
        <v>266</v>
      </c>
      <c r="AG13" s="81">
        <v>32.840000000000003</v>
      </c>
      <c r="AH13" s="80" t="s">
        <v>338</v>
      </c>
      <c r="AI13" s="81" t="s">
        <v>266</v>
      </c>
      <c r="AJ13" s="81">
        <v>34.17</v>
      </c>
      <c r="AK13" s="80" t="s">
        <v>339</v>
      </c>
      <c r="AL13" s="81" t="s">
        <v>266</v>
      </c>
      <c r="AM13" s="81" t="s">
        <v>353</v>
      </c>
      <c r="AN13" s="80" t="s">
        <v>340</v>
      </c>
      <c r="AO13" s="81" t="s">
        <v>266</v>
      </c>
      <c r="AP13" s="81">
        <v>34.75</v>
      </c>
      <c r="AQ13" s="80" t="s">
        <v>341</v>
      </c>
      <c r="AR13" s="113" t="s">
        <v>266</v>
      </c>
      <c r="AS13" s="113">
        <v>31.65</v>
      </c>
      <c r="AT13" s="80" t="s">
        <v>342</v>
      </c>
      <c r="AU13" s="81" t="s">
        <v>266</v>
      </c>
      <c r="AV13" s="81">
        <v>33.31</v>
      </c>
      <c r="AW13" s="80" t="s">
        <v>343</v>
      </c>
      <c r="AX13" s="114" t="s">
        <v>266</v>
      </c>
      <c r="AY13" s="113">
        <v>35.44</v>
      </c>
      <c r="AZ13" s="80" t="s">
        <v>344</v>
      </c>
      <c r="BA13" s="81" t="s">
        <v>266</v>
      </c>
      <c r="BB13" s="81">
        <v>34.36</v>
      </c>
      <c r="BC13" s="80" t="s">
        <v>345</v>
      </c>
      <c r="BD13" s="81" t="s">
        <v>266</v>
      </c>
      <c r="BE13" s="81" t="s">
        <v>353</v>
      </c>
      <c r="BF13" s="80" t="s">
        <v>346</v>
      </c>
      <c r="BG13" s="81" t="s">
        <v>266</v>
      </c>
      <c r="BH13" s="81">
        <v>34.17</v>
      </c>
      <c r="BI13" s="80" t="s">
        <v>347</v>
      </c>
      <c r="BJ13" s="81" t="s">
        <v>266</v>
      </c>
      <c r="BK13" s="81">
        <v>41.62</v>
      </c>
      <c r="BL13" s="80" t="s">
        <v>348</v>
      </c>
      <c r="BM13" s="81" t="s">
        <v>266</v>
      </c>
      <c r="BN13" s="81">
        <v>31.1</v>
      </c>
      <c r="BO13" s="80" t="s">
        <v>349</v>
      </c>
      <c r="BP13" s="113" t="s">
        <v>266</v>
      </c>
      <c r="BQ13" s="113" t="s">
        <v>353</v>
      </c>
      <c r="BR13" s="80" t="s">
        <v>350</v>
      </c>
      <c r="BS13" s="81" t="s">
        <v>266</v>
      </c>
      <c r="BT13" s="81">
        <v>35.56</v>
      </c>
      <c r="BU13" s="80" t="s">
        <v>351</v>
      </c>
      <c r="BV13" s="81" t="s">
        <v>266</v>
      </c>
      <c r="BW13" s="81">
        <v>32.39</v>
      </c>
      <c r="BX13" s="108"/>
      <c r="BY13" s="121"/>
      <c r="BZ13" s="121"/>
      <c r="CA13" s="80" t="s">
        <v>442</v>
      </c>
      <c r="CB13" t="s">
        <v>266</v>
      </c>
      <c r="CC13" t="s">
        <v>353</v>
      </c>
      <c r="CD13" s="80" t="s">
        <v>443</v>
      </c>
      <c r="CE13" t="s">
        <v>266</v>
      </c>
      <c r="CF13" t="s">
        <v>353</v>
      </c>
      <c r="CG13" s="92" t="s">
        <v>444</v>
      </c>
      <c r="CH13" t="s">
        <v>266</v>
      </c>
      <c r="CI13" t="s">
        <v>353</v>
      </c>
    </row>
    <row r="14" spans="1:87" x14ac:dyDescent="0.25">
      <c r="A14" s="112">
        <v>37</v>
      </c>
      <c r="B14" s="94">
        <v>12</v>
      </c>
      <c r="C14" s="80" t="s">
        <v>233</v>
      </c>
      <c r="D14" s="89" t="s">
        <v>277</v>
      </c>
      <c r="E14" s="81">
        <v>16.63</v>
      </c>
      <c r="F14" s="80" t="s">
        <v>234</v>
      </c>
      <c r="G14" s="89" t="s">
        <v>277</v>
      </c>
      <c r="H14" s="81">
        <v>16.149999999999999</v>
      </c>
      <c r="I14" s="80" t="s">
        <v>235</v>
      </c>
      <c r="J14" s="89" t="s">
        <v>277</v>
      </c>
      <c r="K14" s="81">
        <v>15.82</v>
      </c>
      <c r="L14" s="80" t="s">
        <v>236</v>
      </c>
      <c r="M14" s="89" t="s">
        <v>277</v>
      </c>
      <c r="N14" s="81">
        <v>17.22</v>
      </c>
      <c r="O14" s="80" t="s">
        <v>237</v>
      </c>
      <c r="P14" s="89" t="s">
        <v>277</v>
      </c>
      <c r="Q14" s="81">
        <v>17.149999999999999</v>
      </c>
      <c r="R14" s="80" t="s">
        <v>238</v>
      </c>
      <c r="S14" s="92" t="s">
        <v>277</v>
      </c>
      <c r="T14" s="92">
        <v>17.16</v>
      </c>
      <c r="U14" s="80" t="s">
        <v>239</v>
      </c>
      <c r="V14" s="89" t="s">
        <v>277</v>
      </c>
      <c r="W14" s="81">
        <v>16.920000000000002</v>
      </c>
      <c r="X14" s="80" t="s">
        <v>240</v>
      </c>
      <c r="Y14" s="89" t="s">
        <v>277</v>
      </c>
      <c r="Z14" s="81">
        <v>16.850000000000001</v>
      </c>
      <c r="AA14" s="90">
        <v>12</v>
      </c>
      <c r="AB14" s="80" t="s">
        <v>336</v>
      </c>
      <c r="AC14" s="81" t="s">
        <v>277</v>
      </c>
      <c r="AD14" s="81">
        <v>31.9</v>
      </c>
      <c r="AE14" s="80" t="s">
        <v>337</v>
      </c>
      <c r="AF14" s="81" t="s">
        <v>277</v>
      </c>
      <c r="AG14" s="81">
        <v>32.520000000000003</v>
      </c>
      <c r="AH14" s="80" t="s">
        <v>338</v>
      </c>
      <c r="AI14" s="81" t="s">
        <v>277</v>
      </c>
      <c r="AJ14" s="81">
        <v>34.159999999999997</v>
      </c>
      <c r="AK14" s="80" t="s">
        <v>339</v>
      </c>
      <c r="AL14" s="81" t="s">
        <v>277</v>
      </c>
      <c r="AM14" s="81" t="s">
        <v>353</v>
      </c>
      <c r="AN14" s="80" t="s">
        <v>340</v>
      </c>
      <c r="AO14" s="81" t="s">
        <v>277</v>
      </c>
      <c r="AP14" s="81">
        <v>37.06</v>
      </c>
      <c r="AQ14" s="80" t="s">
        <v>341</v>
      </c>
      <c r="AR14" s="113" t="s">
        <v>277</v>
      </c>
      <c r="AS14" s="113">
        <v>32.119999999999997</v>
      </c>
      <c r="AT14" s="80" t="s">
        <v>342</v>
      </c>
      <c r="AU14" s="81" t="s">
        <v>277</v>
      </c>
      <c r="AV14" s="81">
        <v>33.409999999999997</v>
      </c>
      <c r="AW14" s="80" t="s">
        <v>343</v>
      </c>
      <c r="AX14" s="114" t="s">
        <v>277</v>
      </c>
      <c r="AY14" s="113">
        <v>35.29</v>
      </c>
      <c r="AZ14" s="80" t="s">
        <v>344</v>
      </c>
      <c r="BA14" s="81" t="s">
        <v>277</v>
      </c>
      <c r="BB14" s="81">
        <v>35.83</v>
      </c>
      <c r="BC14" s="80" t="s">
        <v>345</v>
      </c>
      <c r="BD14" s="81" t="s">
        <v>277</v>
      </c>
      <c r="BE14" s="81" t="s">
        <v>353</v>
      </c>
      <c r="BF14" s="80" t="s">
        <v>346</v>
      </c>
      <c r="BG14" s="81" t="s">
        <v>277</v>
      </c>
      <c r="BH14" s="81">
        <v>34.43</v>
      </c>
      <c r="BI14" s="80" t="s">
        <v>347</v>
      </c>
      <c r="BJ14" s="81" t="s">
        <v>277</v>
      </c>
      <c r="BK14" s="81">
        <v>36.590000000000003</v>
      </c>
      <c r="BL14" s="80" t="s">
        <v>348</v>
      </c>
      <c r="BM14" s="81" t="s">
        <v>277</v>
      </c>
      <c r="BN14" s="81">
        <v>31.24</v>
      </c>
      <c r="BO14" s="80" t="s">
        <v>349</v>
      </c>
      <c r="BP14" s="113" t="s">
        <v>277</v>
      </c>
      <c r="BQ14" s="113" t="s">
        <v>353</v>
      </c>
      <c r="BR14" s="80" t="s">
        <v>350</v>
      </c>
      <c r="BS14" s="81" t="s">
        <v>277</v>
      </c>
      <c r="BT14" s="81">
        <v>34.69</v>
      </c>
      <c r="BU14" s="80" t="s">
        <v>351</v>
      </c>
      <c r="BV14" s="81" t="s">
        <v>277</v>
      </c>
      <c r="BW14" s="81">
        <v>32.25</v>
      </c>
      <c r="BX14" s="108"/>
      <c r="BY14" s="121"/>
      <c r="BZ14" s="121"/>
      <c r="CA14" s="80" t="s">
        <v>442</v>
      </c>
      <c r="CB14" t="s">
        <v>277</v>
      </c>
      <c r="CC14" t="s">
        <v>353</v>
      </c>
      <c r="CD14" s="80" t="s">
        <v>443</v>
      </c>
      <c r="CE14" t="s">
        <v>277</v>
      </c>
      <c r="CF14" t="s">
        <v>353</v>
      </c>
      <c r="CG14" s="92" t="s">
        <v>444</v>
      </c>
      <c r="CH14" t="s">
        <v>277</v>
      </c>
      <c r="CI14" t="s">
        <v>353</v>
      </c>
    </row>
    <row r="15" spans="1:87" x14ac:dyDescent="0.25">
      <c r="A15" s="112">
        <v>48</v>
      </c>
      <c r="B15" s="94">
        <v>89</v>
      </c>
      <c r="C15" s="80" t="s">
        <v>233</v>
      </c>
      <c r="D15" s="89" t="s">
        <v>288</v>
      </c>
      <c r="E15" s="81">
        <v>16.010000000000002</v>
      </c>
      <c r="F15" s="80" t="s">
        <v>234</v>
      </c>
      <c r="G15" s="89" t="s">
        <v>288</v>
      </c>
      <c r="H15" s="81">
        <v>16.89</v>
      </c>
      <c r="I15" s="80" t="s">
        <v>235</v>
      </c>
      <c r="J15" s="89" t="s">
        <v>288</v>
      </c>
      <c r="K15" s="81">
        <v>16.72</v>
      </c>
      <c r="L15" s="80" t="s">
        <v>236</v>
      </c>
      <c r="M15" s="89" t="s">
        <v>288</v>
      </c>
      <c r="N15" s="81">
        <v>16.350000000000001</v>
      </c>
      <c r="O15" s="80" t="s">
        <v>237</v>
      </c>
      <c r="P15" s="89" t="s">
        <v>288</v>
      </c>
      <c r="Q15" s="81">
        <v>16.45</v>
      </c>
      <c r="R15" s="80" t="s">
        <v>238</v>
      </c>
      <c r="S15" s="92" t="s">
        <v>288</v>
      </c>
      <c r="T15" s="92">
        <v>16.399999999999999</v>
      </c>
      <c r="U15" s="80" t="s">
        <v>239</v>
      </c>
      <c r="V15" s="89" t="s">
        <v>288</v>
      </c>
      <c r="W15" s="81">
        <v>18.329999999999998</v>
      </c>
      <c r="X15" s="80" t="s">
        <v>240</v>
      </c>
      <c r="Y15" s="89" t="s">
        <v>288</v>
      </c>
      <c r="Z15" s="81">
        <v>15.63</v>
      </c>
      <c r="AA15" s="90">
        <v>13</v>
      </c>
      <c r="AB15" s="80" t="s">
        <v>336</v>
      </c>
      <c r="AC15" s="81" t="s">
        <v>288</v>
      </c>
      <c r="AD15" s="81">
        <v>31.99</v>
      </c>
      <c r="AE15" s="80" t="s">
        <v>337</v>
      </c>
      <c r="AF15" s="81" t="s">
        <v>288</v>
      </c>
      <c r="AG15" s="81">
        <v>32.71</v>
      </c>
      <c r="AH15" s="80" t="s">
        <v>338</v>
      </c>
      <c r="AI15" s="81" t="s">
        <v>288</v>
      </c>
      <c r="AJ15" s="81">
        <v>34.57</v>
      </c>
      <c r="AK15" s="80" t="s">
        <v>339</v>
      </c>
      <c r="AL15" s="81" t="s">
        <v>288</v>
      </c>
      <c r="AM15" s="81" t="s">
        <v>353</v>
      </c>
      <c r="AN15" s="80" t="s">
        <v>340</v>
      </c>
      <c r="AO15" s="81" t="s">
        <v>288</v>
      </c>
      <c r="AP15" s="81">
        <v>34.799999999999997</v>
      </c>
      <c r="AQ15" s="80" t="s">
        <v>341</v>
      </c>
      <c r="AR15" s="113" t="s">
        <v>288</v>
      </c>
      <c r="AS15" s="113">
        <v>31.18</v>
      </c>
      <c r="AT15" s="80" t="s">
        <v>342</v>
      </c>
      <c r="AU15" s="81" t="s">
        <v>288</v>
      </c>
      <c r="AV15" s="81">
        <v>34.03</v>
      </c>
      <c r="AW15" s="80" t="s">
        <v>343</v>
      </c>
      <c r="AX15" s="114" t="s">
        <v>288</v>
      </c>
      <c r="AY15" s="113">
        <v>35.76</v>
      </c>
      <c r="AZ15" s="80" t="s">
        <v>344</v>
      </c>
      <c r="BA15" s="81" t="s">
        <v>288</v>
      </c>
      <c r="BB15" s="81">
        <v>34.39</v>
      </c>
      <c r="BC15" s="80" t="s">
        <v>345</v>
      </c>
      <c r="BD15" s="81" t="s">
        <v>288</v>
      </c>
      <c r="BE15" s="81" t="s">
        <v>353</v>
      </c>
      <c r="BF15" s="80" t="s">
        <v>346</v>
      </c>
      <c r="BG15" s="81" t="s">
        <v>288</v>
      </c>
      <c r="BH15" s="81">
        <v>34.229999999999997</v>
      </c>
      <c r="BI15" s="80" t="s">
        <v>347</v>
      </c>
      <c r="BJ15" s="81" t="s">
        <v>288</v>
      </c>
      <c r="BK15" s="81">
        <v>37.979999999999997</v>
      </c>
      <c r="BL15" s="80" t="s">
        <v>348</v>
      </c>
      <c r="BM15" s="81" t="s">
        <v>288</v>
      </c>
      <c r="BN15" s="81">
        <v>31.18</v>
      </c>
      <c r="BO15" s="80" t="s">
        <v>349</v>
      </c>
      <c r="BP15" s="113" t="s">
        <v>288</v>
      </c>
      <c r="BQ15" s="113" t="s">
        <v>353</v>
      </c>
      <c r="BR15" s="80" t="s">
        <v>350</v>
      </c>
      <c r="BS15" s="81" t="s">
        <v>288</v>
      </c>
      <c r="BT15" s="81">
        <v>34.51</v>
      </c>
      <c r="BU15" s="80" t="s">
        <v>351</v>
      </c>
      <c r="BV15" s="81" t="s">
        <v>288</v>
      </c>
      <c r="BW15" s="81">
        <v>31.63</v>
      </c>
      <c r="BX15" s="108"/>
      <c r="BY15" s="121"/>
      <c r="BZ15" s="121"/>
      <c r="CA15" s="80" t="s">
        <v>442</v>
      </c>
      <c r="CB15" t="s">
        <v>288</v>
      </c>
      <c r="CC15" t="s">
        <v>353</v>
      </c>
      <c r="CD15" s="80" t="s">
        <v>443</v>
      </c>
      <c r="CE15" t="s">
        <v>288</v>
      </c>
      <c r="CF15" t="s">
        <v>353</v>
      </c>
      <c r="CG15" s="92" t="s">
        <v>444</v>
      </c>
      <c r="CH15" t="s">
        <v>288</v>
      </c>
      <c r="CI15" t="s">
        <v>353</v>
      </c>
    </row>
    <row r="16" spans="1:87" x14ac:dyDescent="0.25">
      <c r="A16" s="112">
        <v>59</v>
      </c>
      <c r="B16" s="94">
        <v>90</v>
      </c>
      <c r="C16" s="80" t="s">
        <v>233</v>
      </c>
      <c r="D16" s="89" t="s">
        <v>299</v>
      </c>
      <c r="E16" s="81">
        <v>16.04</v>
      </c>
      <c r="F16" s="80" t="s">
        <v>234</v>
      </c>
      <c r="G16" s="89" t="s">
        <v>299</v>
      </c>
      <c r="H16" s="81">
        <v>17.12</v>
      </c>
      <c r="I16" s="80" t="s">
        <v>235</v>
      </c>
      <c r="J16" s="89" t="s">
        <v>299</v>
      </c>
      <c r="K16" s="81">
        <v>16.86</v>
      </c>
      <c r="L16" s="80" t="s">
        <v>236</v>
      </c>
      <c r="M16" s="89" t="s">
        <v>299</v>
      </c>
      <c r="N16" s="81">
        <v>16.21</v>
      </c>
      <c r="O16" s="80" t="s">
        <v>237</v>
      </c>
      <c r="P16" s="89" t="s">
        <v>299</v>
      </c>
      <c r="Q16" s="81">
        <v>16.43</v>
      </c>
      <c r="R16" s="80" t="s">
        <v>238</v>
      </c>
      <c r="S16" s="92" t="s">
        <v>299</v>
      </c>
      <c r="T16" s="92">
        <v>16.25</v>
      </c>
      <c r="U16" s="80" t="s">
        <v>239</v>
      </c>
      <c r="V16" s="89" t="s">
        <v>299</v>
      </c>
      <c r="W16" s="81">
        <v>17.649999999999999</v>
      </c>
      <c r="X16" s="80" t="s">
        <v>240</v>
      </c>
      <c r="Y16" s="89" t="s">
        <v>299</v>
      </c>
      <c r="Z16" s="81">
        <v>16.05</v>
      </c>
      <c r="AA16" s="90">
        <v>14</v>
      </c>
      <c r="AB16" s="80" t="s">
        <v>336</v>
      </c>
      <c r="AC16" s="81" t="s">
        <v>299</v>
      </c>
      <c r="AD16" s="81">
        <v>31.96</v>
      </c>
      <c r="AE16" s="80" t="s">
        <v>337</v>
      </c>
      <c r="AF16" s="81" t="s">
        <v>299</v>
      </c>
      <c r="AG16" s="81">
        <v>33.1</v>
      </c>
      <c r="AH16" s="80" t="s">
        <v>338</v>
      </c>
      <c r="AI16" s="81" t="s">
        <v>299</v>
      </c>
      <c r="AJ16" s="81">
        <v>33.82</v>
      </c>
      <c r="AK16" s="80" t="s">
        <v>339</v>
      </c>
      <c r="AL16" s="81" t="s">
        <v>299</v>
      </c>
      <c r="AM16" s="81" t="s">
        <v>353</v>
      </c>
      <c r="AN16" s="80" t="s">
        <v>340</v>
      </c>
      <c r="AO16" s="81" t="s">
        <v>299</v>
      </c>
      <c r="AP16" s="81">
        <v>35.33</v>
      </c>
      <c r="AQ16" s="80" t="s">
        <v>341</v>
      </c>
      <c r="AR16" s="113" t="s">
        <v>299</v>
      </c>
      <c r="AS16" s="113">
        <v>31.26</v>
      </c>
      <c r="AT16" s="80" t="s">
        <v>342</v>
      </c>
      <c r="AU16" s="81" t="s">
        <v>299</v>
      </c>
      <c r="AV16" s="81">
        <v>33.14</v>
      </c>
      <c r="AW16" s="80" t="s">
        <v>343</v>
      </c>
      <c r="AX16" s="114" t="s">
        <v>299</v>
      </c>
      <c r="AY16" s="113">
        <v>34.119999999999997</v>
      </c>
      <c r="AZ16" s="80" t="s">
        <v>344</v>
      </c>
      <c r="BA16" s="81" t="s">
        <v>299</v>
      </c>
      <c r="BB16" s="81">
        <v>34.729999999999997</v>
      </c>
      <c r="BC16" s="80" t="s">
        <v>345</v>
      </c>
      <c r="BD16" s="81" t="s">
        <v>299</v>
      </c>
      <c r="BE16" s="81" t="s">
        <v>353</v>
      </c>
      <c r="BF16" s="80" t="s">
        <v>346</v>
      </c>
      <c r="BG16" s="81" t="s">
        <v>299</v>
      </c>
      <c r="BH16" s="81">
        <v>34.229999999999997</v>
      </c>
      <c r="BI16" s="80" t="s">
        <v>347</v>
      </c>
      <c r="BJ16" s="81" t="s">
        <v>299</v>
      </c>
      <c r="BK16" s="81">
        <v>35.25</v>
      </c>
      <c r="BL16" s="80" t="s">
        <v>348</v>
      </c>
      <c r="BM16" s="81" t="s">
        <v>299</v>
      </c>
      <c r="BN16" s="81">
        <v>31.16</v>
      </c>
      <c r="BO16" s="80" t="s">
        <v>349</v>
      </c>
      <c r="BP16" s="113" t="s">
        <v>299</v>
      </c>
      <c r="BQ16" s="113" t="s">
        <v>353</v>
      </c>
      <c r="BR16" s="80" t="s">
        <v>350</v>
      </c>
      <c r="BS16" s="81" t="s">
        <v>299</v>
      </c>
      <c r="BT16" s="81">
        <v>34.49</v>
      </c>
      <c r="BU16" s="80" t="s">
        <v>351</v>
      </c>
      <c r="BV16" s="81" t="s">
        <v>299</v>
      </c>
      <c r="BW16" s="81">
        <v>31.93</v>
      </c>
      <c r="BX16" s="108"/>
      <c r="BY16" s="121"/>
      <c r="BZ16" s="121"/>
      <c r="CA16" s="80" t="s">
        <v>442</v>
      </c>
      <c r="CB16" t="s">
        <v>299</v>
      </c>
      <c r="CC16" t="s">
        <v>353</v>
      </c>
      <c r="CD16" s="80" t="s">
        <v>443</v>
      </c>
      <c r="CE16" t="s">
        <v>299</v>
      </c>
      <c r="CF16" t="s">
        <v>353</v>
      </c>
      <c r="CG16" s="92" t="s">
        <v>444</v>
      </c>
      <c r="CH16" t="s">
        <v>299</v>
      </c>
      <c r="CI16" t="s">
        <v>353</v>
      </c>
    </row>
    <row r="17" spans="1:87" x14ac:dyDescent="0.25">
      <c r="A17" s="112">
        <v>70</v>
      </c>
      <c r="B17" s="94">
        <v>91</v>
      </c>
      <c r="C17" s="80" t="s">
        <v>233</v>
      </c>
      <c r="D17" s="89" t="s">
        <v>310</v>
      </c>
      <c r="E17" s="81">
        <v>16.16</v>
      </c>
      <c r="F17" s="80" t="s">
        <v>234</v>
      </c>
      <c r="G17" s="89" t="s">
        <v>310</v>
      </c>
      <c r="H17" s="81">
        <v>17.11</v>
      </c>
      <c r="I17" s="80" t="s">
        <v>235</v>
      </c>
      <c r="J17" s="89" t="s">
        <v>310</v>
      </c>
      <c r="K17" s="81">
        <v>17.13</v>
      </c>
      <c r="L17" s="80" t="s">
        <v>236</v>
      </c>
      <c r="M17" s="89" t="s">
        <v>310</v>
      </c>
      <c r="N17" s="81">
        <v>16.54</v>
      </c>
      <c r="O17" s="80" t="s">
        <v>237</v>
      </c>
      <c r="P17" s="89" t="s">
        <v>310</v>
      </c>
      <c r="Q17" s="81">
        <v>16.89</v>
      </c>
      <c r="R17" s="80" t="s">
        <v>238</v>
      </c>
      <c r="S17" s="92" t="s">
        <v>310</v>
      </c>
      <c r="T17" s="92">
        <v>16.3</v>
      </c>
      <c r="U17" s="80" t="s">
        <v>239</v>
      </c>
      <c r="V17" s="89" t="s">
        <v>310</v>
      </c>
      <c r="W17" s="81">
        <v>17.7</v>
      </c>
      <c r="X17" s="80" t="s">
        <v>240</v>
      </c>
      <c r="Y17" s="89" t="s">
        <v>310</v>
      </c>
      <c r="Z17" s="81">
        <v>16.07</v>
      </c>
      <c r="AA17" s="90">
        <v>15</v>
      </c>
      <c r="AB17" s="80" t="s">
        <v>336</v>
      </c>
      <c r="AC17" s="81" t="s">
        <v>310</v>
      </c>
      <c r="AD17" s="81">
        <v>32.049999999999997</v>
      </c>
      <c r="AE17" s="80" t="s">
        <v>337</v>
      </c>
      <c r="AF17" s="81" t="s">
        <v>310</v>
      </c>
      <c r="AG17" s="81">
        <v>33.119999999999997</v>
      </c>
      <c r="AH17" s="80" t="s">
        <v>338</v>
      </c>
      <c r="AI17" s="81" t="s">
        <v>310</v>
      </c>
      <c r="AJ17" s="81">
        <v>33.35</v>
      </c>
      <c r="AK17" s="80" t="s">
        <v>339</v>
      </c>
      <c r="AL17" s="81" t="s">
        <v>310</v>
      </c>
      <c r="AM17" s="81" t="s">
        <v>353</v>
      </c>
      <c r="AN17" s="80" t="s">
        <v>340</v>
      </c>
      <c r="AO17" s="81" t="s">
        <v>310</v>
      </c>
      <c r="AP17" s="81">
        <v>34.92</v>
      </c>
      <c r="AQ17" s="80" t="s">
        <v>341</v>
      </c>
      <c r="AR17" s="113" t="s">
        <v>310</v>
      </c>
      <c r="AS17" s="113">
        <v>31.41</v>
      </c>
      <c r="AT17" s="80" t="s">
        <v>342</v>
      </c>
      <c r="AU17" s="81" t="s">
        <v>310</v>
      </c>
      <c r="AV17" s="81">
        <v>33.880000000000003</v>
      </c>
      <c r="AW17" s="80" t="s">
        <v>343</v>
      </c>
      <c r="AX17" s="114" t="s">
        <v>310</v>
      </c>
      <c r="AY17" s="113">
        <v>34.69</v>
      </c>
      <c r="AZ17" s="80" t="s">
        <v>344</v>
      </c>
      <c r="BA17" s="81" t="s">
        <v>310</v>
      </c>
      <c r="BB17" s="81">
        <v>34.24</v>
      </c>
      <c r="BC17" s="80" t="s">
        <v>345</v>
      </c>
      <c r="BD17" s="81" t="s">
        <v>310</v>
      </c>
      <c r="BE17" s="81" t="s">
        <v>353</v>
      </c>
      <c r="BF17" s="80" t="s">
        <v>346</v>
      </c>
      <c r="BG17" s="81" t="s">
        <v>310</v>
      </c>
      <c r="BH17" s="81">
        <v>34.36</v>
      </c>
      <c r="BI17" s="80" t="s">
        <v>347</v>
      </c>
      <c r="BJ17" s="81" t="s">
        <v>310</v>
      </c>
      <c r="BK17" s="81">
        <v>35.22</v>
      </c>
      <c r="BL17" s="80" t="s">
        <v>348</v>
      </c>
      <c r="BM17" s="81" t="s">
        <v>310</v>
      </c>
      <c r="BN17" s="81">
        <v>31.23</v>
      </c>
      <c r="BO17" s="80" t="s">
        <v>349</v>
      </c>
      <c r="BP17" s="113" t="s">
        <v>310</v>
      </c>
      <c r="BQ17" s="113" t="s">
        <v>353</v>
      </c>
      <c r="BR17" s="80" t="s">
        <v>350</v>
      </c>
      <c r="BS17" s="81" t="s">
        <v>310</v>
      </c>
      <c r="BT17" s="81">
        <v>35.200000000000003</v>
      </c>
      <c r="BU17" s="80" t="s">
        <v>351</v>
      </c>
      <c r="BV17" s="81" t="s">
        <v>310</v>
      </c>
      <c r="BW17" s="81">
        <v>32.159999999999997</v>
      </c>
      <c r="BX17" s="108"/>
      <c r="BY17" s="121"/>
      <c r="BZ17" s="121"/>
      <c r="CA17" s="80" t="s">
        <v>442</v>
      </c>
      <c r="CB17" t="s">
        <v>310</v>
      </c>
      <c r="CC17" t="s">
        <v>353</v>
      </c>
      <c r="CD17" s="80" t="s">
        <v>443</v>
      </c>
      <c r="CE17" t="s">
        <v>310</v>
      </c>
      <c r="CF17" t="s">
        <v>353</v>
      </c>
      <c r="CG17" s="92" t="s">
        <v>444</v>
      </c>
      <c r="CH17" t="s">
        <v>310</v>
      </c>
      <c r="CI17" t="s">
        <v>353</v>
      </c>
    </row>
    <row r="18" spans="1:87" x14ac:dyDescent="0.25">
      <c r="A18" s="112">
        <v>81</v>
      </c>
      <c r="B18" s="94">
        <v>92</v>
      </c>
      <c r="C18" s="80" t="s">
        <v>233</v>
      </c>
      <c r="D18" s="89" t="s">
        <v>321</v>
      </c>
      <c r="E18" s="81">
        <v>16.350000000000001</v>
      </c>
      <c r="F18" s="80" t="s">
        <v>234</v>
      </c>
      <c r="G18" s="89" t="s">
        <v>321</v>
      </c>
      <c r="H18" s="81">
        <v>17.489999999999998</v>
      </c>
      <c r="I18" s="80" t="s">
        <v>235</v>
      </c>
      <c r="J18" s="89" t="s">
        <v>321</v>
      </c>
      <c r="K18" s="81">
        <v>17.16</v>
      </c>
      <c r="L18" s="80" t="s">
        <v>236</v>
      </c>
      <c r="M18" s="89" t="s">
        <v>321</v>
      </c>
      <c r="N18" s="81">
        <v>16.79</v>
      </c>
      <c r="O18" s="80" t="s">
        <v>237</v>
      </c>
      <c r="P18" s="89" t="s">
        <v>321</v>
      </c>
      <c r="Q18" s="81">
        <v>17.010000000000002</v>
      </c>
      <c r="R18" s="80" t="s">
        <v>238</v>
      </c>
      <c r="S18" s="92" t="s">
        <v>321</v>
      </c>
      <c r="T18" s="92">
        <v>16.440000000000001</v>
      </c>
      <c r="U18" s="80" t="s">
        <v>239</v>
      </c>
      <c r="V18" s="89" t="s">
        <v>321</v>
      </c>
      <c r="W18" s="81">
        <v>17.850000000000001</v>
      </c>
      <c r="X18" s="80" t="s">
        <v>240</v>
      </c>
      <c r="Y18" s="89" t="s">
        <v>321</v>
      </c>
      <c r="Z18" s="81">
        <v>16.37</v>
      </c>
      <c r="AA18" s="90">
        <v>16</v>
      </c>
      <c r="AB18" s="80" t="s">
        <v>336</v>
      </c>
      <c r="AC18" s="81" t="s">
        <v>321</v>
      </c>
      <c r="AD18" s="81">
        <v>31.84</v>
      </c>
      <c r="AE18" s="80" t="s">
        <v>337</v>
      </c>
      <c r="AF18" s="81" t="s">
        <v>321</v>
      </c>
      <c r="AG18" s="81">
        <v>32.79</v>
      </c>
      <c r="AH18" s="80" t="s">
        <v>338</v>
      </c>
      <c r="AI18" s="81" t="s">
        <v>321</v>
      </c>
      <c r="AJ18" s="81">
        <v>34.4</v>
      </c>
      <c r="AK18" s="80" t="s">
        <v>339</v>
      </c>
      <c r="AL18" s="81" t="s">
        <v>321</v>
      </c>
      <c r="AM18" s="81" t="s">
        <v>353</v>
      </c>
      <c r="AN18" s="80" t="s">
        <v>340</v>
      </c>
      <c r="AO18" s="81" t="s">
        <v>321</v>
      </c>
      <c r="AP18" s="81">
        <v>35.35</v>
      </c>
      <c r="AQ18" s="80" t="s">
        <v>341</v>
      </c>
      <c r="AR18" s="113" t="s">
        <v>321</v>
      </c>
      <c r="AS18" s="113">
        <v>32</v>
      </c>
      <c r="AT18" s="80" t="s">
        <v>342</v>
      </c>
      <c r="AU18" s="81" t="s">
        <v>321</v>
      </c>
      <c r="AV18" s="81">
        <v>33.19</v>
      </c>
      <c r="AW18" s="80" t="s">
        <v>343</v>
      </c>
      <c r="AX18" s="114" t="s">
        <v>321</v>
      </c>
      <c r="AY18" s="113">
        <v>34.92</v>
      </c>
      <c r="AZ18" s="80" t="s">
        <v>344</v>
      </c>
      <c r="BA18" s="81" t="s">
        <v>321</v>
      </c>
      <c r="BB18" s="81">
        <v>35.39</v>
      </c>
      <c r="BC18" s="80" t="s">
        <v>345</v>
      </c>
      <c r="BD18" s="81" t="s">
        <v>321</v>
      </c>
      <c r="BE18" s="81" t="s">
        <v>353</v>
      </c>
      <c r="BF18" s="80" t="s">
        <v>346</v>
      </c>
      <c r="BG18" s="81" t="s">
        <v>321</v>
      </c>
      <c r="BH18" s="81">
        <v>35.14</v>
      </c>
      <c r="BI18" s="80" t="s">
        <v>347</v>
      </c>
      <c r="BJ18" s="81" t="s">
        <v>321</v>
      </c>
      <c r="BK18" s="81">
        <v>34.78</v>
      </c>
      <c r="BL18" s="80" t="s">
        <v>348</v>
      </c>
      <c r="BM18" s="81" t="s">
        <v>321</v>
      </c>
      <c r="BN18" s="81">
        <v>31.56</v>
      </c>
      <c r="BO18" s="80" t="s">
        <v>349</v>
      </c>
      <c r="BP18" s="113" t="s">
        <v>321</v>
      </c>
      <c r="BQ18" s="113" t="s">
        <v>353</v>
      </c>
      <c r="BR18" s="80" t="s">
        <v>350</v>
      </c>
      <c r="BS18" s="81" t="s">
        <v>321</v>
      </c>
      <c r="BT18" s="81">
        <v>34.35</v>
      </c>
      <c r="BU18" s="80" t="s">
        <v>351</v>
      </c>
      <c r="BV18" s="81" t="s">
        <v>321</v>
      </c>
      <c r="BW18" s="81">
        <v>32.159999999999997</v>
      </c>
      <c r="BX18" s="108"/>
      <c r="BY18" s="121"/>
      <c r="BZ18" s="121"/>
      <c r="CA18" s="80" t="s">
        <v>442</v>
      </c>
      <c r="CB18" t="s">
        <v>321</v>
      </c>
      <c r="CC18" t="s">
        <v>353</v>
      </c>
      <c r="CD18" s="80" t="s">
        <v>443</v>
      </c>
      <c r="CE18" t="s">
        <v>321</v>
      </c>
      <c r="CF18" t="s">
        <v>353</v>
      </c>
      <c r="CG18" s="92" t="s">
        <v>444</v>
      </c>
      <c r="CH18" t="s">
        <v>321</v>
      </c>
      <c r="CI18" t="s">
        <v>353</v>
      </c>
    </row>
    <row r="19" spans="1:87" x14ac:dyDescent="0.25">
      <c r="A19" s="112">
        <v>3</v>
      </c>
      <c r="B19" s="94">
        <v>17</v>
      </c>
      <c r="C19" s="80" t="s">
        <v>233</v>
      </c>
      <c r="D19" s="89" t="s">
        <v>243</v>
      </c>
      <c r="E19" s="81">
        <v>15.52</v>
      </c>
      <c r="F19" s="80" t="s">
        <v>234</v>
      </c>
      <c r="G19" s="89" t="s">
        <v>243</v>
      </c>
      <c r="H19" s="81">
        <v>16.93</v>
      </c>
      <c r="I19" s="80" t="s">
        <v>235</v>
      </c>
      <c r="J19" s="89" t="s">
        <v>243</v>
      </c>
      <c r="K19" s="81">
        <v>16.18</v>
      </c>
      <c r="L19" s="80" t="s">
        <v>236</v>
      </c>
      <c r="M19" s="89" t="s">
        <v>243</v>
      </c>
      <c r="N19" s="81">
        <v>15.9</v>
      </c>
      <c r="O19" s="80" t="s">
        <v>237</v>
      </c>
      <c r="P19" s="89" t="s">
        <v>243</v>
      </c>
      <c r="Q19" s="81">
        <v>16.59</v>
      </c>
      <c r="R19" s="80" t="s">
        <v>238</v>
      </c>
      <c r="S19" s="92" t="s">
        <v>243</v>
      </c>
      <c r="T19" s="92">
        <v>16.260000000000002</v>
      </c>
      <c r="U19" s="80" t="s">
        <v>239</v>
      </c>
      <c r="V19" s="89" t="s">
        <v>243</v>
      </c>
      <c r="W19" s="81">
        <v>16.36</v>
      </c>
      <c r="X19" s="80" t="s">
        <v>240</v>
      </c>
      <c r="Y19" s="89" t="s">
        <v>243</v>
      </c>
      <c r="Z19" s="81">
        <v>16.690000000000001</v>
      </c>
      <c r="AA19" s="90">
        <v>17</v>
      </c>
      <c r="AB19" s="80" t="s">
        <v>336</v>
      </c>
      <c r="AC19" s="81" t="s">
        <v>243</v>
      </c>
      <c r="AD19" s="81">
        <v>37.159999999999997</v>
      </c>
      <c r="AE19" s="80" t="s">
        <v>337</v>
      </c>
      <c r="AF19" s="81" t="s">
        <v>243</v>
      </c>
      <c r="AG19" s="81">
        <v>33.97</v>
      </c>
      <c r="AH19" s="80" t="s">
        <v>338</v>
      </c>
      <c r="AI19" s="81" t="s">
        <v>243</v>
      </c>
      <c r="AJ19" s="81">
        <v>27.77</v>
      </c>
      <c r="AK19" s="80" t="s">
        <v>339</v>
      </c>
      <c r="AL19" s="81" t="s">
        <v>243</v>
      </c>
      <c r="AM19" s="81">
        <v>33.020000000000003</v>
      </c>
      <c r="AN19" s="80" t="s">
        <v>340</v>
      </c>
      <c r="AO19" s="81" t="s">
        <v>243</v>
      </c>
      <c r="AP19" s="81">
        <v>34.93</v>
      </c>
      <c r="AQ19" s="80" t="s">
        <v>341</v>
      </c>
      <c r="AR19" s="113" t="s">
        <v>243</v>
      </c>
      <c r="AS19" s="113" t="s">
        <v>353</v>
      </c>
      <c r="AT19" s="80" t="s">
        <v>342</v>
      </c>
      <c r="AU19" s="81" t="s">
        <v>243</v>
      </c>
      <c r="AV19" s="81">
        <v>36.340000000000003</v>
      </c>
      <c r="AW19" s="80" t="s">
        <v>343</v>
      </c>
      <c r="AX19" s="114" t="s">
        <v>243</v>
      </c>
      <c r="AY19" s="113">
        <v>33.31</v>
      </c>
      <c r="AZ19" s="80" t="s">
        <v>344</v>
      </c>
      <c r="BA19" s="81" t="s">
        <v>243</v>
      </c>
      <c r="BB19" s="81" t="s">
        <v>353</v>
      </c>
      <c r="BC19" s="80" t="s">
        <v>345</v>
      </c>
      <c r="BD19" s="81" t="s">
        <v>243</v>
      </c>
      <c r="BE19" s="81" t="s">
        <v>353</v>
      </c>
      <c r="BF19" s="80" t="s">
        <v>346</v>
      </c>
      <c r="BG19" s="81" t="s">
        <v>243</v>
      </c>
      <c r="BH19" s="81">
        <v>31.33</v>
      </c>
      <c r="BI19" s="80" t="s">
        <v>347</v>
      </c>
      <c r="BJ19" s="81" t="s">
        <v>243</v>
      </c>
      <c r="BK19" s="81">
        <v>31.05</v>
      </c>
      <c r="BL19" s="80" t="s">
        <v>348</v>
      </c>
      <c r="BM19" s="81" t="s">
        <v>243</v>
      </c>
      <c r="BN19" s="81">
        <v>32.729999999999997</v>
      </c>
      <c r="BO19" s="80" t="s">
        <v>349</v>
      </c>
      <c r="BP19" s="113" t="s">
        <v>243</v>
      </c>
      <c r="BQ19" s="113">
        <v>34.54</v>
      </c>
      <c r="BR19" s="80" t="s">
        <v>350</v>
      </c>
      <c r="BS19" s="81" t="s">
        <v>243</v>
      </c>
      <c r="BT19" s="81">
        <v>31.63</v>
      </c>
      <c r="BU19" s="80" t="s">
        <v>351</v>
      </c>
      <c r="BV19" s="81" t="s">
        <v>243</v>
      </c>
      <c r="BW19" s="81">
        <v>30.57</v>
      </c>
      <c r="BX19" s="108"/>
      <c r="BY19" s="121"/>
      <c r="BZ19" s="121"/>
      <c r="CA19" s="80" t="s">
        <v>442</v>
      </c>
      <c r="CB19" t="s">
        <v>243</v>
      </c>
      <c r="CC19" t="s">
        <v>353</v>
      </c>
      <c r="CD19" s="80" t="s">
        <v>443</v>
      </c>
      <c r="CE19" t="s">
        <v>243</v>
      </c>
      <c r="CF19" t="s">
        <v>353</v>
      </c>
      <c r="CG19" s="92" t="s">
        <v>444</v>
      </c>
      <c r="CH19" t="s">
        <v>243</v>
      </c>
      <c r="CI19" t="s">
        <v>353</v>
      </c>
    </row>
    <row r="20" spans="1:87" x14ac:dyDescent="0.25">
      <c r="A20" s="112">
        <v>15</v>
      </c>
      <c r="B20" s="94">
        <v>18</v>
      </c>
      <c r="C20" s="80" t="s">
        <v>233</v>
      </c>
      <c r="D20" s="89" t="s">
        <v>255</v>
      </c>
      <c r="E20" s="81">
        <v>15.59</v>
      </c>
      <c r="F20" s="80" t="s">
        <v>234</v>
      </c>
      <c r="G20" s="89" t="s">
        <v>255</v>
      </c>
      <c r="H20" s="81">
        <v>17.04</v>
      </c>
      <c r="I20" s="80" t="s">
        <v>235</v>
      </c>
      <c r="J20" s="89" t="s">
        <v>255</v>
      </c>
      <c r="K20" s="81">
        <v>16.27</v>
      </c>
      <c r="L20" s="80" t="s">
        <v>236</v>
      </c>
      <c r="M20" s="89" t="s">
        <v>255</v>
      </c>
      <c r="N20" s="81">
        <v>15.66</v>
      </c>
      <c r="O20" s="80" t="s">
        <v>237</v>
      </c>
      <c r="P20" s="89" t="s">
        <v>255</v>
      </c>
      <c r="Q20" s="81">
        <v>16.739999999999998</v>
      </c>
      <c r="R20" s="80" t="s">
        <v>238</v>
      </c>
      <c r="S20" s="92" t="s">
        <v>255</v>
      </c>
      <c r="T20" s="92">
        <v>16.3</v>
      </c>
      <c r="U20" s="80" t="s">
        <v>239</v>
      </c>
      <c r="V20" s="89" t="s">
        <v>255</v>
      </c>
      <c r="W20" s="81">
        <v>16.34</v>
      </c>
      <c r="X20" s="80" t="s">
        <v>240</v>
      </c>
      <c r="Y20" s="89" t="s">
        <v>255</v>
      </c>
      <c r="Z20" s="81">
        <v>16.46</v>
      </c>
      <c r="AA20" s="90">
        <v>18</v>
      </c>
      <c r="AB20" s="80" t="s">
        <v>336</v>
      </c>
      <c r="AC20" s="81" t="s">
        <v>255</v>
      </c>
      <c r="AD20" s="81">
        <v>36.32</v>
      </c>
      <c r="AE20" s="80" t="s">
        <v>337</v>
      </c>
      <c r="AF20" s="81" t="s">
        <v>255</v>
      </c>
      <c r="AG20" s="81">
        <v>33.53</v>
      </c>
      <c r="AH20" s="80" t="s">
        <v>338</v>
      </c>
      <c r="AI20" s="81" t="s">
        <v>255</v>
      </c>
      <c r="AJ20" s="81">
        <v>27.87</v>
      </c>
      <c r="AK20" s="80" t="s">
        <v>339</v>
      </c>
      <c r="AL20" s="81" t="s">
        <v>255</v>
      </c>
      <c r="AM20" s="81">
        <v>34.1</v>
      </c>
      <c r="AN20" s="80" t="s">
        <v>340</v>
      </c>
      <c r="AO20" s="81" t="s">
        <v>255</v>
      </c>
      <c r="AP20" s="81">
        <v>35.15</v>
      </c>
      <c r="AQ20" s="80" t="s">
        <v>341</v>
      </c>
      <c r="AR20" s="113" t="s">
        <v>255</v>
      </c>
      <c r="AS20" s="113" t="s">
        <v>353</v>
      </c>
      <c r="AT20" s="80" t="s">
        <v>342</v>
      </c>
      <c r="AU20" s="81" t="s">
        <v>255</v>
      </c>
      <c r="AV20" s="81">
        <v>37.31</v>
      </c>
      <c r="AW20" s="80" t="s">
        <v>343</v>
      </c>
      <c r="AX20" s="114" t="s">
        <v>255</v>
      </c>
      <c r="AY20" s="113">
        <v>32.799999999999997</v>
      </c>
      <c r="AZ20" s="80" t="s">
        <v>344</v>
      </c>
      <c r="BA20" s="81" t="s">
        <v>255</v>
      </c>
      <c r="BB20" s="81" t="s">
        <v>353</v>
      </c>
      <c r="BC20" s="80" t="s">
        <v>345</v>
      </c>
      <c r="BD20" s="81" t="s">
        <v>255</v>
      </c>
      <c r="BE20" s="81" t="s">
        <v>353</v>
      </c>
      <c r="BF20" s="80" t="s">
        <v>346</v>
      </c>
      <c r="BG20" s="81" t="s">
        <v>255</v>
      </c>
      <c r="BH20" s="81">
        <v>31.06</v>
      </c>
      <c r="BI20" s="80" t="s">
        <v>347</v>
      </c>
      <c r="BJ20" s="81" t="s">
        <v>255</v>
      </c>
      <c r="BK20" s="81">
        <v>31.36</v>
      </c>
      <c r="BL20" s="80" t="s">
        <v>348</v>
      </c>
      <c r="BM20" s="81" t="s">
        <v>255</v>
      </c>
      <c r="BN20" s="81">
        <v>33.299999999999997</v>
      </c>
      <c r="BO20" s="80" t="s">
        <v>349</v>
      </c>
      <c r="BP20" s="113" t="s">
        <v>255</v>
      </c>
      <c r="BQ20" s="113">
        <v>34.799999999999997</v>
      </c>
      <c r="BR20" s="80" t="s">
        <v>350</v>
      </c>
      <c r="BS20" s="81" t="s">
        <v>255</v>
      </c>
      <c r="BT20" s="81">
        <v>31.79</v>
      </c>
      <c r="BU20" s="80" t="s">
        <v>351</v>
      </c>
      <c r="BV20" s="81" t="s">
        <v>255</v>
      </c>
      <c r="BW20" s="81">
        <v>30.38</v>
      </c>
      <c r="BX20" s="108"/>
      <c r="BY20" s="121"/>
      <c r="BZ20" s="121"/>
      <c r="CA20" s="80" t="s">
        <v>442</v>
      </c>
      <c r="CB20" t="s">
        <v>255</v>
      </c>
      <c r="CC20" t="s">
        <v>353</v>
      </c>
      <c r="CD20" s="80" t="s">
        <v>443</v>
      </c>
      <c r="CE20" t="s">
        <v>255</v>
      </c>
      <c r="CF20" t="s">
        <v>353</v>
      </c>
      <c r="CG20" s="92" t="s">
        <v>444</v>
      </c>
      <c r="CH20" t="s">
        <v>255</v>
      </c>
      <c r="CI20" t="s">
        <v>353</v>
      </c>
    </row>
    <row r="21" spans="1:87" x14ac:dyDescent="0.25">
      <c r="A21" s="112">
        <v>27</v>
      </c>
      <c r="B21" s="94">
        <v>19</v>
      </c>
      <c r="C21" s="80" t="s">
        <v>233</v>
      </c>
      <c r="D21" s="89" t="s">
        <v>267</v>
      </c>
      <c r="E21" s="81">
        <v>15.51</v>
      </c>
      <c r="F21" s="80" t="s">
        <v>234</v>
      </c>
      <c r="G21" s="89" t="s">
        <v>267</v>
      </c>
      <c r="H21" s="81">
        <v>16.510000000000002</v>
      </c>
      <c r="I21" s="80" t="s">
        <v>235</v>
      </c>
      <c r="J21" s="89" t="s">
        <v>267</v>
      </c>
      <c r="K21" s="81">
        <v>16.32</v>
      </c>
      <c r="L21" s="80" t="s">
        <v>236</v>
      </c>
      <c r="M21" s="89" t="s">
        <v>267</v>
      </c>
      <c r="N21" s="81">
        <v>15.52</v>
      </c>
      <c r="O21" s="80" t="s">
        <v>237</v>
      </c>
      <c r="P21" s="89" t="s">
        <v>267</v>
      </c>
      <c r="Q21" s="81">
        <v>16.64</v>
      </c>
      <c r="R21" s="80" t="s">
        <v>238</v>
      </c>
      <c r="S21" s="92" t="s">
        <v>267</v>
      </c>
      <c r="T21" s="92">
        <v>16.13</v>
      </c>
      <c r="U21" s="80" t="s">
        <v>239</v>
      </c>
      <c r="V21" s="89" t="s">
        <v>267</v>
      </c>
      <c r="W21" s="81">
        <v>16.29</v>
      </c>
      <c r="X21" s="80" t="s">
        <v>240</v>
      </c>
      <c r="Y21" s="89" t="s">
        <v>267</v>
      </c>
      <c r="Z21" s="81">
        <v>16.53</v>
      </c>
      <c r="AA21" s="90">
        <v>19</v>
      </c>
      <c r="AB21" s="80" t="s">
        <v>336</v>
      </c>
      <c r="AC21" s="81" t="s">
        <v>267</v>
      </c>
      <c r="AD21" s="81">
        <v>36.22</v>
      </c>
      <c r="AE21" s="80" t="s">
        <v>337</v>
      </c>
      <c r="AF21" s="81" t="s">
        <v>267</v>
      </c>
      <c r="AG21" s="81">
        <v>33.33</v>
      </c>
      <c r="AH21" s="80" t="s">
        <v>338</v>
      </c>
      <c r="AI21" s="81" t="s">
        <v>267</v>
      </c>
      <c r="AJ21" s="81">
        <v>27.69</v>
      </c>
      <c r="AK21" s="80" t="s">
        <v>339</v>
      </c>
      <c r="AL21" s="81" t="s">
        <v>267</v>
      </c>
      <c r="AM21" s="81">
        <v>34.520000000000003</v>
      </c>
      <c r="AN21" s="80" t="s">
        <v>340</v>
      </c>
      <c r="AO21" s="81" t="s">
        <v>267</v>
      </c>
      <c r="AP21" s="81">
        <v>34.659999999999997</v>
      </c>
      <c r="AQ21" s="80" t="s">
        <v>341</v>
      </c>
      <c r="AR21" s="113" t="s">
        <v>267</v>
      </c>
      <c r="AS21" s="113" t="s">
        <v>353</v>
      </c>
      <c r="AT21" s="80" t="s">
        <v>342</v>
      </c>
      <c r="AU21" s="81" t="s">
        <v>267</v>
      </c>
      <c r="AV21" s="81" t="s">
        <v>353</v>
      </c>
      <c r="AW21" s="80" t="s">
        <v>343</v>
      </c>
      <c r="AX21" s="114" t="s">
        <v>267</v>
      </c>
      <c r="AY21" s="113">
        <v>33.17</v>
      </c>
      <c r="AZ21" s="80" t="s">
        <v>344</v>
      </c>
      <c r="BA21" s="81" t="s">
        <v>267</v>
      </c>
      <c r="BB21" s="81" t="s">
        <v>353</v>
      </c>
      <c r="BC21" s="80" t="s">
        <v>345</v>
      </c>
      <c r="BD21" s="81" t="s">
        <v>267</v>
      </c>
      <c r="BE21" s="81">
        <v>37.06</v>
      </c>
      <c r="BF21" s="80" t="s">
        <v>346</v>
      </c>
      <c r="BG21" s="81" t="s">
        <v>267</v>
      </c>
      <c r="BH21" s="81">
        <v>31.26</v>
      </c>
      <c r="BI21" s="80" t="s">
        <v>347</v>
      </c>
      <c r="BJ21" s="81" t="s">
        <v>267</v>
      </c>
      <c r="BK21" s="81">
        <v>32.03</v>
      </c>
      <c r="BL21" s="80" t="s">
        <v>348</v>
      </c>
      <c r="BM21" s="81" t="s">
        <v>267</v>
      </c>
      <c r="BN21" s="81">
        <v>32.11</v>
      </c>
      <c r="BO21" s="80" t="s">
        <v>349</v>
      </c>
      <c r="BP21" s="113" t="s">
        <v>267</v>
      </c>
      <c r="BQ21" s="113">
        <v>34.479999999999997</v>
      </c>
      <c r="BR21" s="80" t="s">
        <v>350</v>
      </c>
      <c r="BS21" s="81" t="s">
        <v>267</v>
      </c>
      <c r="BT21" s="81">
        <v>31.9</v>
      </c>
      <c r="BU21" s="80" t="s">
        <v>351</v>
      </c>
      <c r="BV21" s="81" t="s">
        <v>267</v>
      </c>
      <c r="BW21" s="81">
        <v>30.37</v>
      </c>
      <c r="BX21" s="108"/>
      <c r="BY21" s="121"/>
      <c r="BZ21" s="121"/>
      <c r="CA21" s="80" t="s">
        <v>442</v>
      </c>
      <c r="CB21" t="s">
        <v>267</v>
      </c>
      <c r="CC21" t="s">
        <v>353</v>
      </c>
      <c r="CD21" s="80" t="s">
        <v>443</v>
      </c>
      <c r="CE21" t="s">
        <v>267</v>
      </c>
      <c r="CF21" t="s">
        <v>353</v>
      </c>
      <c r="CG21" s="92" t="s">
        <v>444</v>
      </c>
      <c r="CH21" t="s">
        <v>267</v>
      </c>
      <c r="CI21" t="s">
        <v>353</v>
      </c>
    </row>
    <row r="22" spans="1:87" x14ac:dyDescent="0.25">
      <c r="A22" s="112">
        <v>38</v>
      </c>
      <c r="B22" s="94">
        <v>20</v>
      </c>
      <c r="C22" s="80" t="s">
        <v>233</v>
      </c>
      <c r="D22" s="89" t="s">
        <v>278</v>
      </c>
      <c r="E22" s="81">
        <v>15.52</v>
      </c>
      <c r="F22" s="80" t="s">
        <v>234</v>
      </c>
      <c r="G22" s="89" t="s">
        <v>278</v>
      </c>
      <c r="H22" s="81">
        <v>16.989999999999998</v>
      </c>
      <c r="I22" s="80" t="s">
        <v>235</v>
      </c>
      <c r="J22" s="89" t="s">
        <v>278</v>
      </c>
      <c r="K22" s="81">
        <v>16.489999999999998</v>
      </c>
      <c r="L22" s="80" t="s">
        <v>236</v>
      </c>
      <c r="M22" s="89" t="s">
        <v>278</v>
      </c>
      <c r="N22" s="81">
        <v>15.87</v>
      </c>
      <c r="O22" s="80" t="s">
        <v>237</v>
      </c>
      <c r="P22" s="89" t="s">
        <v>278</v>
      </c>
      <c r="Q22" s="81">
        <v>16.53</v>
      </c>
      <c r="R22" s="80" t="s">
        <v>238</v>
      </c>
      <c r="S22" s="92" t="s">
        <v>278</v>
      </c>
      <c r="T22" s="92">
        <v>16.41</v>
      </c>
      <c r="U22" s="80" t="s">
        <v>239</v>
      </c>
      <c r="V22" s="89" t="s">
        <v>278</v>
      </c>
      <c r="W22" s="81">
        <v>16.41</v>
      </c>
      <c r="X22" s="80" t="s">
        <v>240</v>
      </c>
      <c r="Y22" s="89" t="s">
        <v>278</v>
      </c>
      <c r="Z22" s="81">
        <v>16.64</v>
      </c>
      <c r="AA22" s="90">
        <v>20</v>
      </c>
      <c r="AB22" s="80" t="s">
        <v>336</v>
      </c>
      <c r="AC22" s="81" t="s">
        <v>278</v>
      </c>
      <c r="AD22" s="81">
        <v>37.26</v>
      </c>
      <c r="AE22" s="80" t="s">
        <v>337</v>
      </c>
      <c r="AF22" s="81" t="s">
        <v>278</v>
      </c>
      <c r="AG22" s="81">
        <v>33.020000000000003</v>
      </c>
      <c r="AH22" s="80" t="s">
        <v>338</v>
      </c>
      <c r="AI22" s="81" t="s">
        <v>278</v>
      </c>
      <c r="AJ22" s="81">
        <v>27.73</v>
      </c>
      <c r="AK22" s="80" t="s">
        <v>339</v>
      </c>
      <c r="AL22" s="81" t="s">
        <v>278</v>
      </c>
      <c r="AM22" s="81">
        <v>33.380000000000003</v>
      </c>
      <c r="AN22" s="80" t="s">
        <v>340</v>
      </c>
      <c r="AO22" s="81" t="s">
        <v>278</v>
      </c>
      <c r="AP22" s="81">
        <v>33.96</v>
      </c>
      <c r="AQ22" s="80" t="s">
        <v>341</v>
      </c>
      <c r="AR22" s="113" t="s">
        <v>278</v>
      </c>
      <c r="AS22" s="113">
        <v>36.24</v>
      </c>
      <c r="AT22" s="80" t="s">
        <v>342</v>
      </c>
      <c r="AU22" s="81" t="s">
        <v>278</v>
      </c>
      <c r="AV22" s="81">
        <v>39.57</v>
      </c>
      <c r="AW22" s="80" t="s">
        <v>343</v>
      </c>
      <c r="AX22" s="114" t="s">
        <v>278</v>
      </c>
      <c r="AY22" s="113">
        <v>33.25</v>
      </c>
      <c r="AZ22" s="80" t="s">
        <v>344</v>
      </c>
      <c r="BA22" s="81" t="s">
        <v>278</v>
      </c>
      <c r="BB22" s="81" t="s">
        <v>353</v>
      </c>
      <c r="BC22" s="80" t="s">
        <v>345</v>
      </c>
      <c r="BD22" s="81" t="s">
        <v>278</v>
      </c>
      <c r="BE22" s="81" t="s">
        <v>353</v>
      </c>
      <c r="BF22" s="80" t="s">
        <v>346</v>
      </c>
      <c r="BG22" s="81" t="s">
        <v>278</v>
      </c>
      <c r="BH22" s="81">
        <v>31.11</v>
      </c>
      <c r="BI22" s="80" t="s">
        <v>347</v>
      </c>
      <c r="BJ22" s="81" t="s">
        <v>278</v>
      </c>
      <c r="BK22" s="81">
        <v>31.37</v>
      </c>
      <c r="BL22" s="80" t="s">
        <v>348</v>
      </c>
      <c r="BM22" s="81" t="s">
        <v>278</v>
      </c>
      <c r="BN22" s="81">
        <v>32.86</v>
      </c>
      <c r="BO22" s="80" t="s">
        <v>349</v>
      </c>
      <c r="BP22" s="113" t="s">
        <v>278</v>
      </c>
      <c r="BQ22" s="113">
        <v>35.03</v>
      </c>
      <c r="BR22" s="80" t="s">
        <v>350</v>
      </c>
      <c r="BS22" s="81" t="s">
        <v>278</v>
      </c>
      <c r="BT22" s="81">
        <v>31.62</v>
      </c>
      <c r="BU22" s="80" t="s">
        <v>351</v>
      </c>
      <c r="BV22" s="81" t="s">
        <v>278</v>
      </c>
      <c r="BW22" s="81">
        <v>30.41</v>
      </c>
      <c r="BX22" s="108"/>
      <c r="BY22" s="121"/>
      <c r="BZ22" s="121"/>
      <c r="CA22" s="80" t="s">
        <v>442</v>
      </c>
      <c r="CB22" t="s">
        <v>278</v>
      </c>
      <c r="CC22" t="s">
        <v>353</v>
      </c>
      <c r="CD22" s="80" t="s">
        <v>443</v>
      </c>
      <c r="CE22" t="s">
        <v>278</v>
      </c>
      <c r="CF22" t="s">
        <v>353</v>
      </c>
      <c r="CG22" s="92" t="s">
        <v>444</v>
      </c>
      <c r="CH22" t="s">
        <v>278</v>
      </c>
      <c r="CI22" t="s">
        <v>353</v>
      </c>
    </row>
    <row r="23" spans="1:87" x14ac:dyDescent="0.25">
      <c r="A23" s="112">
        <v>49</v>
      </c>
      <c r="B23" s="94">
        <v>97</v>
      </c>
      <c r="C23" s="80" t="s">
        <v>233</v>
      </c>
      <c r="D23" s="89" t="s">
        <v>289</v>
      </c>
      <c r="E23" s="81">
        <v>16.16</v>
      </c>
      <c r="F23" s="80" t="s">
        <v>234</v>
      </c>
      <c r="G23" s="89" t="s">
        <v>289</v>
      </c>
      <c r="H23" s="81">
        <v>16.010000000000002</v>
      </c>
      <c r="I23" s="80" t="s">
        <v>235</v>
      </c>
      <c r="J23" s="89" t="s">
        <v>289</v>
      </c>
      <c r="K23" s="81">
        <v>16.05</v>
      </c>
      <c r="L23" s="80" t="s">
        <v>236</v>
      </c>
      <c r="M23" s="89" t="s">
        <v>289</v>
      </c>
      <c r="N23" s="81">
        <v>16.21</v>
      </c>
      <c r="O23" s="80" t="s">
        <v>237</v>
      </c>
      <c r="P23" s="89" t="s">
        <v>289</v>
      </c>
      <c r="Q23" s="81">
        <v>16.18</v>
      </c>
      <c r="R23" s="80" t="s">
        <v>238</v>
      </c>
      <c r="S23" s="92" t="s">
        <v>289</v>
      </c>
      <c r="T23" s="92">
        <v>17.440000000000001</v>
      </c>
      <c r="U23" s="80" t="s">
        <v>239</v>
      </c>
      <c r="V23" s="89" t="s">
        <v>289</v>
      </c>
      <c r="W23" s="81">
        <v>15.87</v>
      </c>
      <c r="X23" s="80" t="s">
        <v>240</v>
      </c>
      <c r="Y23" s="89" t="s">
        <v>289</v>
      </c>
      <c r="Z23" s="81">
        <v>16.61</v>
      </c>
      <c r="AA23" s="90">
        <v>21</v>
      </c>
      <c r="AB23" s="80" t="s">
        <v>336</v>
      </c>
      <c r="AC23" s="81" t="s">
        <v>289</v>
      </c>
      <c r="AD23" s="81">
        <v>36.01</v>
      </c>
      <c r="AE23" s="80" t="s">
        <v>337</v>
      </c>
      <c r="AF23" s="81" t="s">
        <v>289</v>
      </c>
      <c r="AG23" s="81">
        <v>32.61</v>
      </c>
      <c r="AH23" s="80" t="s">
        <v>338</v>
      </c>
      <c r="AI23" s="81" t="s">
        <v>289</v>
      </c>
      <c r="AJ23" s="81">
        <v>27.7</v>
      </c>
      <c r="AK23" s="80" t="s">
        <v>339</v>
      </c>
      <c r="AL23" s="81" t="s">
        <v>289</v>
      </c>
      <c r="AM23" s="81">
        <v>34.01</v>
      </c>
      <c r="AN23" s="80" t="s">
        <v>340</v>
      </c>
      <c r="AO23" s="81" t="s">
        <v>289</v>
      </c>
      <c r="AP23" s="81">
        <v>36.19</v>
      </c>
      <c r="AQ23" s="80" t="s">
        <v>341</v>
      </c>
      <c r="AR23" s="113" t="s">
        <v>289</v>
      </c>
      <c r="AS23" s="113">
        <v>35.97</v>
      </c>
      <c r="AT23" s="80" t="s">
        <v>342</v>
      </c>
      <c r="AU23" s="81" t="s">
        <v>289</v>
      </c>
      <c r="AV23" s="81">
        <v>37.08</v>
      </c>
      <c r="AW23" s="80" t="s">
        <v>343</v>
      </c>
      <c r="AX23" s="114" t="s">
        <v>289</v>
      </c>
      <c r="AY23" s="113">
        <v>32.64</v>
      </c>
      <c r="AZ23" s="80" t="s">
        <v>344</v>
      </c>
      <c r="BA23" s="81" t="s">
        <v>289</v>
      </c>
      <c r="BB23" s="81" t="s">
        <v>353</v>
      </c>
      <c r="BC23" s="80" t="s">
        <v>345</v>
      </c>
      <c r="BD23" s="81" t="s">
        <v>289</v>
      </c>
      <c r="BE23" s="81" t="s">
        <v>353</v>
      </c>
      <c r="BF23" s="80" t="s">
        <v>346</v>
      </c>
      <c r="BG23" s="81" t="s">
        <v>289</v>
      </c>
      <c r="BH23" s="81">
        <v>30.96</v>
      </c>
      <c r="BI23" s="80" t="s">
        <v>347</v>
      </c>
      <c r="BJ23" s="81" t="s">
        <v>289</v>
      </c>
      <c r="BK23" s="81">
        <v>31</v>
      </c>
      <c r="BL23" s="80" t="s">
        <v>348</v>
      </c>
      <c r="BM23" s="81" t="s">
        <v>289</v>
      </c>
      <c r="BN23" s="81">
        <v>33.14</v>
      </c>
      <c r="BO23" s="80" t="s">
        <v>349</v>
      </c>
      <c r="BP23" s="113" t="s">
        <v>289</v>
      </c>
      <c r="BQ23" s="113">
        <v>34.4</v>
      </c>
      <c r="BR23" s="80" t="s">
        <v>350</v>
      </c>
      <c r="BS23" s="81" t="s">
        <v>289</v>
      </c>
      <c r="BT23" s="81">
        <v>31.42</v>
      </c>
      <c r="BU23" s="80" t="s">
        <v>351</v>
      </c>
      <c r="BV23" s="81" t="s">
        <v>289</v>
      </c>
      <c r="BW23" s="81">
        <v>30.32</v>
      </c>
      <c r="BX23" s="108"/>
      <c r="BY23" s="121"/>
      <c r="BZ23" s="121"/>
      <c r="CA23" s="80" t="s">
        <v>442</v>
      </c>
      <c r="CB23" t="s">
        <v>289</v>
      </c>
      <c r="CC23" t="s">
        <v>353</v>
      </c>
      <c r="CD23" s="80" t="s">
        <v>443</v>
      </c>
      <c r="CE23" t="s">
        <v>289</v>
      </c>
      <c r="CF23" t="s">
        <v>353</v>
      </c>
      <c r="CG23" s="92" t="s">
        <v>444</v>
      </c>
      <c r="CH23" t="s">
        <v>289</v>
      </c>
      <c r="CI23" t="s">
        <v>353</v>
      </c>
    </row>
    <row r="24" spans="1:87" x14ac:dyDescent="0.25">
      <c r="A24" s="112">
        <v>60</v>
      </c>
      <c r="B24" s="94">
        <v>98</v>
      </c>
      <c r="C24" s="80" t="s">
        <v>233</v>
      </c>
      <c r="D24" s="89" t="s">
        <v>300</v>
      </c>
      <c r="E24" s="81">
        <v>15.96</v>
      </c>
      <c r="F24" s="80" t="s">
        <v>234</v>
      </c>
      <c r="G24" s="89" t="s">
        <v>300</v>
      </c>
      <c r="H24" s="81">
        <v>16.14</v>
      </c>
      <c r="I24" s="80" t="s">
        <v>235</v>
      </c>
      <c r="J24" s="89" t="s">
        <v>300</v>
      </c>
      <c r="K24" s="81">
        <v>15.89</v>
      </c>
      <c r="L24" s="80" t="s">
        <v>236</v>
      </c>
      <c r="M24" s="89" t="s">
        <v>300</v>
      </c>
      <c r="N24" s="81">
        <v>16.3</v>
      </c>
      <c r="O24" s="80" t="s">
        <v>237</v>
      </c>
      <c r="P24" s="89" t="s">
        <v>300</v>
      </c>
      <c r="Q24" s="81">
        <v>16.27</v>
      </c>
      <c r="R24" s="80" t="s">
        <v>238</v>
      </c>
      <c r="S24" s="92" t="s">
        <v>300</v>
      </c>
      <c r="T24" s="92">
        <v>17.920000000000002</v>
      </c>
      <c r="U24" s="80" t="s">
        <v>239</v>
      </c>
      <c r="V24" s="89" t="s">
        <v>300</v>
      </c>
      <c r="W24" s="81">
        <v>15.86</v>
      </c>
      <c r="X24" s="80" t="s">
        <v>240</v>
      </c>
      <c r="Y24" s="89" t="s">
        <v>300</v>
      </c>
      <c r="Z24" s="81">
        <v>16.940000000000001</v>
      </c>
      <c r="AA24" s="90">
        <v>22</v>
      </c>
      <c r="AB24" s="80" t="s">
        <v>336</v>
      </c>
      <c r="AC24" s="81" t="s">
        <v>300</v>
      </c>
      <c r="AD24" s="81">
        <v>35.96</v>
      </c>
      <c r="AE24" s="80" t="s">
        <v>337</v>
      </c>
      <c r="AF24" s="81" t="s">
        <v>300</v>
      </c>
      <c r="AG24" s="81">
        <v>33.28</v>
      </c>
      <c r="AH24" s="80" t="s">
        <v>338</v>
      </c>
      <c r="AI24" s="81" t="s">
        <v>300</v>
      </c>
      <c r="AJ24" s="81">
        <v>27.75</v>
      </c>
      <c r="AK24" s="80" t="s">
        <v>339</v>
      </c>
      <c r="AL24" s="81" t="s">
        <v>300</v>
      </c>
      <c r="AM24" s="81">
        <v>35.020000000000003</v>
      </c>
      <c r="AN24" s="80" t="s">
        <v>340</v>
      </c>
      <c r="AO24" s="81" t="s">
        <v>300</v>
      </c>
      <c r="AP24" s="81">
        <v>36.56</v>
      </c>
      <c r="AQ24" s="80" t="s">
        <v>341</v>
      </c>
      <c r="AR24" s="113" t="s">
        <v>300</v>
      </c>
      <c r="AS24" s="113" t="s">
        <v>353</v>
      </c>
      <c r="AT24" s="80" t="s">
        <v>342</v>
      </c>
      <c r="AU24" s="81" t="s">
        <v>300</v>
      </c>
      <c r="AV24" s="81">
        <v>36.590000000000003</v>
      </c>
      <c r="AW24" s="80" t="s">
        <v>343</v>
      </c>
      <c r="AX24" s="114" t="s">
        <v>300</v>
      </c>
      <c r="AY24" s="113">
        <v>33.04</v>
      </c>
      <c r="AZ24" s="80" t="s">
        <v>344</v>
      </c>
      <c r="BA24" s="81" t="s">
        <v>300</v>
      </c>
      <c r="BB24" s="81" t="s">
        <v>353</v>
      </c>
      <c r="BC24" s="80" t="s">
        <v>345</v>
      </c>
      <c r="BD24" s="81" t="s">
        <v>300</v>
      </c>
      <c r="BE24" s="81">
        <v>36.799999999999997</v>
      </c>
      <c r="BF24" s="80" t="s">
        <v>346</v>
      </c>
      <c r="BG24" s="81" t="s">
        <v>300</v>
      </c>
      <c r="BH24" s="81">
        <v>31.08</v>
      </c>
      <c r="BI24" s="80" t="s">
        <v>347</v>
      </c>
      <c r="BJ24" s="81" t="s">
        <v>300</v>
      </c>
      <c r="BK24" s="81">
        <v>31.36</v>
      </c>
      <c r="BL24" s="80" t="s">
        <v>348</v>
      </c>
      <c r="BM24" s="81" t="s">
        <v>300</v>
      </c>
      <c r="BN24" s="81">
        <v>32.65</v>
      </c>
      <c r="BO24" s="80" t="s">
        <v>349</v>
      </c>
      <c r="BP24" s="113" t="s">
        <v>300</v>
      </c>
      <c r="BQ24" s="113">
        <v>35.83</v>
      </c>
      <c r="BR24" s="80" t="s">
        <v>350</v>
      </c>
      <c r="BS24" s="81" t="s">
        <v>300</v>
      </c>
      <c r="BT24" s="81">
        <v>31.87</v>
      </c>
      <c r="BU24" s="80" t="s">
        <v>351</v>
      </c>
      <c r="BV24" s="81" t="s">
        <v>300</v>
      </c>
      <c r="BW24" s="81">
        <v>30.32</v>
      </c>
      <c r="BX24" s="108"/>
      <c r="BY24" s="121"/>
      <c r="BZ24" s="121"/>
      <c r="CA24" s="80" t="s">
        <v>442</v>
      </c>
      <c r="CB24" t="s">
        <v>300</v>
      </c>
      <c r="CC24" t="s">
        <v>353</v>
      </c>
      <c r="CD24" s="80" t="s">
        <v>443</v>
      </c>
      <c r="CE24" t="s">
        <v>300</v>
      </c>
      <c r="CF24" t="s">
        <v>353</v>
      </c>
      <c r="CG24" s="92" t="s">
        <v>444</v>
      </c>
      <c r="CH24" t="s">
        <v>300</v>
      </c>
      <c r="CI24" t="s">
        <v>353</v>
      </c>
    </row>
    <row r="25" spans="1:87" x14ac:dyDescent="0.25">
      <c r="A25" s="112">
        <v>71</v>
      </c>
      <c r="B25" s="94">
        <v>99</v>
      </c>
      <c r="C25" s="80" t="s">
        <v>233</v>
      </c>
      <c r="D25" s="89" t="s">
        <v>311</v>
      </c>
      <c r="E25" s="81">
        <v>16.23</v>
      </c>
      <c r="F25" s="80" t="s">
        <v>234</v>
      </c>
      <c r="G25" s="89" t="s">
        <v>311</v>
      </c>
      <c r="H25" s="81">
        <v>16.149999999999999</v>
      </c>
      <c r="I25" s="80" t="s">
        <v>235</v>
      </c>
      <c r="J25" s="89" t="s">
        <v>311</v>
      </c>
      <c r="K25" s="81">
        <v>16.25</v>
      </c>
      <c r="L25" s="80" t="s">
        <v>236</v>
      </c>
      <c r="M25" s="89" t="s">
        <v>311</v>
      </c>
      <c r="N25" s="81">
        <v>16.28</v>
      </c>
      <c r="O25" s="80" t="s">
        <v>237</v>
      </c>
      <c r="P25" s="89" t="s">
        <v>311</v>
      </c>
      <c r="Q25" s="81">
        <v>16.52</v>
      </c>
      <c r="R25" s="80" t="s">
        <v>238</v>
      </c>
      <c r="S25" s="92" t="s">
        <v>311</v>
      </c>
      <c r="T25" s="92">
        <v>17.5</v>
      </c>
      <c r="U25" s="80" t="s">
        <v>239</v>
      </c>
      <c r="V25" s="89" t="s">
        <v>311</v>
      </c>
      <c r="W25" s="81">
        <v>16.02</v>
      </c>
      <c r="X25" s="80" t="s">
        <v>240</v>
      </c>
      <c r="Y25" s="89" t="s">
        <v>311</v>
      </c>
      <c r="Z25" s="81">
        <v>16.8</v>
      </c>
      <c r="AA25" s="90">
        <v>23</v>
      </c>
      <c r="AB25" s="80" t="s">
        <v>336</v>
      </c>
      <c r="AC25" s="81" t="s">
        <v>311</v>
      </c>
      <c r="AD25" s="81">
        <v>37.14</v>
      </c>
      <c r="AE25" s="80" t="s">
        <v>337</v>
      </c>
      <c r="AF25" s="81" t="s">
        <v>311</v>
      </c>
      <c r="AG25" s="81">
        <v>33.58</v>
      </c>
      <c r="AH25" s="80" t="s">
        <v>338</v>
      </c>
      <c r="AI25" s="81" t="s">
        <v>311</v>
      </c>
      <c r="AJ25" s="81">
        <v>27.67</v>
      </c>
      <c r="AK25" s="80" t="s">
        <v>339</v>
      </c>
      <c r="AL25" s="81" t="s">
        <v>311</v>
      </c>
      <c r="AM25" s="81">
        <v>34.03</v>
      </c>
      <c r="AN25" s="80" t="s">
        <v>340</v>
      </c>
      <c r="AO25" s="81" t="s">
        <v>311</v>
      </c>
      <c r="AP25" s="81">
        <v>35.04</v>
      </c>
      <c r="AQ25" s="80" t="s">
        <v>341</v>
      </c>
      <c r="AR25" s="113" t="s">
        <v>311</v>
      </c>
      <c r="AS25" s="113" t="s">
        <v>353</v>
      </c>
      <c r="AT25" s="80" t="s">
        <v>342</v>
      </c>
      <c r="AU25" s="81" t="s">
        <v>311</v>
      </c>
      <c r="AV25" s="81">
        <v>36.78</v>
      </c>
      <c r="AW25" s="80" t="s">
        <v>343</v>
      </c>
      <c r="AX25" s="114" t="s">
        <v>311</v>
      </c>
      <c r="AY25" s="113">
        <v>33.32</v>
      </c>
      <c r="AZ25" s="80" t="s">
        <v>344</v>
      </c>
      <c r="BA25" s="81" t="s">
        <v>311</v>
      </c>
      <c r="BB25" s="81" t="s">
        <v>353</v>
      </c>
      <c r="BC25" s="80" t="s">
        <v>345</v>
      </c>
      <c r="BD25" s="81" t="s">
        <v>311</v>
      </c>
      <c r="BE25" s="81" t="s">
        <v>353</v>
      </c>
      <c r="BF25" s="80" t="s">
        <v>346</v>
      </c>
      <c r="BG25" s="81" t="s">
        <v>311</v>
      </c>
      <c r="BH25" s="81">
        <v>31.29</v>
      </c>
      <c r="BI25" s="80" t="s">
        <v>347</v>
      </c>
      <c r="BJ25" s="81" t="s">
        <v>311</v>
      </c>
      <c r="BK25" s="81">
        <v>31.35</v>
      </c>
      <c r="BL25" s="80" t="s">
        <v>348</v>
      </c>
      <c r="BM25" s="81" t="s">
        <v>311</v>
      </c>
      <c r="BN25" s="81">
        <v>32.89</v>
      </c>
      <c r="BO25" s="80" t="s">
        <v>349</v>
      </c>
      <c r="BP25" s="113" t="s">
        <v>311</v>
      </c>
      <c r="BQ25" s="113">
        <v>36.08</v>
      </c>
      <c r="BR25" s="80" t="s">
        <v>350</v>
      </c>
      <c r="BS25" s="81" t="s">
        <v>311</v>
      </c>
      <c r="BT25" s="81">
        <v>32.01</v>
      </c>
      <c r="BU25" s="80" t="s">
        <v>351</v>
      </c>
      <c r="BV25" s="81" t="s">
        <v>311</v>
      </c>
      <c r="BW25" s="81">
        <v>30.4</v>
      </c>
      <c r="BX25" s="108"/>
      <c r="BY25" s="121"/>
      <c r="BZ25" s="121"/>
      <c r="CA25" s="80" t="s">
        <v>442</v>
      </c>
      <c r="CB25" t="s">
        <v>311</v>
      </c>
      <c r="CC25" t="s">
        <v>353</v>
      </c>
      <c r="CD25" s="80" t="s">
        <v>443</v>
      </c>
      <c r="CE25" t="s">
        <v>311</v>
      </c>
      <c r="CF25" t="s">
        <v>353</v>
      </c>
      <c r="CG25" s="92" t="s">
        <v>444</v>
      </c>
      <c r="CH25" t="s">
        <v>311</v>
      </c>
      <c r="CI25" t="s">
        <v>353</v>
      </c>
    </row>
    <row r="26" spans="1:87" x14ac:dyDescent="0.25">
      <c r="A26" s="112">
        <v>82</v>
      </c>
      <c r="B26" s="94">
        <v>100</v>
      </c>
      <c r="C26" s="80" t="s">
        <v>233</v>
      </c>
      <c r="D26" s="89" t="s">
        <v>322</v>
      </c>
      <c r="E26" s="81">
        <v>16.399999999999999</v>
      </c>
      <c r="F26" s="80" t="s">
        <v>234</v>
      </c>
      <c r="G26" s="89" t="s">
        <v>322</v>
      </c>
      <c r="H26" s="81">
        <v>16.37</v>
      </c>
      <c r="I26" s="80" t="s">
        <v>235</v>
      </c>
      <c r="J26" s="89" t="s">
        <v>322</v>
      </c>
      <c r="K26" s="81">
        <v>16.32</v>
      </c>
      <c r="L26" s="80" t="s">
        <v>236</v>
      </c>
      <c r="M26" s="89" t="s">
        <v>322</v>
      </c>
      <c r="N26" s="81">
        <v>16.649999999999999</v>
      </c>
      <c r="O26" s="80" t="s">
        <v>237</v>
      </c>
      <c r="P26" s="89" t="s">
        <v>322</v>
      </c>
      <c r="Q26" s="81">
        <v>16.47</v>
      </c>
      <c r="R26" s="80" t="s">
        <v>238</v>
      </c>
      <c r="S26" s="92" t="s">
        <v>322</v>
      </c>
      <c r="T26" s="92">
        <v>18.18</v>
      </c>
      <c r="U26" s="80" t="s">
        <v>239</v>
      </c>
      <c r="V26" s="89" t="s">
        <v>322</v>
      </c>
      <c r="W26" s="81">
        <v>15.94</v>
      </c>
      <c r="X26" s="80" t="s">
        <v>240</v>
      </c>
      <c r="Y26" s="89" t="s">
        <v>322</v>
      </c>
      <c r="Z26" s="81">
        <v>17.13</v>
      </c>
      <c r="AA26" s="90">
        <v>24</v>
      </c>
      <c r="AB26" s="80" t="s">
        <v>336</v>
      </c>
      <c r="AC26" s="81" t="s">
        <v>322</v>
      </c>
      <c r="AD26" s="81">
        <v>36.909999999999997</v>
      </c>
      <c r="AE26" s="80" t="s">
        <v>337</v>
      </c>
      <c r="AF26" s="81" t="s">
        <v>322</v>
      </c>
      <c r="AG26" s="81">
        <v>33.770000000000003</v>
      </c>
      <c r="AH26" s="80" t="s">
        <v>338</v>
      </c>
      <c r="AI26" s="81" t="s">
        <v>322</v>
      </c>
      <c r="AJ26" s="81">
        <v>28.1</v>
      </c>
      <c r="AK26" s="80" t="s">
        <v>339</v>
      </c>
      <c r="AL26" s="81" t="s">
        <v>322</v>
      </c>
      <c r="AM26" s="81">
        <v>33.69</v>
      </c>
      <c r="AN26" s="80" t="s">
        <v>340</v>
      </c>
      <c r="AO26" s="81" t="s">
        <v>322</v>
      </c>
      <c r="AP26" s="81">
        <v>35.46</v>
      </c>
      <c r="AQ26" s="80" t="s">
        <v>341</v>
      </c>
      <c r="AR26" s="113" t="s">
        <v>322</v>
      </c>
      <c r="AS26" s="113" t="s">
        <v>353</v>
      </c>
      <c r="AT26" s="80" t="s">
        <v>342</v>
      </c>
      <c r="AU26" s="81" t="s">
        <v>322</v>
      </c>
      <c r="AV26" s="81">
        <v>39.81</v>
      </c>
      <c r="AW26" s="80" t="s">
        <v>343</v>
      </c>
      <c r="AX26" s="114" t="s">
        <v>322</v>
      </c>
      <c r="AY26" s="113">
        <v>34.130000000000003</v>
      </c>
      <c r="AZ26" s="80" t="s">
        <v>344</v>
      </c>
      <c r="BA26" s="81" t="s">
        <v>322</v>
      </c>
      <c r="BB26" s="81" t="s">
        <v>353</v>
      </c>
      <c r="BC26" s="80" t="s">
        <v>345</v>
      </c>
      <c r="BD26" s="81" t="s">
        <v>322</v>
      </c>
      <c r="BE26" s="81">
        <v>37.25</v>
      </c>
      <c r="BF26" s="80" t="s">
        <v>346</v>
      </c>
      <c r="BG26" s="81" t="s">
        <v>322</v>
      </c>
      <c r="BH26" s="81">
        <v>31.14</v>
      </c>
      <c r="BI26" s="80" t="s">
        <v>347</v>
      </c>
      <c r="BJ26" s="81" t="s">
        <v>322</v>
      </c>
      <c r="BK26" s="81">
        <v>31.35</v>
      </c>
      <c r="BL26" s="80" t="s">
        <v>348</v>
      </c>
      <c r="BM26" s="81" t="s">
        <v>322</v>
      </c>
      <c r="BN26" s="81">
        <v>33.380000000000003</v>
      </c>
      <c r="BO26" s="80" t="s">
        <v>349</v>
      </c>
      <c r="BP26" s="113" t="s">
        <v>322</v>
      </c>
      <c r="BQ26" s="113">
        <v>34.880000000000003</v>
      </c>
      <c r="BR26" s="80" t="s">
        <v>350</v>
      </c>
      <c r="BS26" s="81" t="s">
        <v>322</v>
      </c>
      <c r="BT26" s="81">
        <v>31.96</v>
      </c>
      <c r="BU26" s="80" t="s">
        <v>351</v>
      </c>
      <c r="BV26" s="81" t="s">
        <v>322</v>
      </c>
      <c r="BW26" s="81">
        <v>30.53</v>
      </c>
      <c r="BX26" s="108"/>
      <c r="BY26" s="121"/>
      <c r="BZ26" s="121"/>
      <c r="CA26" s="80" t="s">
        <v>442</v>
      </c>
      <c r="CB26" t="s">
        <v>322</v>
      </c>
      <c r="CC26" t="s">
        <v>353</v>
      </c>
      <c r="CD26" s="80" t="s">
        <v>443</v>
      </c>
      <c r="CE26" t="s">
        <v>322</v>
      </c>
      <c r="CF26" t="s">
        <v>353</v>
      </c>
      <c r="CG26" s="92" t="s">
        <v>444</v>
      </c>
      <c r="CH26" t="s">
        <v>322</v>
      </c>
      <c r="CI26" t="s">
        <v>353</v>
      </c>
    </row>
    <row r="27" spans="1:87" x14ac:dyDescent="0.25">
      <c r="A27" s="112">
        <v>4</v>
      </c>
      <c r="B27" s="94">
        <v>25</v>
      </c>
      <c r="C27" s="80" t="s">
        <v>233</v>
      </c>
      <c r="D27" s="89" t="s">
        <v>244</v>
      </c>
      <c r="E27" s="81">
        <v>16.88</v>
      </c>
      <c r="F27" s="80" t="s">
        <v>234</v>
      </c>
      <c r="G27" s="89" t="s">
        <v>244</v>
      </c>
      <c r="H27" s="81">
        <v>16.7</v>
      </c>
      <c r="I27" s="80" t="s">
        <v>235</v>
      </c>
      <c r="J27" s="89" t="s">
        <v>244</v>
      </c>
      <c r="K27" s="81">
        <v>17.07</v>
      </c>
      <c r="L27" s="80" t="s">
        <v>236</v>
      </c>
      <c r="M27" s="89" t="s">
        <v>244</v>
      </c>
      <c r="N27" s="81">
        <v>16.04</v>
      </c>
      <c r="O27" s="80" t="s">
        <v>237</v>
      </c>
      <c r="P27" s="89" t="s">
        <v>244</v>
      </c>
      <c r="Q27" s="81">
        <v>17.02</v>
      </c>
      <c r="R27" s="80" t="s">
        <v>238</v>
      </c>
      <c r="S27" s="92" t="s">
        <v>244</v>
      </c>
      <c r="T27" s="92">
        <v>16.22</v>
      </c>
      <c r="U27" s="80" t="s">
        <v>239</v>
      </c>
      <c r="V27" s="89" t="s">
        <v>244</v>
      </c>
      <c r="W27" s="81">
        <v>15.61</v>
      </c>
      <c r="X27" s="80" t="s">
        <v>240</v>
      </c>
      <c r="Y27" s="89" t="s">
        <v>244</v>
      </c>
      <c r="Z27" s="81">
        <v>17.29</v>
      </c>
      <c r="AA27" s="90">
        <v>25</v>
      </c>
      <c r="AB27" s="80" t="s">
        <v>336</v>
      </c>
      <c r="AC27" s="81" t="s">
        <v>244</v>
      </c>
      <c r="AD27" s="81">
        <v>30.13</v>
      </c>
      <c r="AE27" s="80" t="s">
        <v>337</v>
      </c>
      <c r="AF27" s="81" t="s">
        <v>244</v>
      </c>
      <c r="AG27" s="81">
        <v>28.03</v>
      </c>
      <c r="AH27" s="80" t="s">
        <v>338</v>
      </c>
      <c r="AI27" s="81" t="s">
        <v>244</v>
      </c>
      <c r="AJ27" s="81">
        <v>29.62</v>
      </c>
      <c r="AK27" s="80" t="s">
        <v>339</v>
      </c>
      <c r="AL27" s="81" t="s">
        <v>244</v>
      </c>
      <c r="AM27" s="81">
        <v>33.729999999999997</v>
      </c>
      <c r="AN27" s="80" t="s">
        <v>340</v>
      </c>
      <c r="AO27" s="81" t="s">
        <v>244</v>
      </c>
      <c r="AP27" s="81">
        <v>34.909999999999997</v>
      </c>
      <c r="AQ27" s="80" t="s">
        <v>341</v>
      </c>
      <c r="AR27" s="113" t="s">
        <v>244</v>
      </c>
      <c r="AS27" s="113">
        <v>28.34</v>
      </c>
      <c r="AT27" s="80" t="s">
        <v>342</v>
      </c>
      <c r="AU27" s="81" t="s">
        <v>244</v>
      </c>
      <c r="AV27" s="81">
        <v>33.03</v>
      </c>
      <c r="AW27" s="80" t="s">
        <v>343</v>
      </c>
      <c r="AX27" s="114" t="s">
        <v>244</v>
      </c>
      <c r="AY27" s="113">
        <v>34.21</v>
      </c>
      <c r="AZ27" s="80" t="s">
        <v>344</v>
      </c>
      <c r="BA27" s="81" t="s">
        <v>244</v>
      </c>
      <c r="BB27" s="81">
        <v>35.07</v>
      </c>
      <c r="BC27" s="80" t="s">
        <v>345</v>
      </c>
      <c r="BD27" s="81" t="s">
        <v>244</v>
      </c>
      <c r="BE27" s="81">
        <v>33.479999999999997</v>
      </c>
      <c r="BF27" s="80" t="s">
        <v>346</v>
      </c>
      <c r="BG27" s="81" t="s">
        <v>244</v>
      </c>
      <c r="BH27" s="81" t="s">
        <v>353</v>
      </c>
      <c r="BI27" s="80" t="s">
        <v>347</v>
      </c>
      <c r="BJ27" s="81" t="s">
        <v>244</v>
      </c>
      <c r="BK27" s="81">
        <v>32.58</v>
      </c>
      <c r="BL27" s="80" t="s">
        <v>348</v>
      </c>
      <c r="BM27" s="81" t="s">
        <v>244</v>
      </c>
      <c r="BN27" s="81">
        <v>31.99</v>
      </c>
      <c r="BO27" s="80" t="s">
        <v>349</v>
      </c>
      <c r="BP27" s="113" t="s">
        <v>244</v>
      </c>
      <c r="BQ27" s="113" t="s">
        <v>353</v>
      </c>
      <c r="BR27" s="80" t="s">
        <v>350</v>
      </c>
      <c r="BS27" s="81" t="s">
        <v>244</v>
      </c>
      <c r="BT27" s="81" t="s">
        <v>353</v>
      </c>
      <c r="BU27" s="80" t="s">
        <v>351</v>
      </c>
      <c r="BV27" s="81" t="s">
        <v>244</v>
      </c>
      <c r="BW27" s="81">
        <v>32.9</v>
      </c>
      <c r="BX27" s="108"/>
      <c r="BY27" s="121"/>
      <c r="BZ27" s="121"/>
      <c r="CA27" s="80" t="s">
        <v>442</v>
      </c>
      <c r="CB27" t="s">
        <v>244</v>
      </c>
      <c r="CC27" t="s">
        <v>353</v>
      </c>
      <c r="CD27" s="80" t="s">
        <v>443</v>
      </c>
      <c r="CE27" t="s">
        <v>244</v>
      </c>
      <c r="CF27" t="s">
        <v>353</v>
      </c>
      <c r="CG27" s="92" t="s">
        <v>444</v>
      </c>
      <c r="CH27" t="s">
        <v>244</v>
      </c>
      <c r="CI27" t="s">
        <v>353</v>
      </c>
    </row>
    <row r="28" spans="1:87" x14ac:dyDescent="0.25">
      <c r="A28" s="112">
        <v>16</v>
      </c>
      <c r="B28" s="94">
        <v>26</v>
      </c>
      <c r="C28" s="80" t="s">
        <v>233</v>
      </c>
      <c r="D28" s="89" t="s">
        <v>256</v>
      </c>
      <c r="E28" s="81">
        <v>16.690000000000001</v>
      </c>
      <c r="F28" s="80" t="s">
        <v>234</v>
      </c>
      <c r="G28" s="89" t="s">
        <v>256</v>
      </c>
      <c r="H28" s="81">
        <v>17.09</v>
      </c>
      <c r="I28" s="80" t="s">
        <v>235</v>
      </c>
      <c r="J28" s="89" t="s">
        <v>256</v>
      </c>
      <c r="K28" s="81">
        <v>17.07</v>
      </c>
      <c r="L28" s="80" t="s">
        <v>236</v>
      </c>
      <c r="M28" s="89" t="s">
        <v>256</v>
      </c>
      <c r="N28" s="81">
        <v>16.059999999999999</v>
      </c>
      <c r="O28" s="80" t="s">
        <v>237</v>
      </c>
      <c r="P28" s="89" t="s">
        <v>256</v>
      </c>
      <c r="Q28" s="81">
        <v>16.91</v>
      </c>
      <c r="R28" s="80" t="s">
        <v>238</v>
      </c>
      <c r="S28" s="92" t="s">
        <v>256</v>
      </c>
      <c r="T28" s="92">
        <v>16.41</v>
      </c>
      <c r="U28" s="80" t="s">
        <v>239</v>
      </c>
      <c r="V28" s="89" t="s">
        <v>256</v>
      </c>
      <c r="W28" s="81">
        <v>15.47</v>
      </c>
      <c r="X28" s="80" t="s">
        <v>240</v>
      </c>
      <c r="Y28" s="89" t="s">
        <v>256</v>
      </c>
      <c r="Z28" s="81">
        <v>17.16</v>
      </c>
      <c r="AA28" s="90">
        <v>26</v>
      </c>
      <c r="AB28" s="80" t="s">
        <v>336</v>
      </c>
      <c r="AC28" s="81" t="s">
        <v>256</v>
      </c>
      <c r="AD28" s="81">
        <v>30.03</v>
      </c>
      <c r="AE28" s="80" t="s">
        <v>337</v>
      </c>
      <c r="AF28" s="81" t="s">
        <v>256</v>
      </c>
      <c r="AG28" s="81">
        <v>28.27</v>
      </c>
      <c r="AH28" s="80" t="s">
        <v>338</v>
      </c>
      <c r="AI28" s="81" t="s">
        <v>256</v>
      </c>
      <c r="AJ28" s="81">
        <v>30.03</v>
      </c>
      <c r="AK28" s="80" t="s">
        <v>339</v>
      </c>
      <c r="AL28" s="81" t="s">
        <v>256</v>
      </c>
      <c r="AM28" s="81">
        <v>33.049999999999997</v>
      </c>
      <c r="AN28" s="80" t="s">
        <v>340</v>
      </c>
      <c r="AO28" s="81" t="s">
        <v>256</v>
      </c>
      <c r="AP28" s="81">
        <v>34.85</v>
      </c>
      <c r="AQ28" s="80" t="s">
        <v>341</v>
      </c>
      <c r="AR28" s="113" t="s">
        <v>256</v>
      </c>
      <c r="AS28" s="113">
        <v>28.1</v>
      </c>
      <c r="AT28" s="80" t="s">
        <v>342</v>
      </c>
      <c r="AU28" s="81" t="s">
        <v>256</v>
      </c>
      <c r="AV28" s="81">
        <v>32.76</v>
      </c>
      <c r="AW28" s="80" t="s">
        <v>343</v>
      </c>
      <c r="AX28" s="114" t="s">
        <v>256</v>
      </c>
      <c r="AY28" s="113">
        <v>33.25</v>
      </c>
      <c r="AZ28" s="80" t="s">
        <v>344</v>
      </c>
      <c r="BA28" s="81" t="s">
        <v>256</v>
      </c>
      <c r="BB28" s="81">
        <v>35.1</v>
      </c>
      <c r="BC28" s="80" t="s">
        <v>345</v>
      </c>
      <c r="BD28" s="81" t="s">
        <v>256</v>
      </c>
      <c r="BE28" s="81">
        <v>34.11</v>
      </c>
      <c r="BF28" s="80" t="s">
        <v>346</v>
      </c>
      <c r="BG28" s="81" t="s">
        <v>256</v>
      </c>
      <c r="BH28" s="81" t="s">
        <v>353</v>
      </c>
      <c r="BI28" s="80" t="s">
        <v>347</v>
      </c>
      <c r="BJ28" s="81" t="s">
        <v>256</v>
      </c>
      <c r="BK28" s="81">
        <v>33.450000000000003</v>
      </c>
      <c r="BL28" s="80" t="s">
        <v>348</v>
      </c>
      <c r="BM28" s="81" t="s">
        <v>256</v>
      </c>
      <c r="BN28" s="81">
        <v>31.82</v>
      </c>
      <c r="BO28" s="80" t="s">
        <v>349</v>
      </c>
      <c r="BP28" s="113" t="s">
        <v>256</v>
      </c>
      <c r="BQ28" s="113" t="s">
        <v>353</v>
      </c>
      <c r="BR28" s="80" t="s">
        <v>350</v>
      </c>
      <c r="BS28" s="81" t="s">
        <v>256</v>
      </c>
      <c r="BT28" s="81" t="s">
        <v>353</v>
      </c>
      <c r="BU28" s="80" t="s">
        <v>351</v>
      </c>
      <c r="BV28" s="81" t="s">
        <v>256</v>
      </c>
      <c r="BW28" s="81">
        <v>33.07</v>
      </c>
      <c r="BX28" s="108"/>
      <c r="BY28" s="121"/>
      <c r="BZ28" s="121"/>
      <c r="CA28" s="80" t="s">
        <v>442</v>
      </c>
      <c r="CB28" t="s">
        <v>256</v>
      </c>
      <c r="CC28" t="s">
        <v>353</v>
      </c>
      <c r="CD28" s="80" t="s">
        <v>443</v>
      </c>
      <c r="CE28" t="s">
        <v>256</v>
      </c>
      <c r="CF28" t="s">
        <v>353</v>
      </c>
      <c r="CG28" s="92" t="s">
        <v>444</v>
      </c>
      <c r="CH28" t="s">
        <v>256</v>
      </c>
      <c r="CI28" t="s">
        <v>353</v>
      </c>
    </row>
    <row r="29" spans="1:87" x14ac:dyDescent="0.25">
      <c r="A29" s="112">
        <v>28</v>
      </c>
      <c r="B29" s="94">
        <v>27</v>
      </c>
      <c r="C29" s="80" t="s">
        <v>233</v>
      </c>
      <c r="D29" s="89" t="s">
        <v>268</v>
      </c>
      <c r="E29" s="81">
        <v>16.73</v>
      </c>
      <c r="F29" s="80" t="s">
        <v>234</v>
      </c>
      <c r="G29" s="89" t="s">
        <v>268</v>
      </c>
      <c r="H29" s="81">
        <v>16.41</v>
      </c>
      <c r="I29" s="80" t="s">
        <v>235</v>
      </c>
      <c r="J29" s="89" t="s">
        <v>268</v>
      </c>
      <c r="K29" s="81">
        <v>17.059999999999999</v>
      </c>
      <c r="L29" s="80" t="s">
        <v>236</v>
      </c>
      <c r="M29" s="89" t="s">
        <v>268</v>
      </c>
      <c r="N29" s="81">
        <v>15.88</v>
      </c>
      <c r="O29" s="80" t="s">
        <v>237</v>
      </c>
      <c r="P29" s="89" t="s">
        <v>268</v>
      </c>
      <c r="Q29" s="81">
        <v>16.940000000000001</v>
      </c>
      <c r="R29" s="80" t="s">
        <v>238</v>
      </c>
      <c r="S29" s="92" t="s">
        <v>268</v>
      </c>
      <c r="T29" s="92">
        <v>15.95</v>
      </c>
      <c r="U29" s="80" t="s">
        <v>239</v>
      </c>
      <c r="V29" s="89" t="s">
        <v>268</v>
      </c>
      <c r="W29" s="81">
        <v>15.51</v>
      </c>
      <c r="X29" s="80" t="s">
        <v>240</v>
      </c>
      <c r="Y29" s="89" t="s">
        <v>268</v>
      </c>
      <c r="Z29" s="81">
        <v>16.68</v>
      </c>
      <c r="AA29" s="90">
        <v>27</v>
      </c>
      <c r="AB29" s="80" t="s">
        <v>336</v>
      </c>
      <c r="AC29" s="81" t="s">
        <v>268</v>
      </c>
      <c r="AD29" s="81">
        <v>30.07</v>
      </c>
      <c r="AE29" s="80" t="s">
        <v>337</v>
      </c>
      <c r="AF29" s="81" t="s">
        <v>268</v>
      </c>
      <c r="AG29" s="81">
        <v>27.98</v>
      </c>
      <c r="AH29" s="80" t="s">
        <v>338</v>
      </c>
      <c r="AI29" s="81" t="s">
        <v>268</v>
      </c>
      <c r="AJ29" s="81">
        <v>29.22</v>
      </c>
      <c r="AK29" s="80" t="s">
        <v>339</v>
      </c>
      <c r="AL29" s="81" t="s">
        <v>268</v>
      </c>
      <c r="AM29" s="81">
        <v>33.369999999999997</v>
      </c>
      <c r="AN29" s="80" t="s">
        <v>340</v>
      </c>
      <c r="AO29" s="81" t="s">
        <v>268</v>
      </c>
      <c r="AP29" s="81">
        <v>34.24</v>
      </c>
      <c r="AQ29" s="80" t="s">
        <v>341</v>
      </c>
      <c r="AR29" s="113" t="s">
        <v>268</v>
      </c>
      <c r="AS29" s="113">
        <v>28.14</v>
      </c>
      <c r="AT29" s="80" t="s">
        <v>342</v>
      </c>
      <c r="AU29" s="81" t="s">
        <v>268</v>
      </c>
      <c r="AV29" s="81">
        <v>32.69</v>
      </c>
      <c r="AW29" s="80" t="s">
        <v>343</v>
      </c>
      <c r="AX29" s="114" t="s">
        <v>268</v>
      </c>
      <c r="AY29" s="113">
        <v>34.14</v>
      </c>
      <c r="AZ29" s="80" t="s">
        <v>344</v>
      </c>
      <c r="BA29" s="81" t="s">
        <v>268</v>
      </c>
      <c r="BB29" s="81">
        <v>34.11</v>
      </c>
      <c r="BC29" s="80" t="s">
        <v>345</v>
      </c>
      <c r="BD29" s="81" t="s">
        <v>268</v>
      </c>
      <c r="BE29" s="81">
        <v>33.08</v>
      </c>
      <c r="BF29" s="80" t="s">
        <v>346</v>
      </c>
      <c r="BG29" s="81" t="s">
        <v>268</v>
      </c>
      <c r="BH29" s="81" t="s">
        <v>353</v>
      </c>
      <c r="BI29" s="80" t="s">
        <v>347</v>
      </c>
      <c r="BJ29" s="81" t="s">
        <v>268</v>
      </c>
      <c r="BK29" s="81">
        <v>33.46</v>
      </c>
      <c r="BL29" s="80" t="s">
        <v>348</v>
      </c>
      <c r="BM29" s="81" t="s">
        <v>268</v>
      </c>
      <c r="BN29" s="81">
        <v>31.22</v>
      </c>
      <c r="BO29" s="80" t="s">
        <v>349</v>
      </c>
      <c r="BP29" s="113" t="s">
        <v>268</v>
      </c>
      <c r="BQ29" s="113" t="s">
        <v>353</v>
      </c>
      <c r="BR29" s="80" t="s">
        <v>350</v>
      </c>
      <c r="BS29" s="81" t="s">
        <v>268</v>
      </c>
      <c r="BT29" s="81" t="s">
        <v>353</v>
      </c>
      <c r="BU29" s="80" t="s">
        <v>351</v>
      </c>
      <c r="BV29" s="81" t="s">
        <v>268</v>
      </c>
      <c r="BW29" s="81">
        <v>32.979999999999997</v>
      </c>
      <c r="BX29" s="108"/>
      <c r="BY29" s="121"/>
      <c r="BZ29" s="121"/>
      <c r="CA29" s="80" t="s">
        <v>442</v>
      </c>
      <c r="CB29" t="s">
        <v>268</v>
      </c>
      <c r="CC29" t="s">
        <v>353</v>
      </c>
      <c r="CD29" s="80" t="s">
        <v>443</v>
      </c>
      <c r="CE29" t="s">
        <v>268</v>
      </c>
      <c r="CF29">
        <v>38.36</v>
      </c>
      <c r="CG29" s="92" t="s">
        <v>444</v>
      </c>
      <c r="CH29" t="s">
        <v>268</v>
      </c>
      <c r="CI29" t="s">
        <v>353</v>
      </c>
    </row>
    <row r="30" spans="1:87" x14ac:dyDescent="0.25">
      <c r="A30" s="112">
        <v>39</v>
      </c>
      <c r="B30" s="94">
        <v>28</v>
      </c>
      <c r="C30" s="80" t="s">
        <v>233</v>
      </c>
      <c r="D30" s="89" t="s">
        <v>279</v>
      </c>
      <c r="E30" s="81">
        <v>16.79</v>
      </c>
      <c r="F30" s="80" t="s">
        <v>234</v>
      </c>
      <c r="G30" s="89" t="s">
        <v>279</v>
      </c>
      <c r="H30" s="81">
        <v>17.03</v>
      </c>
      <c r="I30" s="80" t="s">
        <v>235</v>
      </c>
      <c r="J30" s="89" t="s">
        <v>279</v>
      </c>
      <c r="K30" s="81">
        <v>17.12</v>
      </c>
      <c r="L30" s="80" t="s">
        <v>236</v>
      </c>
      <c r="M30" s="89" t="s">
        <v>279</v>
      </c>
      <c r="N30" s="81">
        <v>16.05</v>
      </c>
      <c r="O30" s="80" t="s">
        <v>237</v>
      </c>
      <c r="P30" s="89" t="s">
        <v>279</v>
      </c>
      <c r="Q30" s="81">
        <v>17.07</v>
      </c>
      <c r="R30" s="80" t="s">
        <v>238</v>
      </c>
      <c r="S30" s="92" t="s">
        <v>279</v>
      </c>
      <c r="T30" s="92">
        <v>16.43</v>
      </c>
      <c r="U30" s="80" t="s">
        <v>239</v>
      </c>
      <c r="V30" s="89" t="s">
        <v>279</v>
      </c>
      <c r="W30" s="81">
        <v>15.78</v>
      </c>
      <c r="X30" s="80" t="s">
        <v>240</v>
      </c>
      <c r="Y30" s="89" t="s">
        <v>279</v>
      </c>
      <c r="Z30" s="81">
        <v>17.37</v>
      </c>
      <c r="AA30" s="90">
        <v>28</v>
      </c>
      <c r="AB30" s="80" t="s">
        <v>336</v>
      </c>
      <c r="AC30" s="81" t="s">
        <v>279</v>
      </c>
      <c r="AD30" s="81">
        <v>30.11</v>
      </c>
      <c r="AE30" s="80" t="s">
        <v>337</v>
      </c>
      <c r="AF30" s="81" t="s">
        <v>279</v>
      </c>
      <c r="AG30" s="81">
        <v>28.13</v>
      </c>
      <c r="AH30" s="80" t="s">
        <v>338</v>
      </c>
      <c r="AI30" s="81" t="s">
        <v>279</v>
      </c>
      <c r="AJ30" s="81">
        <v>29.69</v>
      </c>
      <c r="AK30" s="80" t="s">
        <v>339</v>
      </c>
      <c r="AL30" s="81" t="s">
        <v>279</v>
      </c>
      <c r="AM30" s="81">
        <v>34.22</v>
      </c>
      <c r="AN30" s="80" t="s">
        <v>340</v>
      </c>
      <c r="AO30" s="81" t="s">
        <v>279</v>
      </c>
      <c r="AP30" s="81">
        <v>34.479999999999997</v>
      </c>
      <c r="AQ30" s="80" t="s">
        <v>341</v>
      </c>
      <c r="AR30" s="113" t="s">
        <v>279</v>
      </c>
      <c r="AS30" s="113">
        <v>28.67</v>
      </c>
      <c r="AT30" s="80" t="s">
        <v>342</v>
      </c>
      <c r="AU30" s="81" t="s">
        <v>279</v>
      </c>
      <c r="AV30" s="81">
        <v>32.71</v>
      </c>
      <c r="AW30" s="80" t="s">
        <v>343</v>
      </c>
      <c r="AX30" s="114" t="s">
        <v>279</v>
      </c>
      <c r="AY30" s="113">
        <v>35.21</v>
      </c>
      <c r="AZ30" s="80" t="s">
        <v>344</v>
      </c>
      <c r="BA30" s="81" t="s">
        <v>279</v>
      </c>
      <c r="BB30" s="81">
        <v>34.47</v>
      </c>
      <c r="BC30" s="80" t="s">
        <v>345</v>
      </c>
      <c r="BD30" s="81" t="s">
        <v>279</v>
      </c>
      <c r="BE30" s="81">
        <v>33.44</v>
      </c>
      <c r="BF30" s="80" t="s">
        <v>346</v>
      </c>
      <c r="BG30" s="81" t="s">
        <v>279</v>
      </c>
      <c r="BH30" s="81" t="s">
        <v>353</v>
      </c>
      <c r="BI30" s="80" t="s">
        <v>347</v>
      </c>
      <c r="BJ30" s="81" t="s">
        <v>279</v>
      </c>
      <c r="BK30" s="81">
        <v>34.57</v>
      </c>
      <c r="BL30" s="80" t="s">
        <v>348</v>
      </c>
      <c r="BM30" s="81" t="s">
        <v>279</v>
      </c>
      <c r="BN30" s="81">
        <v>32.549999999999997</v>
      </c>
      <c r="BO30" s="80" t="s">
        <v>349</v>
      </c>
      <c r="BP30" s="113" t="s">
        <v>279</v>
      </c>
      <c r="BQ30" s="113" t="s">
        <v>353</v>
      </c>
      <c r="BR30" s="80" t="s">
        <v>350</v>
      </c>
      <c r="BS30" s="81" t="s">
        <v>279</v>
      </c>
      <c r="BT30" s="81" t="s">
        <v>353</v>
      </c>
      <c r="BU30" s="80" t="s">
        <v>351</v>
      </c>
      <c r="BV30" s="81" t="s">
        <v>279</v>
      </c>
      <c r="BW30" s="81">
        <v>33.58</v>
      </c>
      <c r="BX30" s="108"/>
      <c r="BY30" s="121"/>
      <c r="BZ30" s="121"/>
      <c r="CA30" s="80" t="s">
        <v>442</v>
      </c>
      <c r="CB30" t="s">
        <v>279</v>
      </c>
      <c r="CC30" t="s">
        <v>353</v>
      </c>
      <c r="CD30" s="80" t="s">
        <v>443</v>
      </c>
      <c r="CE30" t="s">
        <v>279</v>
      </c>
      <c r="CF30">
        <v>38.58</v>
      </c>
      <c r="CG30" s="92" t="s">
        <v>444</v>
      </c>
      <c r="CH30" t="s">
        <v>279</v>
      </c>
      <c r="CI30" t="s">
        <v>353</v>
      </c>
    </row>
    <row r="31" spans="1:87" x14ac:dyDescent="0.25">
      <c r="A31" s="112">
        <v>50</v>
      </c>
      <c r="B31" s="94">
        <v>105</v>
      </c>
      <c r="C31" s="80" t="s">
        <v>233</v>
      </c>
      <c r="D31" s="89" t="s">
        <v>290</v>
      </c>
      <c r="E31" s="81">
        <v>17.04</v>
      </c>
      <c r="F31" s="80" t="s">
        <v>234</v>
      </c>
      <c r="G31" s="89" t="s">
        <v>290</v>
      </c>
      <c r="H31" s="81">
        <v>16.66</v>
      </c>
      <c r="I31" s="80" t="s">
        <v>235</v>
      </c>
      <c r="J31" s="89" t="s">
        <v>290</v>
      </c>
      <c r="K31" s="81">
        <v>16.420000000000002</v>
      </c>
      <c r="L31" s="80" t="s">
        <v>236</v>
      </c>
      <c r="M31" s="89" t="s">
        <v>290</v>
      </c>
      <c r="N31" s="81">
        <v>16.04</v>
      </c>
      <c r="O31" s="80" t="s">
        <v>237</v>
      </c>
      <c r="P31" s="89" t="s">
        <v>290</v>
      </c>
      <c r="Q31" s="81">
        <v>16.190000000000001</v>
      </c>
      <c r="R31" s="80" t="s">
        <v>238</v>
      </c>
      <c r="S31" s="92" t="s">
        <v>290</v>
      </c>
      <c r="T31" s="92">
        <v>15.6</v>
      </c>
      <c r="U31" s="80" t="s">
        <v>239</v>
      </c>
      <c r="V31" s="89" t="s">
        <v>290</v>
      </c>
      <c r="W31" s="81">
        <v>16.559999999999999</v>
      </c>
      <c r="X31" s="80" t="s">
        <v>240</v>
      </c>
      <c r="Y31" s="89" t="s">
        <v>290</v>
      </c>
      <c r="Z31" s="81">
        <v>16.149999999999999</v>
      </c>
      <c r="AA31" s="90">
        <v>29</v>
      </c>
      <c r="AB31" s="80" t="s">
        <v>336</v>
      </c>
      <c r="AC31" s="81" t="s">
        <v>290</v>
      </c>
      <c r="AD31" s="81">
        <v>30.1</v>
      </c>
      <c r="AE31" s="80" t="s">
        <v>337</v>
      </c>
      <c r="AF31" s="81" t="s">
        <v>290</v>
      </c>
      <c r="AG31" s="81">
        <v>28.07</v>
      </c>
      <c r="AH31" s="80" t="s">
        <v>338</v>
      </c>
      <c r="AI31" s="81" t="s">
        <v>290</v>
      </c>
      <c r="AJ31" s="81">
        <v>29.57</v>
      </c>
      <c r="AK31" s="80" t="s">
        <v>339</v>
      </c>
      <c r="AL31" s="81" t="s">
        <v>290</v>
      </c>
      <c r="AM31" s="81">
        <v>33.6</v>
      </c>
      <c r="AN31" s="80" t="s">
        <v>340</v>
      </c>
      <c r="AO31" s="81" t="s">
        <v>290</v>
      </c>
      <c r="AP31" s="81">
        <v>35.08</v>
      </c>
      <c r="AQ31" s="80" t="s">
        <v>341</v>
      </c>
      <c r="AR31" s="113" t="s">
        <v>290</v>
      </c>
      <c r="AS31" s="113">
        <v>28.24</v>
      </c>
      <c r="AT31" s="80" t="s">
        <v>342</v>
      </c>
      <c r="AU31" s="81" t="s">
        <v>290</v>
      </c>
      <c r="AV31" s="81">
        <v>32.83</v>
      </c>
      <c r="AW31" s="80" t="s">
        <v>343</v>
      </c>
      <c r="AX31" s="114" t="s">
        <v>290</v>
      </c>
      <c r="AY31" s="113">
        <v>34.51</v>
      </c>
      <c r="AZ31" s="80" t="s">
        <v>344</v>
      </c>
      <c r="BA31" s="81" t="s">
        <v>290</v>
      </c>
      <c r="BB31" s="81">
        <v>35.14</v>
      </c>
      <c r="BC31" s="80" t="s">
        <v>345</v>
      </c>
      <c r="BD31" s="81" t="s">
        <v>290</v>
      </c>
      <c r="BE31" s="81">
        <v>33.86</v>
      </c>
      <c r="BF31" s="80" t="s">
        <v>346</v>
      </c>
      <c r="BG31" s="81" t="s">
        <v>290</v>
      </c>
      <c r="BH31" s="81" t="s">
        <v>353</v>
      </c>
      <c r="BI31" s="80" t="s">
        <v>347</v>
      </c>
      <c r="BJ31" s="81" t="s">
        <v>290</v>
      </c>
      <c r="BK31" s="81">
        <v>33.58</v>
      </c>
      <c r="BL31" s="80" t="s">
        <v>348</v>
      </c>
      <c r="BM31" s="81" t="s">
        <v>290</v>
      </c>
      <c r="BN31" s="81">
        <v>32.53</v>
      </c>
      <c r="BO31" s="80" t="s">
        <v>349</v>
      </c>
      <c r="BP31" s="113" t="s">
        <v>290</v>
      </c>
      <c r="BQ31" s="113" t="s">
        <v>353</v>
      </c>
      <c r="BR31" s="80" t="s">
        <v>350</v>
      </c>
      <c r="BS31" s="81" t="s">
        <v>290</v>
      </c>
      <c r="BT31" s="81" t="s">
        <v>353</v>
      </c>
      <c r="BU31" s="80" t="s">
        <v>351</v>
      </c>
      <c r="BV31" s="81" t="s">
        <v>290</v>
      </c>
      <c r="BW31" s="81">
        <v>32.32</v>
      </c>
      <c r="BX31" s="108"/>
      <c r="BY31" s="121"/>
      <c r="BZ31" s="121"/>
      <c r="CA31" s="80" t="s">
        <v>442</v>
      </c>
      <c r="CB31" t="s">
        <v>290</v>
      </c>
      <c r="CC31" t="s">
        <v>353</v>
      </c>
      <c r="CD31" s="80" t="s">
        <v>443</v>
      </c>
      <c r="CE31" t="s">
        <v>290</v>
      </c>
      <c r="CF31" t="s">
        <v>353</v>
      </c>
      <c r="CG31" s="92" t="s">
        <v>444</v>
      </c>
      <c r="CH31" t="s">
        <v>290</v>
      </c>
      <c r="CI31" t="s">
        <v>353</v>
      </c>
    </row>
    <row r="32" spans="1:87" x14ac:dyDescent="0.25">
      <c r="A32" s="112">
        <v>61</v>
      </c>
      <c r="B32" s="94">
        <v>106</v>
      </c>
      <c r="C32" s="80" t="s">
        <v>233</v>
      </c>
      <c r="D32" s="89" t="s">
        <v>301</v>
      </c>
      <c r="E32" s="81">
        <v>17.02</v>
      </c>
      <c r="F32" s="80" t="s">
        <v>234</v>
      </c>
      <c r="G32" s="89" t="s">
        <v>301</v>
      </c>
      <c r="H32" s="81">
        <v>16.5</v>
      </c>
      <c r="I32" s="80" t="s">
        <v>235</v>
      </c>
      <c r="J32" s="89" t="s">
        <v>301</v>
      </c>
      <c r="K32" s="81">
        <v>16.48</v>
      </c>
      <c r="L32" s="80" t="s">
        <v>236</v>
      </c>
      <c r="M32" s="89" t="s">
        <v>301</v>
      </c>
      <c r="N32" s="81">
        <v>16.22</v>
      </c>
      <c r="O32" s="80" t="s">
        <v>237</v>
      </c>
      <c r="P32" s="89" t="s">
        <v>301</v>
      </c>
      <c r="Q32" s="81">
        <v>16.46</v>
      </c>
      <c r="R32" s="80" t="s">
        <v>238</v>
      </c>
      <c r="S32" s="92" t="s">
        <v>301</v>
      </c>
      <c r="T32" s="92">
        <v>15.74</v>
      </c>
      <c r="U32" s="80" t="s">
        <v>239</v>
      </c>
      <c r="V32" s="89" t="s">
        <v>301</v>
      </c>
      <c r="W32" s="81">
        <v>16.809999999999999</v>
      </c>
      <c r="X32" s="80" t="s">
        <v>240</v>
      </c>
      <c r="Y32" s="89" t="s">
        <v>301</v>
      </c>
      <c r="Z32" s="81">
        <v>16.149999999999999</v>
      </c>
      <c r="AA32" s="90">
        <v>30</v>
      </c>
      <c r="AB32" s="80" t="s">
        <v>336</v>
      </c>
      <c r="AC32" s="81" t="s">
        <v>301</v>
      </c>
      <c r="AD32" s="81">
        <v>30</v>
      </c>
      <c r="AE32" s="80" t="s">
        <v>337</v>
      </c>
      <c r="AF32" s="81" t="s">
        <v>301</v>
      </c>
      <c r="AG32" s="81">
        <v>28.15</v>
      </c>
      <c r="AH32" s="80" t="s">
        <v>338</v>
      </c>
      <c r="AI32" s="81" t="s">
        <v>301</v>
      </c>
      <c r="AJ32" s="81">
        <v>29.62</v>
      </c>
      <c r="AK32" s="80" t="s">
        <v>339</v>
      </c>
      <c r="AL32" s="81" t="s">
        <v>301</v>
      </c>
      <c r="AM32" s="81">
        <v>34.049999999999997</v>
      </c>
      <c r="AN32" s="80" t="s">
        <v>340</v>
      </c>
      <c r="AO32" s="81" t="s">
        <v>301</v>
      </c>
      <c r="AP32" s="81">
        <v>34.64</v>
      </c>
      <c r="AQ32" s="80" t="s">
        <v>341</v>
      </c>
      <c r="AR32" s="113" t="s">
        <v>301</v>
      </c>
      <c r="AS32" s="113">
        <v>28.28</v>
      </c>
      <c r="AT32" s="80" t="s">
        <v>342</v>
      </c>
      <c r="AU32" s="81" t="s">
        <v>301</v>
      </c>
      <c r="AV32" s="81">
        <v>33.15</v>
      </c>
      <c r="AW32" s="80" t="s">
        <v>343</v>
      </c>
      <c r="AX32" s="114" t="s">
        <v>301</v>
      </c>
      <c r="AY32" s="113">
        <v>34.49</v>
      </c>
      <c r="AZ32" s="80" t="s">
        <v>344</v>
      </c>
      <c r="BA32" s="81" t="s">
        <v>301</v>
      </c>
      <c r="BB32" s="81">
        <v>34.97</v>
      </c>
      <c r="BC32" s="80" t="s">
        <v>345</v>
      </c>
      <c r="BD32" s="81" t="s">
        <v>301</v>
      </c>
      <c r="BE32" s="81">
        <v>34.549999999999997</v>
      </c>
      <c r="BF32" s="80" t="s">
        <v>346</v>
      </c>
      <c r="BG32" s="81" t="s">
        <v>301</v>
      </c>
      <c r="BH32" s="81" t="s">
        <v>353</v>
      </c>
      <c r="BI32" s="80" t="s">
        <v>347</v>
      </c>
      <c r="BJ32" s="81" t="s">
        <v>301</v>
      </c>
      <c r="BK32" s="81">
        <v>33.6</v>
      </c>
      <c r="BL32" s="80" t="s">
        <v>348</v>
      </c>
      <c r="BM32" s="81" t="s">
        <v>301</v>
      </c>
      <c r="BN32" s="81">
        <v>32.380000000000003</v>
      </c>
      <c r="BO32" s="80" t="s">
        <v>349</v>
      </c>
      <c r="BP32" s="113" t="s">
        <v>301</v>
      </c>
      <c r="BQ32" s="113" t="s">
        <v>353</v>
      </c>
      <c r="BR32" s="80" t="s">
        <v>350</v>
      </c>
      <c r="BS32" s="81" t="s">
        <v>301</v>
      </c>
      <c r="BT32" s="81" t="s">
        <v>353</v>
      </c>
      <c r="BU32" s="80" t="s">
        <v>351</v>
      </c>
      <c r="BV32" s="81" t="s">
        <v>301</v>
      </c>
      <c r="BW32" s="81">
        <v>32.92</v>
      </c>
      <c r="BX32" s="108"/>
      <c r="BY32" s="121"/>
      <c r="BZ32" s="121"/>
      <c r="CA32" s="80" t="s">
        <v>442</v>
      </c>
      <c r="CB32" t="s">
        <v>301</v>
      </c>
      <c r="CC32" t="s">
        <v>353</v>
      </c>
      <c r="CD32" s="80" t="s">
        <v>443</v>
      </c>
      <c r="CE32" t="s">
        <v>301</v>
      </c>
      <c r="CF32" t="s">
        <v>353</v>
      </c>
      <c r="CG32" s="92" t="s">
        <v>444</v>
      </c>
      <c r="CH32" t="s">
        <v>301</v>
      </c>
      <c r="CI32" t="s">
        <v>353</v>
      </c>
    </row>
    <row r="33" spans="1:87" x14ac:dyDescent="0.25">
      <c r="A33" s="112">
        <v>72</v>
      </c>
      <c r="B33" s="94">
        <v>107</v>
      </c>
      <c r="C33" s="80" t="s">
        <v>233</v>
      </c>
      <c r="D33" s="89" t="s">
        <v>312</v>
      </c>
      <c r="E33" s="81">
        <v>16.98</v>
      </c>
      <c r="F33" s="80" t="s">
        <v>234</v>
      </c>
      <c r="G33" s="89" t="s">
        <v>312</v>
      </c>
      <c r="H33" s="81">
        <v>16.579999999999998</v>
      </c>
      <c r="I33" s="80" t="s">
        <v>235</v>
      </c>
      <c r="J33" s="89" t="s">
        <v>312</v>
      </c>
      <c r="K33" s="81">
        <v>16.57</v>
      </c>
      <c r="L33" s="80" t="s">
        <v>236</v>
      </c>
      <c r="M33" s="89" t="s">
        <v>312</v>
      </c>
      <c r="N33" s="81">
        <v>16.37</v>
      </c>
      <c r="O33" s="80" t="s">
        <v>237</v>
      </c>
      <c r="P33" s="89" t="s">
        <v>312</v>
      </c>
      <c r="Q33" s="81">
        <v>17.399999999999999</v>
      </c>
      <c r="R33" s="80" t="s">
        <v>238</v>
      </c>
      <c r="S33" s="92" t="s">
        <v>312</v>
      </c>
      <c r="T33" s="92">
        <v>16.059999999999999</v>
      </c>
      <c r="U33" s="80" t="s">
        <v>239</v>
      </c>
      <c r="V33" s="89" t="s">
        <v>312</v>
      </c>
      <c r="W33" s="81">
        <v>16.739999999999998</v>
      </c>
      <c r="X33" s="80" t="s">
        <v>240</v>
      </c>
      <c r="Y33" s="89" t="s">
        <v>312</v>
      </c>
      <c r="Z33" s="81">
        <v>16.510000000000002</v>
      </c>
      <c r="AA33" s="90">
        <v>31</v>
      </c>
      <c r="AB33" s="80" t="s">
        <v>336</v>
      </c>
      <c r="AC33" s="81" t="s">
        <v>312</v>
      </c>
      <c r="AD33" s="81">
        <v>30.21</v>
      </c>
      <c r="AE33" s="80" t="s">
        <v>337</v>
      </c>
      <c r="AF33" s="81" t="s">
        <v>312</v>
      </c>
      <c r="AG33" s="81">
        <v>28.29</v>
      </c>
      <c r="AH33" s="80" t="s">
        <v>338</v>
      </c>
      <c r="AI33" s="81" t="s">
        <v>312</v>
      </c>
      <c r="AJ33" s="81">
        <v>29.55</v>
      </c>
      <c r="AK33" s="80" t="s">
        <v>339</v>
      </c>
      <c r="AL33" s="81" t="s">
        <v>312</v>
      </c>
      <c r="AM33" s="81">
        <v>33.590000000000003</v>
      </c>
      <c r="AN33" s="80" t="s">
        <v>340</v>
      </c>
      <c r="AO33" s="81" t="s">
        <v>312</v>
      </c>
      <c r="AP33" s="81">
        <v>35</v>
      </c>
      <c r="AQ33" s="80" t="s">
        <v>341</v>
      </c>
      <c r="AR33" s="113" t="s">
        <v>312</v>
      </c>
      <c r="AS33" s="113">
        <v>28.4</v>
      </c>
      <c r="AT33" s="80" t="s">
        <v>342</v>
      </c>
      <c r="AU33" s="81" t="s">
        <v>312</v>
      </c>
      <c r="AV33" s="81">
        <v>33.07</v>
      </c>
      <c r="AW33" s="80" t="s">
        <v>343</v>
      </c>
      <c r="AX33" s="114" t="s">
        <v>312</v>
      </c>
      <c r="AY33" s="113">
        <v>34.4</v>
      </c>
      <c r="AZ33" s="80" t="s">
        <v>344</v>
      </c>
      <c r="BA33" s="81" t="s">
        <v>312</v>
      </c>
      <c r="BB33" s="81">
        <v>34.18</v>
      </c>
      <c r="BC33" s="80" t="s">
        <v>345</v>
      </c>
      <c r="BD33" s="81" t="s">
        <v>312</v>
      </c>
      <c r="BE33" s="81">
        <v>34.24</v>
      </c>
      <c r="BF33" s="80" t="s">
        <v>346</v>
      </c>
      <c r="BG33" s="81" t="s">
        <v>312</v>
      </c>
      <c r="BH33" s="81" t="s">
        <v>353</v>
      </c>
      <c r="BI33" s="80" t="s">
        <v>347</v>
      </c>
      <c r="BJ33" s="81" t="s">
        <v>312</v>
      </c>
      <c r="BK33" s="81">
        <v>33.909999999999997</v>
      </c>
      <c r="BL33" s="80" t="s">
        <v>348</v>
      </c>
      <c r="BM33" s="81" t="s">
        <v>312</v>
      </c>
      <c r="BN33" s="81">
        <v>31.57</v>
      </c>
      <c r="BO33" s="80" t="s">
        <v>349</v>
      </c>
      <c r="BP33" s="113" t="s">
        <v>312</v>
      </c>
      <c r="BQ33" s="113" t="s">
        <v>353</v>
      </c>
      <c r="BR33" s="80" t="s">
        <v>350</v>
      </c>
      <c r="BS33" s="81" t="s">
        <v>312</v>
      </c>
      <c r="BT33" s="81" t="s">
        <v>353</v>
      </c>
      <c r="BU33" s="80" t="s">
        <v>351</v>
      </c>
      <c r="BV33" s="81" t="s">
        <v>312</v>
      </c>
      <c r="BW33" s="81">
        <v>33.700000000000003</v>
      </c>
      <c r="BX33" s="108"/>
      <c r="BY33" s="121"/>
      <c r="BZ33" s="121"/>
      <c r="CA33" s="80" t="s">
        <v>442</v>
      </c>
      <c r="CB33" t="s">
        <v>312</v>
      </c>
      <c r="CC33" t="s">
        <v>353</v>
      </c>
      <c r="CD33" s="80" t="s">
        <v>443</v>
      </c>
      <c r="CE33" t="s">
        <v>312</v>
      </c>
      <c r="CF33" t="s">
        <v>353</v>
      </c>
      <c r="CG33" s="92" t="s">
        <v>444</v>
      </c>
      <c r="CH33" t="s">
        <v>312</v>
      </c>
      <c r="CI33" t="s">
        <v>353</v>
      </c>
    </row>
    <row r="34" spans="1:87" x14ac:dyDescent="0.25">
      <c r="A34" s="112">
        <v>83</v>
      </c>
      <c r="B34" s="94">
        <v>108</v>
      </c>
      <c r="C34" s="80" t="s">
        <v>233</v>
      </c>
      <c r="D34" s="89" t="s">
        <v>323</v>
      </c>
      <c r="E34" s="81">
        <v>17.11</v>
      </c>
      <c r="F34" s="80" t="s">
        <v>234</v>
      </c>
      <c r="G34" s="89" t="s">
        <v>323</v>
      </c>
      <c r="H34" s="81">
        <v>17.07</v>
      </c>
      <c r="I34" s="80" t="s">
        <v>235</v>
      </c>
      <c r="J34" s="89" t="s">
        <v>323</v>
      </c>
      <c r="K34" s="81">
        <v>16.57</v>
      </c>
      <c r="L34" s="80" t="s">
        <v>236</v>
      </c>
      <c r="M34" s="89" t="s">
        <v>323</v>
      </c>
      <c r="N34" s="81">
        <v>16.53</v>
      </c>
      <c r="O34" s="80" t="s">
        <v>237</v>
      </c>
      <c r="P34" s="89" t="s">
        <v>323</v>
      </c>
      <c r="Q34" s="81">
        <v>16.7</v>
      </c>
      <c r="R34" s="80" t="s">
        <v>238</v>
      </c>
      <c r="S34" s="92" t="s">
        <v>323</v>
      </c>
      <c r="T34" s="92">
        <v>16.34</v>
      </c>
      <c r="U34" s="80" t="s">
        <v>239</v>
      </c>
      <c r="V34" s="89" t="s">
        <v>323</v>
      </c>
      <c r="W34" s="81">
        <v>16.920000000000002</v>
      </c>
      <c r="X34" s="80" t="s">
        <v>240</v>
      </c>
      <c r="Y34" s="89" t="s">
        <v>323</v>
      </c>
      <c r="Z34" s="81">
        <v>16.78</v>
      </c>
      <c r="AA34" s="90">
        <v>32</v>
      </c>
      <c r="AB34" s="80" t="s">
        <v>336</v>
      </c>
      <c r="AC34" s="81" t="s">
        <v>323</v>
      </c>
      <c r="AD34" s="81">
        <v>30.56</v>
      </c>
      <c r="AE34" s="80" t="s">
        <v>337</v>
      </c>
      <c r="AF34" s="81" t="s">
        <v>323</v>
      </c>
      <c r="AG34" s="81">
        <v>29.1</v>
      </c>
      <c r="AH34" s="80" t="s">
        <v>338</v>
      </c>
      <c r="AI34" s="81" t="s">
        <v>323</v>
      </c>
      <c r="AJ34" s="81">
        <v>30.06</v>
      </c>
      <c r="AK34" s="80" t="s">
        <v>339</v>
      </c>
      <c r="AL34" s="81" t="s">
        <v>323</v>
      </c>
      <c r="AM34" s="81">
        <v>33.69</v>
      </c>
      <c r="AN34" s="80" t="s">
        <v>340</v>
      </c>
      <c r="AO34" s="81" t="s">
        <v>323</v>
      </c>
      <c r="AP34" s="81">
        <v>34.840000000000003</v>
      </c>
      <c r="AQ34" s="80" t="s">
        <v>341</v>
      </c>
      <c r="AR34" s="113" t="s">
        <v>323</v>
      </c>
      <c r="AS34" s="113">
        <v>28.67</v>
      </c>
      <c r="AT34" s="80" t="s">
        <v>342</v>
      </c>
      <c r="AU34" s="81" t="s">
        <v>323</v>
      </c>
      <c r="AV34" s="81">
        <v>33.53</v>
      </c>
      <c r="AW34" s="80" t="s">
        <v>343</v>
      </c>
      <c r="AX34" s="114" t="s">
        <v>323</v>
      </c>
      <c r="AY34" s="113">
        <v>35.119999999999997</v>
      </c>
      <c r="AZ34" s="80" t="s">
        <v>344</v>
      </c>
      <c r="BA34" s="81" t="s">
        <v>323</v>
      </c>
      <c r="BB34" s="81">
        <v>35.479999999999997</v>
      </c>
      <c r="BC34" s="80" t="s">
        <v>345</v>
      </c>
      <c r="BD34" s="81" t="s">
        <v>323</v>
      </c>
      <c r="BE34" s="81">
        <v>33.770000000000003</v>
      </c>
      <c r="BF34" s="80" t="s">
        <v>346</v>
      </c>
      <c r="BG34" s="81" t="s">
        <v>323</v>
      </c>
      <c r="BH34" s="81" t="s">
        <v>353</v>
      </c>
      <c r="BI34" s="80" t="s">
        <v>347</v>
      </c>
      <c r="BJ34" s="81" t="s">
        <v>323</v>
      </c>
      <c r="BK34" s="81">
        <v>33.61</v>
      </c>
      <c r="BL34" s="80" t="s">
        <v>348</v>
      </c>
      <c r="BM34" s="81" t="s">
        <v>323</v>
      </c>
      <c r="BN34" s="81">
        <v>31.78</v>
      </c>
      <c r="BO34" s="80" t="s">
        <v>349</v>
      </c>
      <c r="BP34" s="113" t="s">
        <v>323</v>
      </c>
      <c r="BQ34" s="113" t="s">
        <v>353</v>
      </c>
      <c r="BR34" s="80" t="s">
        <v>350</v>
      </c>
      <c r="BS34" s="81" t="s">
        <v>323</v>
      </c>
      <c r="BT34" s="81" t="s">
        <v>353</v>
      </c>
      <c r="BU34" s="80" t="s">
        <v>351</v>
      </c>
      <c r="BV34" s="81" t="s">
        <v>323</v>
      </c>
      <c r="BW34" s="81">
        <v>34.020000000000003</v>
      </c>
      <c r="BX34" s="108"/>
      <c r="BY34" s="121"/>
      <c r="BZ34" s="121"/>
      <c r="CA34" s="80" t="s">
        <v>442</v>
      </c>
      <c r="CB34" t="s">
        <v>323</v>
      </c>
      <c r="CC34" t="s">
        <v>353</v>
      </c>
      <c r="CD34" s="80" t="s">
        <v>443</v>
      </c>
      <c r="CE34" t="s">
        <v>323</v>
      </c>
      <c r="CF34">
        <v>38.57</v>
      </c>
      <c r="CG34" s="92" t="s">
        <v>444</v>
      </c>
      <c r="CH34" t="s">
        <v>323</v>
      </c>
      <c r="CI34" t="s">
        <v>353</v>
      </c>
    </row>
    <row r="35" spans="1:87" x14ac:dyDescent="0.25">
      <c r="A35" s="112">
        <v>5</v>
      </c>
      <c r="B35" s="94">
        <v>33</v>
      </c>
      <c r="C35" s="80" t="s">
        <v>233</v>
      </c>
      <c r="D35" s="89" t="s">
        <v>245</v>
      </c>
      <c r="E35" s="81">
        <v>16.2</v>
      </c>
      <c r="F35" s="80" t="s">
        <v>234</v>
      </c>
      <c r="G35" s="89" t="s">
        <v>245</v>
      </c>
      <c r="H35" s="81">
        <v>17.11</v>
      </c>
      <c r="I35" s="80" t="s">
        <v>235</v>
      </c>
      <c r="J35" s="89" t="s">
        <v>245</v>
      </c>
      <c r="K35" s="81">
        <v>16.37</v>
      </c>
      <c r="L35" s="80" t="s">
        <v>236</v>
      </c>
      <c r="M35" s="89" t="s">
        <v>245</v>
      </c>
      <c r="N35" s="81">
        <v>16.09</v>
      </c>
      <c r="O35" s="80" t="s">
        <v>237</v>
      </c>
      <c r="P35" s="89" t="s">
        <v>245</v>
      </c>
      <c r="Q35" s="81">
        <v>16.079999999999998</v>
      </c>
      <c r="R35" s="80" t="s">
        <v>238</v>
      </c>
      <c r="S35" s="92" t="s">
        <v>245</v>
      </c>
      <c r="T35" s="92">
        <v>16.11</v>
      </c>
      <c r="U35" s="80" t="s">
        <v>239</v>
      </c>
      <c r="V35" s="89" t="s">
        <v>245</v>
      </c>
      <c r="W35" s="81">
        <v>16.850000000000001</v>
      </c>
      <c r="X35" s="80" t="s">
        <v>240</v>
      </c>
      <c r="Y35" s="89" t="s">
        <v>245</v>
      </c>
      <c r="Z35" s="81">
        <v>18.670000000000002</v>
      </c>
      <c r="AA35" s="90">
        <v>33</v>
      </c>
      <c r="AB35" s="80" t="s">
        <v>336</v>
      </c>
      <c r="AC35" s="81" t="s">
        <v>245</v>
      </c>
      <c r="AD35" s="81">
        <v>29.54</v>
      </c>
      <c r="AE35" s="80" t="s">
        <v>337</v>
      </c>
      <c r="AF35" s="81" t="s">
        <v>245</v>
      </c>
      <c r="AG35" s="81">
        <v>33.51</v>
      </c>
      <c r="AH35" s="80" t="s">
        <v>338</v>
      </c>
      <c r="AI35" s="81" t="s">
        <v>245</v>
      </c>
      <c r="AJ35" s="81">
        <v>32.15</v>
      </c>
      <c r="AK35" s="80" t="s">
        <v>339</v>
      </c>
      <c r="AL35" s="81" t="s">
        <v>245</v>
      </c>
      <c r="AM35" s="81">
        <v>31.89</v>
      </c>
      <c r="AN35" s="80" t="s">
        <v>340</v>
      </c>
      <c r="AO35" s="81" t="s">
        <v>245</v>
      </c>
      <c r="AP35" s="81">
        <v>33.06</v>
      </c>
      <c r="AQ35" s="80" t="s">
        <v>341</v>
      </c>
      <c r="AR35" s="113" t="s">
        <v>245</v>
      </c>
      <c r="AS35" s="113">
        <v>34.369999999999997</v>
      </c>
      <c r="AT35" s="80" t="s">
        <v>342</v>
      </c>
      <c r="AU35" s="81" t="s">
        <v>245</v>
      </c>
      <c r="AV35" s="81" t="s">
        <v>353</v>
      </c>
      <c r="AW35" s="80" t="s">
        <v>343</v>
      </c>
      <c r="AX35" s="114" t="s">
        <v>245</v>
      </c>
      <c r="AY35" s="113">
        <v>31.64</v>
      </c>
      <c r="AZ35" s="80" t="s">
        <v>344</v>
      </c>
      <c r="BA35" s="81" t="s">
        <v>245</v>
      </c>
      <c r="BB35" s="81">
        <v>31.5</v>
      </c>
      <c r="BC35" s="80" t="s">
        <v>345</v>
      </c>
      <c r="BD35" s="81" t="s">
        <v>245</v>
      </c>
      <c r="BE35" s="81">
        <v>29.43</v>
      </c>
      <c r="BF35" s="80" t="s">
        <v>346</v>
      </c>
      <c r="BG35" s="81" t="s">
        <v>245</v>
      </c>
      <c r="BH35" s="81">
        <v>33.549999999999997</v>
      </c>
      <c r="BI35" s="80" t="s">
        <v>347</v>
      </c>
      <c r="BJ35" s="81" t="s">
        <v>245</v>
      </c>
      <c r="BK35" s="81">
        <v>37.86</v>
      </c>
      <c r="BL35" s="80" t="s">
        <v>348</v>
      </c>
      <c r="BM35" s="81" t="s">
        <v>245</v>
      </c>
      <c r="BN35" s="81">
        <v>32.979999999999997</v>
      </c>
      <c r="BO35" s="80" t="s">
        <v>349</v>
      </c>
      <c r="BP35" s="113" t="s">
        <v>245</v>
      </c>
      <c r="BQ35" s="113">
        <v>30.52</v>
      </c>
      <c r="BR35" s="80" t="s">
        <v>350</v>
      </c>
      <c r="BS35" s="81" t="s">
        <v>245</v>
      </c>
      <c r="BT35" s="81">
        <v>33.57</v>
      </c>
      <c r="BU35" s="80" t="s">
        <v>351</v>
      </c>
      <c r="BV35" s="81" t="s">
        <v>245</v>
      </c>
      <c r="BW35" s="81">
        <v>34.25</v>
      </c>
      <c r="BX35" s="108"/>
      <c r="BY35" s="121"/>
      <c r="BZ35" s="121"/>
      <c r="CA35" s="80" t="s">
        <v>442</v>
      </c>
      <c r="CB35" t="s">
        <v>245</v>
      </c>
      <c r="CC35" t="s">
        <v>353</v>
      </c>
      <c r="CD35" s="80" t="s">
        <v>443</v>
      </c>
      <c r="CE35" t="s">
        <v>245</v>
      </c>
      <c r="CF35" t="s">
        <v>353</v>
      </c>
      <c r="CG35" s="92" t="s">
        <v>444</v>
      </c>
      <c r="CH35" t="s">
        <v>245</v>
      </c>
      <c r="CI35" t="s">
        <v>353</v>
      </c>
    </row>
    <row r="36" spans="1:87" x14ac:dyDescent="0.25">
      <c r="A36" s="112">
        <v>17</v>
      </c>
      <c r="B36" s="94">
        <v>34</v>
      </c>
      <c r="C36" s="80" t="s">
        <v>233</v>
      </c>
      <c r="D36" s="89" t="s">
        <v>257</v>
      </c>
      <c r="E36" s="81">
        <v>16.47</v>
      </c>
      <c r="F36" s="80" t="s">
        <v>234</v>
      </c>
      <c r="G36" s="89" t="s">
        <v>257</v>
      </c>
      <c r="H36" s="81">
        <v>17.11</v>
      </c>
      <c r="I36" s="80" t="s">
        <v>235</v>
      </c>
      <c r="J36" s="89" t="s">
        <v>257</v>
      </c>
      <c r="K36" s="81">
        <v>15.9</v>
      </c>
      <c r="L36" s="80" t="s">
        <v>236</v>
      </c>
      <c r="M36" s="89" t="s">
        <v>257</v>
      </c>
      <c r="N36" s="81">
        <v>16.14</v>
      </c>
      <c r="O36" s="80" t="s">
        <v>237</v>
      </c>
      <c r="P36" s="89" t="s">
        <v>257</v>
      </c>
      <c r="Q36" s="81">
        <v>15.73</v>
      </c>
      <c r="R36" s="80" t="s">
        <v>238</v>
      </c>
      <c r="S36" s="92" t="s">
        <v>257</v>
      </c>
      <c r="T36" s="92">
        <v>16.100000000000001</v>
      </c>
      <c r="U36" s="80" t="s">
        <v>239</v>
      </c>
      <c r="V36" s="89" t="s">
        <v>257</v>
      </c>
      <c r="W36" s="81">
        <v>16.649999999999999</v>
      </c>
      <c r="X36" s="80" t="s">
        <v>240</v>
      </c>
      <c r="Y36" s="89" t="s">
        <v>257</v>
      </c>
      <c r="Z36" s="81">
        <v>18.66</v>
      </c>
      <c r="AA36" s="90">
        <v>34</v>
      </c>
      <c r="AB36" s="80" t="s">
        <v>336</v>
      </c>
      <c r="AC36" s="81" t="s">
        <v>257</v>
      </c>
      <c r="AD36" s="81">
        <v>29.36</v>
      </c>
      <c r="AE36" s="80" t="s">
        <v>337</v>
      </c>
      <c r="AF36" s="81" t="s">
        <v>257</v>
      </c>
      <c r="AG36" s="81">
        <v>34.020000000000003</v>
      </c>
      <c r="AH36" s="80" t="s">
        <v>338</v>
      </c>
      <c r="AI36" s="81" t="s">
        <v>257</v>
      </c>
      <c r="AJ36" s="81">
        <v>31.96</v>
      </c>
      <c r="AK36" s="80" t="s">
        <v>339</v>
      </c>
      <c r="AL36" s="81" t="s">
        <v>257</v>
      </c>
      <c r="AM36" s="81">
        <v>31.76</v>
      </c>
      <c r="AN36" s="80" t="s">
        <v>340</v>
      </c>
      <c r="AO36" s="81" t="s">
        <v>257</v>
      </c>
      <c r="AP36" s="81">
        <v>33.159999999999997</v>
      </c>
      <c r="AQ36" s="80" t="s">
        <v>341</v>
      </c>
      <c r="AR36" s="113" t="s">
        <v>257</v>
      </c>
      <c r="AS36" s="113">
        <v>34.69</v>
      </c>
      <c r="AT36" s="80" t="s">
        <v>342</v>
      </c>
      <c r="AU36" s="81" t="s">
        <v>257</v>
      </c>
      <c r="AV36" s="81" t="s">
        <v>353</v>
      </c>
      <c r="AW36" s="80" t="s">
        <v>343</v>
      </c>
      <c r="AX36" s="114" t="s">
        <v>257</v>
      </c>
      <c r="AY36" s="113">
        <v>31.16</v>
      </c>
      <c r="AZ36" s="80" t="s">
        <v>344</v>
      </c>
      <c r="BA36" s="81" t="s">
        <v>257</v>
      </c>
      <c r="BB36" s="81">
        <v>31.4</v>
      </c>
      <c r="BC36" s="80" t="s">
        <v>345</v>
      </c>
      <c r="BD36" s="81" t="s">
        <v>257</v>
      </c>
      <c r="BE36" s="81">
        <v>29.6</v>
      </c>
      <c r="BF36" s="80" t="s">
        <v>346</v>
      </c>
      <c r="BG36" s="81" t="s">
        <v>257</v>
      </c>
      <c r="BH36" s="81">
        <v>34.07</v>
      </c>
      <c r="BI36" s="80" t="s">
        <v>347</v>
      </c>
      <c r="BJ36" s="81" t="s">
        <v>257</v>
      </c>
      <c r="BK36" s="81" t="s">
        <v>353</v>
      </c>
      <c r="BL36" s="80" t="s">
        <v>348</v>
      </c>
      <c r="BM36" s="81" t="s">
        <v>257</v>
      </c>
      <c r="BN36" s="81">
        <v>32.770000000000003</v>
      </c>
      <c r="BO36" s="80" t="s">
        <v>349</v>
      </c>
      <c r="BP36" s="113" t="s">
        <v>257</v>
      </c>
      <c r="BQ36" s="113">
        <v>30.45</v>
      </c>
      <c r="BR36" s="80" t="s">
        <v>350</v>
      </c>
      <c r="BS36" s="81" t="s">
        <v>257</v>
      </c>
      <c r="BT36" s="81">
        <v>33.99</v>
      </c>
      <c r="BU36" s="80" t="s">
        <v>351</v>
      </c>
      <c r="BV36" s="81" t="s">
        <v>257</v>
      </c>
      <c r="BW36" s="81">
        <v>33.549999999999997</v>
      </c>
      <c r="BX36" s="108"/>
      <c r="BY36" s="121"/>
      <c r="BZ36" s="121"/>
      <c r="CA36" s="80" t="s">
        <v>442</v>
      </c>
      <c r="CB36" t="s">
        <v>257</v>
      </c>
      <c r="CC36" t="s">
        <v>353</v>
      </c>
      <c r="CD36" s="80" t="s">
        <v>443</v>
      </c>
      <c r="CE36" t="s">
        <v>257</v>
      </c>
      <c r="CF36" t="s">
        <v>353</v>
      </c>
      <c r="CG36" s="92" t="s">
        <v>444</v>
      </c>
      <c r="CH36" t="s">
        <v>257</v>
      </c>
      <c r="CI36" t="s">
        <v>353</v>
      </c>
    </row>
    <row r="37" spans="1:87" x14ac:dyDescent="0.25">
      <c r="A37" s="112">
        <v>29</v>
      </c>
      <c r="B37" s="94">
        <v>35</v>
      </c>
      <c r="C37" s="80" t="s">
        <v>233</v>
      </c>
      <c r="D37" s="89" t="s">
        <v>269</v>
      </c>
      <c r="E37" s="81">
        <v>16.2</v>
      </c>
      <c r="F37" s="80" t="s">
        <v>234</v>
      </c>
      <c r="G37" s="89" t="s">
        <v>269</v>
      </c>
      <c r="H37" s="81">
        <v>16.63</v>
      </c>
      <c r="I37" s="80" t="s">
        <v>235</v>
      </c>
      <c r="J37" s="89" t="s">
        <v>269</v>
      </c>
      <c r="K37" s="81">
        <v>16.02</v>
      </c>
      <c r="L37" s="80" t="s">
        <v>236</v>
      </c>
      <c r="M37" s="89" t="s">
        <v>269</v>
      </c>
      <c r="N37" s="81">
        <v>16.04</v>
      </c>
      <c r="O37" s="80" t="s">
        <v>237</v>
      </c>
      <c r="P37" s="89" t="s">
        <v>269</v>
      </c>
      <c r="Q37" s="81">
        <v>15.9</v>
      </c>
      <c r="R37" s="80" t="s">
        <v>238</v>
      </c>
      <c r="S37" s="92" t="s">
        <v>269</v>
      </c>
      <c r="T37" s="92">
        <v>16</v>
      </c>
      <c r="U37" s="80" t="s">
        <v>239</v>
      </c>
      <c r="V37" s="89" t="s">
        <v>269</v>
      </c>
      <c r="W37" s="81">
        <v>16.739999999999998</v>
      </c>
      <c r="X37" s="80" t="s">
        <v>240</v>
      </c>
      <c r="Y37" s="89" t="s">
        <v>269</v>
      </c>
      <c r="Z37" s="81">
        <v>18.27</v>
      </c>
      <c r="AA37" s="90">
        <v>35</v>
      </c>
      <c r="AB37" s="80" t="s">
        <v>336</v>
      </c>
      <c r="AC37" s="81" t="s">
        <v>269</v>
      </c>
      <c r="AD37" s="81">
        <v>29.18</v>
      </c>
      <c r="AE37" s="80" t="s">
        <v>337</v>
      </c>
      <c r="AF37" s="81" t="s">
        <v>269</v>
      </c>
      <c r="AG37" s="81">
        <v>34.22</v>
      </c>
      <c r="AH37" s="80" t="s">
        <v>338</v>
      </c>
      <c r="AI37" s="81" t="s">
        <v>269</v>
      </c>
      <c r="AJ37" s="81">
        <v>31.69</v>
      </c>
      <c r="AK37" s="80" t="s">
        <v>339</v>
      </c>
      <c r="AL37" s="81" t="s">
        <v>269</v>
      </c>
      <c r="AM37" s="81">
        <v>31.8</v>
      </c>
      <c r="AN37" s="80" t="s">
        <v>340</v>
      </c>
      <c r="AO37" s="81" t="s">
        <v>269</v>
      </c>
      <c r="AP37" s="81">
        <v>33.67</v>
      </c>
      <c r="AQ37" s="80" t="s">
        <v>341</v>
      </c>
      <c r="AR37" s="113" t="s">
        <v>269</v>
      </c>
      <c r="AS37" s="113">
        <v>33.479999999999997</v>
      </c>
      <c r="AT37" s="80" t="s">
        <v>342</v>
      </c>
      <c r="AU37" s="81" t="s">
        <v>269</v>
      </c>
      <c r="AV37" s="81" t="s">
        <v>353</v>
      </c>
      <c r="AW37" s="80" t="s">
        <v>343</v>
      </c>
      <c r="AX37" s="114" t="s">
        <v>269</v>
      </c>
      <c r="AY37" s="113">
        <v>31.43</v>
      </c>
      <c r="AZ37" s="80" t="s">
        <v>344</v>
      </c>
      <c r="BA37" s="81" t="s">
        <v>269</v>
      </c>
      <c r="BB37" s="81">
        <v>31.4</v>
      </c>
      <c r="BC37" s="80" t="s">
        <v>345</v>
      </c>
      <c r="BD37" s="81" t="s">
        <v>269</v>
      </c>
      <c r="BE37" s="81">
        <v>29.37</v>
      </c>
      <c r="BF37" s="80" t="s">
        <v>346</v>
      </c>
      <c r="BG37" s="81" t="s">
        <v>269</v>
      </c>
      <c r="BH37" s="81">
        <v>34.06</v>
      </c>
      <c r="BI37" s="80" t="s">
        <v>347</v>
      </c>
      <c r="BJ37" s="81" t="s">
        <v>269</v>
      </c>
      <c r="BK37" s="81" t="s">
        <v>353</v>
      </c>
      <c r="BL37" s="80" t="s">
        <v>348</v>
      </c>
      <c r="BM37" s="81" t="s">
        <v>269</v>
      </c>
      <c r="BN37" s="81">
        <v>32.36</v>
      </c>
      <c r="BO37" s="80" t="s">
        <v>349</v>
      </c>
      <c r="BP37" s="113" t="s">
        <v>269</v>
      </c>
      <c r="BQ37" s="113">
        <v>30.14</v>
      </c>
      <c r="BR37" s="80" t="s">
        <v>350</v>
      </c>
      <c r="BS37" s="81" t="s">
        <v>269</v>
      </c>
      <c r="BT37" s="81">
        <v>33.799999999999997</v>
      </c>
      <c r="BU37" s="80" t="s">
        <v>351</v>
      </c>
      <c r="BV37" s="81" t="s">
        <v>269</v>
      </c>
      <c r="BW37" s="81">
        <v>33.020000000000003</v>
      </c>
      <c r="BX37" s="108"/>
      <c r="BY37" s="121"/>
      <c r="BZ37" s="121"/>
      <c r="CA37" s="80" t="s">
        <v>442</v>
      </c>
      <c r="CB37" t="s">
        <v>269</v>
      </c>
      <c r="CC37" t="s">
        <v>353</v>
      </c>
      <c r="CD37" s="80" t="s">
        <v>443</v>
      </c>
      <c r="CE37" t="s">
        <v>269</v>
      </c>
      <c r="CF37" t="s">
        <v>353</v>
      </c>
      <c r="CG37" s="92" t="s">
        <v>444</v>
      </c>
      <c r="CH37" t="s">
        <v>269</v>
      </c>
      <c r="CI37" t="s">
        <v>353</v>
      </c>
    </row>
    <row r="38" spans="1:87" x14ac:dyDescent="0.25">
      <c r="A38" s="112">
        <v>40</v>
      </c>
      <c r="B38" s="94">
        <v>36</v>
      </c>
      <c r="C38" s="80" t="s">
        <v>233</v>
      </c>
      <c r="D38" s="89" t="s">
        <v>280</v>
      </c>
      <c r="E38" s="81">
        <v>16.18</v>
      </c>
      <c r="F38" s="80" t="s">
        <v>234</v>
      </c>
      <c r="G38" s="89" t="s">
        <v>280</v>
      </c>
      <c r="H38" s="81">
        <v>17.05</v>
      </c>
      <c r="I38" s="80" t="s">
        <v>235</v>
      </c>
      <c r="J38" s="89" t="s">
        <v>280</v>
      </c>
      <c r="K38" s="81">
        <v>16.100000000000001</v>
      </c>
      <c r="L38" s="80" t="s">
        <v>236</v>
      </c>
      <c r="M38" s="89" t="s">
        <v>280</v>
      </c>
      <c r="N38" s="81">
        <v>16.309999999999999</v>
      </c>
      <c r="O38" s="80" t="s">
        <v>237</v>
      </c>
      <c r="P38" s="89" t="s">
        <v>280</v>
      </c>
      <c r="Q38" s="81">
        <v>16.010000000000002</v>
      </c>
      <c r="R38" s="80" t="s">
        <v>238</v>
      </c>
      <c r="S38" s="92" t="s">
        <v>280</v>
      </c>
      <c r="T38" s="92">
        <v>16.13</v>
      </c>
      <c r="U38" s="80" t="s">
        <v>239</v>
      </c>
      <c r="V38" s="89" t="s">
        <v>280</v>
      </c>
      <c r="W38" s="81">
        <v>16.850000000000001</v>
      </c>
      <c r="X38" s="80" t="s">
        <v>240</v>
      </c>
      <c r="Y38" s="89" t="s">
        <v>280</v>
      </c>
      <c r="Z38" s="81">
        <v>18.43</v>
      </c>
      <c r="AA38" s="90">
        <v>36</v>
      </c>
      <c r="AB38" s="80" t="s">
        <v>336</v>
      </c>
      <c r="AC38" s="81" t="s">
        <v>280</v>
      </c>
      <c r="AD38" s="81">
        <v>29.27</v>
      </c>
      <c r="AE38" s="80" t="s">
        <v>337</v>
      </c>
      <c r="AF38" s="81" t="s">
        <v>280</v>
      </c>
      <c r="AG38" s="81">
        <v>34.020000000000003</v>
      </c>
      <c r="AH38" s="80" t="s">
        <v>338</v>
      </c>
      <c r="AI38" s="81" t="s">
        <v>280</v>
      </c>
      <c r="AJ38" s="81">
        <v>32.130000000000003</v>
      </c>
      <c r="AK38" s="80" t="s">
        <v>339</v>
      </c>
      <c r="AL38" s="81" t="s">
        <v>280</v>
      </c>
      <c r="AM38" s="81">
        <v>32.229999999999997</v>
      </c>
      <c r="AN38" s="80" t="s">
        <v>340</v>
      </c>
      <c r="AO38" s="81" t="s">
        <v>280</v>
      </c>
      <c r="AP38" s="81">
        <v>35.08</v>
      </c>
      <c r="AQ38" s="80" t="s">
        <v>341</v>
      </c>
      <c r="AR38" s="113" t="s">
        <v>280</v>
      </c>
      <c r="AS38" s="113">
        <v>33.64</v>
      </c>
      <c r="AT38" s="80" t="s">
        <v>342</v>
      </c>
      <c r="AU38" s="81" t="s">
        <v>280</v>
      </c>
      <c r="AV38" s="81" t="s">
        <v>353</v>
      </c>
      <c r="AW38" s="80" t="s">
        <v>343</v>
      </c>
      <c r="AX38" s="114" t="s">
        <v>280</v>
      </c>
      <c r="AY38" s="113">
        <v>31.5</v>
      </c>
      <c r="AZ38" s="80" t="s">
        <v>344</v>
      </c>
      <c r="BA38" s="81" t="s">
        <v>280</v>
      </c>
      <c r="BB38" s="81">
        <v>31.4</v>
      </c>
      <c r="BC38" s="80" t="s">
        <v>345</v>
      </c>
      <c r="BD38" s="81" t="s">
        <v>280</v>
      </c>
      <c r="BE38" s="81">
        <v>30.02</v>
      </c>
      <c r="BF38" s="80" t="s">
        <v>346</v>
      </c>
      <c r="BG38" s="81" t="s">
        <v>280</v>
      </c>
      <c r="BH38" s="81">
        <v>34.17</v>
      </c>
      <c r="BI38" s="80" t="s">
        <v>347</v>
      </c>
      <c r="BJ38" s="81" t="s">
        <v>280</v>
      </c>
      <c r="BK38" s="81" t="s">
        <v>353</v>
      </c>
      <c r="BL38" s="80" t="s">
        <v>348</v>
      </c>
      <c r="BM38" s="81" t="s">
        <v>280</v>
      </c>
      <c r="BN38" s="81">
        <v>33.39</v>
      </c>
      <c r="BO38" s="80" t="s">
        <v>349</v>
      </c>
      <c r="BP38" s="113" t="s">
        <v>280</v>
      </c>
      <c r="BQ38" s="113">
        <v>30.71</v>
      </c>
      <c r="BR38" s="80" t="s">
        <v>350</v>
      </c>
      <c r="BS38" s="81" t="s">
        <v>280</v>
      </c>
      <c r="BT38" s="81">
        <v>34.58</v>
      </c>
      <c r="BU38" s="80" t="s">
        <v>351</v>
      </c>
      <c r="BV38" s="81" t="s">
        <v>280</v>
      </c>
      <c r="BW38" s="81">
        <v>34.08</v>
      </c>
      <c r="BX38" s="108"/>
      <c r="BY38" s="121"/>
      <c r="BZ38" s="121"/>
      <c r="CA38" s="80" t="s">
        <v>442</v>
      </c>
      <c r="CB38" t="s">
        <v>280</v>
      </c>
      <c r="CC38" t="s">
        <v>353</v>
      </c>
      <c r="CD38" s="80" t="s">
        <v>443</v>
      </c>
      <c r="CE38" t="s">
        <v>280</v>
      </c>
      <c r="CF38" t="s">
        <v>353</v>
      </c>
      <c r="CG38" s="92" t="s">
        <v>444</v>
      </c>
      <c r="CH38" t="s">
        <v>280</v>
      </c>
      <c r="CI38" t="s">
        <v>353</v>
      </c>
    </row>
    <row r="39" spans="1:87" x14ac:dyDescent="0.25">
      <c r="A39" s="112">
        <v>51</v>
      </c>
      <c r="B39" s="94">
        <v>113</v>
      </c>
      <c r="C39" s="80" t="s">
        <v>233</v>
      </c>
      <c r="D39" s="89" t="s">
        <v>291</v>
      </c>
      <c r="E39" s="81">
        <v>16.57</v>
      </c>
      <c r="F39" s="80" t="s">
        <v>234</v>
      </c>
      <c r="G39" s="89" t="s">
        <v>291</v>
      </c>
      <c r="H39" s="81">
        <v>16.149999999999999</v>
      </c>
      <c r="I39" s="80" t="s">
        <v>235</v>
      </c>
      <c r="J39" s="89" t="s">
        <v>291</v>
      </c>
      <c r="K39" s="81">
        <v>15.7</v>
      </c>
      <c r="L39" s="80" t="s">
        <v>236</v>
      </c>
      <c r="M39" s="89" t="s">
        <v>291</v>
      </c>
      <c r="N39" s="81">
        <v>15.79</v>
      </c>
      <c r="O39" s="80" t="s">
        <v>237</v>
      </c>
      <c r="P39" s="89" t="s">
        <v>291</v>
      </c>
      <c r="Q39" s="81">
        <v>16.13</v>
      </c>
      <c r="R39" s="80" t="s">
        <v>238</v>
      </c>
      <c r="S39" s="92" t="s">
        <v>291</v>
      </c>
      <c r="T39" s="92">
        <v>17.399999999999999</v>
      </c>
      <c r="U39" s="80" t="s">
        <v>239</v>
      </c>
      <c r="V39" s="89" t="s">
        <v>291</v>
      </c>
      <c r="W39" s="81">
        <v>16.350000000000001</v>
      </c>
      <c r="X39" s="80" t="s">
        <v>240</v>
      </c>
      <c r="Y39" s="89" t="s">
        <v>291</v>
      </c>
      <c r="Z39" s="81">
        <v>15.63</v>
      </c>
      <c r="AA39" s="90">
        <v>37</v>
      </c>
      <c r="AB39" s="80" t="s">
        <v>336</v>
      </c>
      <c r="AC39" s="81" t="s">
        <v>291</v>
      </c>
      <c r="AD39" s="81">
        <v>29.16</v>
      </c>
      <c r="AE39" s="80" t="s">
        <v>337</v>
      </c>
      <c r="AF39" s="81" t="s">
        <v>291</v>
      </c>
      <c r="AG39" s="81">
        <v>33.28</v>
      </c>
      <c r="AH39" s="80" t="s">
        <v>338</v>
      </c>
      <c r="AI39" s="81" t="s">
        <v>291</v>
      </c>
      <c r="AJ39" s="81">
        <v>31.74</v>
      </c>
      <c r="AK39" s="80" t="s">
        <v>339</v>
      </c>
      <c r="AL39" s="81" t="s">
        <v>291</v>
      </c>
      <c r="AM39" s="81">
        <v>31.09</v>
      </c>
      <c r="AN39" s="80" t="s">
        <v>340</v>
      </c>
      <c r="AO39" s="81" t="s">
        <v>291</v>
      </c>
      <c r="AP39" s="81">
        <v>33.14</v>
      </c>
      <c r="AQ39" s="80" t="s">
        <v>341</v>
      </c>
      <c r="AR39" s="113" t="s">
        <v>291</v>
      </c>
      <c r="AS39" s="113">
        <v>33.25</v>
      </c>
      <c r="AT39" s="80" t="s">
        <v>342</v>
      </c>
      <c r="AU39" s="81" t="s">
        <v>291</v>
      </c>
      <c r="AV39" s="81">
        <v>38.07</v>
      </c>
      <c r="AW39" s="80" t="s">
        <v>343</v>
      </c>
      <c r="AX39" s="114" t="s">
        <v>291</v>
      </c>
      <c r="AY39" s="113">
        <v>31.44</v>
      </c>
      <c r="AZ39" s="80" t="s">
        <v>344</v>
      </c>
      <c r="BA39" s="81" t="s">
        <v>291</v>
      </c>
      <c r="BB39" s="81">
        <v>30.92</v>
      </c>
      <c r="BC39" s="80" t="s">
        <v>345</v>
      </c>
      <c r="BD39" s="81" t="s">
        <v>291</v>
      </c>
      <c r="BE39" s="81">
        <v>29.35</v>
      </c>
      <c r="BF39" s="80" t="s">
        <v>346</v>
      </c>
      <c r="BG39" s="81" t="s">
        <v>291</v>
      </c>
      <c r="BH39" s="81">
        <v>32.75</v>
      </c>
      <c r="BI39" s="80" t="s">
        <v>347</v>
      </c>
      <c r="BJ39" s="81" t="s">
        <v>291</v>
      </c>
      <c r="BK39" s="81" t="s">
        <v>353</v>
      </c>
      <c r="BL39" s="80" t="s">
        <v>348</v>
      </c>
      <c r="BM39" s="81" t="s">
        <v>291</v>
      </c>
      <c r="BN39" s="81">
        <v>32.51</v>
      </c>
      <c r="BO39" s="80" t="s">
        <v>349</v>
      </c>
      <c r="BP39" s="113" t="s">
        <v>291</v>
      </c>
      <c r="BQ39" s="113">
        <v>30.17</v>
      </c>
      <c r="BR39" s="80" t="s">
        <v>350</v>
      </c>
      <c r="BS39" s="81" t="s">
        <v>291</v>
      </c>
      <c r="BT39" s="81">
        <v>33.76</v>
      </c>
      <c r="BU39" s="80" t="s">
        <v>351</v>
      </c>
      <c r="BV39" s="81" t="s">
        <v>291</v>
      </c>
      <c r="BW39" s="81">
        <v>32.61</v>
      </c>
      <c r="BX39" s="108"/>
      <c r="BY39" s="121"/>
      <c r="BZ39" s="121"/>
      <c r="CA39" s="80" t="s">
        <v>442</v>
      </c>
      <c r="CB39" t="s">
        <v>291</v>
      </c>
      <c r="CC39" t="s">
        <v>353</v>
      </c>
      <c r="CD39" s="80" t="s">
        <v>443</v>
      </c>
      <c r="CE39" t="s">
        <v>291</v>
      </c>
      <c r="CF39" t="s">
        <v>353</v>
      </c>
      <c r="CG39" s="92" t="s">
        <v>444</v>
      </c>
      <c r="CH39" t="s">
        <v>291</v>
      </c>
      <c r="CI39">
        <v>37.200000000000003</v>
      </c>
    </row>
    <row r="40" spans="1:87" x14ac:dyDescent="0.25">
      <c r="A40" s="112">
        <v>62</v>
      </c>
      <c r="B40" s="94">
        <v>114</v>
      </c>
      <c r="C40" s="80" t="s">
        <v>233</v>
      </c>
      <c r="D40" s="89" t="s">
        <v>302</v>
      </c>
      <c r="E40" s="81">
        <v>16.850000000000001</v>
      </c>
      <c r="F40" s="80" t="s">
        <v>234</v>
      </c>
      <c r="G40" s="89" t="s">
        <v>302</v>
      </c>
      <c r="H40" s="81">
        <v>16.28</v>
      </c>
      <c r="I40" s="80" t="s">
        <v>235</v>
      </c>
      <c r="J40" s="89" t="s">
        <v>302</v>
      </c>
      <c r="K40" s="81">
        <v>16.03</v>
      </c>
      <c r="L40" s="80" t="s">
        <v>236</v>
      </c>
      <c r="M40" s="89" t="s">
        <v>302</v>
      </c>
      <c r="N40" s="81">
        <v>16.100000000000001</v>
      </c>
      <c r="O40" s="80" t="s">
        <v>237</v>
      </c>
      <c r="P40" s="89" t="s">
        <v>302</v>
      </c>
      <c r="Q40" s="81">
        <v>16.329999999999998</v>
      </c>
      <c r="R40" s="80" t="s">
        <v>238</v>
      </c>
      <c r="S40" s="92" t="s">
        <v>302</v>
      </c>
      <c r="T40" s="92">
        <v>17.43</v>
      </c>
      <c r="U40" s="80" t="s">
        <v>239</v>
      </c>
      <c r="V40" s="89" t="s">
        <v>302</v>
      </c>
      <c r="W40" s="81">
        <v>16.41</v>
      </c>
      <c r="X40" s="80" t="s">
        <v>240</v>
      </c>
      <c r="Y40" s="89" t="s">
        <v>302</v>
      </c>
      <c r="Z40" s="81">
        <v>16.05</v>
      </c>
      <c r="AA40" s="90">
        <v>38</v>
      </c>
      <c r="AB40" s="80" t="s">
        <v>336</v>
      </c>
      <c r="AC40" s="81" t="s">
        <v>302</v>
      </c>
      <c r="AD40" s="81">
        <v>29.23</v>
      </c>
      <c r="AE40" s="80" t="s">
        <v>337</v>
      </c>
      <c r="AF40" s="81" t="s">
        <v>302</v>
      </c>
      <c r="AG40" s="81">
        <v>33.81</v>
      </c>
      <c r="AH40" s="80" t="s">
        <v>338</v>
      </c>
      <c r="AI40" s="81" t="s">
        <v>302</v>
      </c>
      <c r="AJ40" s="81">
        <v>31.85</v>
      </c>
      <c r="AK40" s="80" t="s">
        <v>339</v>
      </c>
      <c r="AL40" s="81" t="s">
        <v>302</v>
      </c>
      <c r="AM40" s="81">
        <v>31.21</v>
      </c>
      <c r="AN40" s="80" t="s">
        <v>340</v>
      </c>
      <c r="AO40" s="81" t="s">
        <v>302</v>
      </c>
      <c r="AP40" s="81">
        <v>34.07</v>
      </c>
      <c r="AQ40" s="80" t="s">
        <v>341</v>
      </c>
      <c r="AR40" s="113" t="s">
        <v>302</v>
      </c>
      <c r="AS40" s="113">
        <v>33.619999999999997</v>
      </c>
      <c r="AT40" s="80" t="s">
        <v>342</v>
      </c>
      <c r="AU40" s="81" t="s">
        <v>302</v>
      </c>
      <c r="AV40" s="81" t="s">
        <v>353</v>
      </c>
      <c r="AW40" s="80" t="s">
        <v>343</v>
      </c>
      <c r="AX40" s="114" t="s">
        <v>302</v>
      </c>
      <c r="AY40" s="113">
        <v>31.74</v>
      </c>
      <c r="AZ40" s="80" t="s">
        <v>344</v>
      </c>
      <c r="BA40" s="81" t="s">
        <v>302</v>
      </c>
      <c r="BB40" s="81">
        <v>31.16</v>
      </c>
      <c r="BC40" s="80" t="s">
        <v>345</v>
      </c>
      <c r="BD40" s="81" t="s">
        <v>302</v>
      </c>
      <c r="BE40" s="81">
        <v>29.48</v>
      </c>
      <c r="BF40" s="80" t="s">
        <v>346</v>
      </c>
      <c r="BG40" s="81" t="s">
        <v>302</v>
      </c>
      <c r="BH40" s="81">
        <v>33.06</v>
      </c>
      <c r="BI40" s="80" t="s">
        <v>347</v>
      </c>
      <c r="BJ40" s="81" t="s">
        <v>302</v>
      </c>
      <c r="BK40" s="81" t="s">
        <v>353</v>
      </c>
      <c r="BL40" s="80" t="s">
        <v>348</v>
      </c>
      <c r="BM40" s="81" t="s">
        <v>302</v>
      </c>
      <c r="BN40" s="81">
        <v>32.69</v>
      </c>
      <c r="BO40" s="80" t="s">
        <v>349</v>
      </c>
      <c r="BP40" s="113" t="s">
        <v>302</v>
      </c>
      <c r="BQ40" s="113">
        <v>30.32</v>
      </c>
      <c r="BR40" s="80" t="s">
        <v>350</v>
      </c>
      <c r="BS40" s="81" t="s">
        <v>302</v>
      </c>
      <c r="BT40" s="81">
        <v>34.049999999999997</v>
      </c>
      <c r="BU40" s="80" t="s">
        <v>351</v>
      </c>
      <c r="BV40" s="81" t="s">
        <v>302</v>
      </c>
      <c r="BW40" s="81">
        <v>33.97</v>
      </c>
      <c r="BX40" s="108"/>
      <c r="BY40" s="121"/>
      <c r="BZ40" s="121"/>
      <c r="CA40" s="80" t="s">
        <v>442</v>
      </c>
      <c r="CB40" t="s">
        <v>302</v>
      </c>
      <c r="CC40" t="s">
        <v>353</v>
      </c>
      <c r="CD40" s="80" t="s">
        <v>443</v>
      </c>
      <c r="CE40" t="s">
        <v>302</v>
      </c>
      <c r="CF40" t="s">
        <v>353</v>
      </c>
      <c r="CG40" s="92" t="s">
        <v>444</v>
      </c>
      <c r="CH40" t="s">
        <v>302</v>
      </c>
      <c r="CI40" t="s">
        <v>353</v>
      </c>
    </row>
    <row r="41" spans="1:87" x14ac:dyDescent="0.25">
      <c r="A41" s="112">
        <v>73</v>
      </c>
      <c r="B41" s="94">
        <v>115</v>
      </c>
      <c r="C41" s="80" t="s">
        <v>233</v>
      </c>
      <c r="D41" s="89" t="s">
        <v>313</v>
      </c>
      <c r="E41" s="81">
        <v>16.739999999999998</v>
      </c>
      <c r="F41" s="80" t="s">
        <v>234</v>
      </c>
      <c r="G41" s="89" t="s">
        <v>313</v>
      </c>
      <c r="H41" s="81">
        <v>16.34</v>
      </c>
      <c r="I41" s="80" t="s">
        <v>235</v>
      </c>
      <c r="J41" s="89" t="s">
        <v>313</v>
      </c>
      <c r="K41" s="81">
        <v>16.14</v>
      </c>
      <c r="L41" s="80" t="s">
        <v>236</v>
      </c>
      <c r="M41" s="89" t="s">
        <v>313</v>
      </c>
      <c r="N41" s="81">
        <v>16.11</v>
      </c>
      <c r="O41" s="80" t="s">
        <v>237</v>
      </c>
      <c r="P41" s="89" t="s">
        <v>313</v>
      </c>
      <c r="Q41" s="81">
        <v>16.649999999999999</v>
      </c>
      <c r="R41" s="80" t="s">
        <v>238</v>
      </c>
      <c r="S41" s="92" t="s">
        <v>313</v>
      </c>
      <c r="T41" s="92">
        <v>17.739999999999998</v>
      </c>
      <c r="U41" s="80" t="s">
        <v>239</v>
      </c>
      <c r="V41" s="89" t="s">
        <v>313</v>
      </c>
      <c r="W41" s="81">
        <v>16.600000000000001</v>
      </c>
      <c r="X41" s="80" t="s">
        <v>240</v>
      </c>
      <c r="Y41" s="89" t="s">
        <v>313</v>
      </c>
      <c r="Z41" s="81">
        <v>16.07</v>
      </c>
      <c r="AA41" s="90">
        <v>39</v>
      </c>
      <c r="AB41" s="80" t="s">
        <v>336</v>
      </c>
      <c r="AC41" s="81" t="s">
        <v>313</v>
      </c>
      <c r="AD41" s="81">
        <v>29.32</v>
      </c>
      <c r="AE41" s="80" t="s">
        <v>337</v>
      </c>
      <c r="AF41" s="81" t="s">
        <v>313</v>
      </c>
      <c r="AG41" s="81">
        <v>33.799999999999997</v>
      </c>
      <c r="AH41" s="80" t="s">
        <v>338</v>
      </c>
      <c r="AI41" s="81" t="s">
        <v>313</v>
      </c>
      <c r="AJ41" s="81">
        <v>31.7</v>
      </c>
      <c r="AK41" s="80" t="s">
        <v>339</v>
      </c>
      <c r="AL41" s="81" t="s">
        <v>313</v>
      </c>
      <c r="AM41" s="81">
        <v>31.68</v>
      </c>
      <c r="AN41" s="80" t="s">
        <v>340</v>
      </c>
      <c r="AO41" s="81" t="s">
        <v>313</v>
      </c>
      <c r="AP41" s="81">
        <v>33.96</v>
      </c>
      <c r="AQ41" s="80" t="s">
        <v>341</v>
      </c>
      <c r="AR41" s="113" t="s">
        <v>313</v>
      </c>
      <c r="AS41" s="113">
        <v>33.57</v>
      </c>
      <c r="AT41" s="80" t="s">
        <v>342</v>
      </c>
      <c r="AU41" s="81" t="s">
        <v>313</v>
      </c>
      <c r="AV41" s="81">
        <v>37.75</v>
      </c>
      <c r="AW41" s="80" t="s">
        <v>343</v>
      </c>
      <c r="AX41" s="114" t="s">
        <v>313</v>
      </c>
      <c r="AY41" s="113">
        <v>31.68</v>
      </c>
      <c r="AZ41" s="80" t="s">
        <v>344</v>
      </c>
      <c r="BA41" s="81" t="s">
        <v>313</v>
      </c>
      <c r="BB41" s="81">
        <v>31.36</v>
      </c>
      <c r="BC41" s="80" t="s">
        <v>345</v>
      </c>
      <c r="BD41" s="81" t="s">
        <v>313</v>
      </c>
      <c r="BE41" s="81">
        <v>30.04</v>
      </c>
      <c r="BF41" s="80" t="s">
        <v>346</v>
      </c>
      <c r="BG41" s="81" t="s">
        <v>313</v>
      </c>
      <c r="BH41" s="81">
        <v>34.35</v>
      </c>
      <c r="BI41" s="80" t="s">
        <v>347</v>
      </c>
      <c r="BJ41" s="81" t="s">
        <v>313</v>
      </c>
      <c r="BK41" s="81" t="s">
        <v>353</v>
      </c>
      <c r="BL41" s="80" t="s">
        <v>348</v>
      </c>
      <c r="BM41" s="81" t="s">
        <v>313</v>
      </c>
      <c r="BN41" s="81">
        <v>32.74</v>
      </c>
      <c r="BO41" s="80" t="s">
        <v>349</v>
      </c>
      <c r="BP41" s="113" t="s">
        <v>313</v>
      </c>
      <c r="BQ41" s="113">
        <v>30.28</v>
      </c>
      <c r="BR41" s="80" t="s">
        <v>350</v>
      </c>
      <c r="BS41" s="81" t="s">
        <v>313</v>
      </c>
      <c r="BT41" s="81">
        <v>33.869999999999997</v>
      </c>
      <c r="BU41" s="80" t="s">
        <v>351</v>
      </c>
      <c r="BV41" s="81" t="s">
        <v>313</v>
      </c>
      <c r="BW41" s="81">
        <v>34</v>
      </c>
      <c r="BX41" s="108"/>
      <c r="BY41" s="121"/>
      <c r="BZ41" s="121"/>
      <c r="CA41" s="80" t="s">
        <v>442</v>
      </c>
      <c r="CB41" t="s">
        <v>313</v>
      </c>
      <c r="CC41" t="s">
        <v>353</v>
      </c>
      <c r="CD41" s="80" t="s">
        <v>443</v>
      </c>
      <c r="CE41" t="s">
        <v>313</v>
      </c>
      <c r="CF41" t="s">
        <v>353</v>
      </c>
      <c r="CG41" s="92" t="s">
        <v>444</v>
      </c>
      <c r="CH41" t="s">
        <v>313</v>
      </c>
      <c r="CI41" t="s">
        <v>353</v>
      </c>
    </row>
    <row r="42" spans="1:87" x14ac:dyDescent="0.25">
      <c r="A42" s="112">
        <v>84</v>
      </c>
      <c r="B42" s="94">
        <v>116</v>
      </c>
      <c r="C42" s="80" t="s">
        <v>233</v>
      </c>
      <c r="D42" s="89" t="s">
        <v>324</v>
      </c>
      <c r="E42" s="81">
        <v>17.18</v>
      </c>
      <c r="F42" s="80" t="s">
        <v>234</v>
      </c>
      <c r="G42" s="89" t="s">
        <v>324</v>
      </c>
      <c r="H42" s="81">
        <v>16.82</v>
      </c>
      <c r="I42" s="80" t="s">
        <v>235</v>
      </c>
      <c r="J42" s="89" t="s">
        <v>324</v>
      </c>
      <c r="K42" s="81">
        <v>16.309999999999999</v>
      </c>
      <c r="L42" s="80" t="s">
        <v>236</v>
      </c>
      <c r="M42" s="89" t="s">
        <v>324</v>
      </c>
      <c r="N42" s="81">
        <v>16.46</v>
      </c>
      <c r="O42" s="80" t="s">
        <v>237</v>
      </c>
      <c r="P42" s="89" t="s">
        <v>324</v>
      </c>
      <c r="Q42" s="81">
        <v>16.82</v>
      </c>
      <c r="R42" s="80" t="s">
        <v>238</v>
      </c>
      <c r="S42" s="92" t="s">
        <v>324</v>
      </c>
      <c r="T42" s="92">
        <v>18.22</v>
      </c>
      <c r="U42" s="80" t="s">
        <v>239</v>
      </c>
      <c r="V42" s="89" t="s">
        <v>324</v>
      </c>
      <c r="W42" s="81">
        <v>17.059999999999999</v>
      </c>
      <c r="X42" s="80" t="s">
        <v>240</v>
      </c>
      <c r="Y42" s="89" t="s">
        <v>324</v>
      </c>
      <c r="Z42" s="81">
        <v>16.43</v>
      </c>
      <c r="AA42" s="90">
        <v>40</v>
      </c>
      <c r="AB42" s="80" t="s">
        <v>336</v>
      </c>
      <c r="AC42" s="81" t="s">
        <v>324</v>
      </c>
      <c r="AD42" s="81">
        <v>29.89</v>
      </c>
      <c r="AE42" s="80" t="s">
        <v>337</v>
      </c>
      <c r="AF42" s="81" t="s">
        <v>324</v>
      </c>
      <c r="AG42" s="81">
        <v>34.159999999999997</v>
      </c>
      <c r="AH42" s="80" t="s">
        <v>338</v>
      </c>
      <c r="AI42" s="81" t="s">
        <v>324</v>
      </c>
      <c r="AJ42" s="81">
        <v>32.28</v>
      </c>
      <c r="AK42" s="80" t="s">
        <v>339</v>
      </c>
      <c r="AL42" s="81" t="s">
        <v>324</v>
      </c>
      <c r="AM42" s="81">
        <v>31.7</v>
      </c>
      <c r="AN42" s="80" t="s">
        <v>340</v>
      </c>
      <c r="AO42" s="81" t="s">
        <v>324</v>
      </c>
      <c r="AP42" s="81">
        <v>34.04</v>
      </c>
      <c r="AQ42" s="80" t="s">
        <v>341</v>
      </c>
      <c r="AR42" s="113" t="s">
        <v>324</v>
      </c>
      <c r="AS42" s="113">
        <v>33.380000000000003</v>
      </c>
      <c r="AT42" s="80" t="s">
        <v>342</v>
      </c>
      <c r="AU42" s="81" t="s">
        <v>324</v>
      </c>
      <c r="AV42" s="81" t="s">
        <v>353</v>
      </c>
      <c r="AW42" s="80" t="s">
        <v>343</v>
      </c>
      <c r="AX42" s="114" t="s">
        <v>324</v>
      </c>
      <c r="AY42" s="113">
        <v>31.88</v>
      </c>
      <c r="AZ42" s="80" t="s">
        <v>344</v>
      </c>
      <c r="BA42" s="81" t="s">
        <v>324</v>
      </c>
      <c r="BB42" s="81">
        <v>31.64</v>
      </c>
      <c r="BC42" s="80" t="s">
        <v>345</v>
      </c>
      <c r="BD42" s="81" t="s">
        <v>324</v>
      </c>
      <c r="BE42" s="81">
        <v>29.92</v>
      </c>
      <c r="BF42" s="80" t="s">
        <v>346</v>
      </c>
      <c r="BG42" s="81" t="s">
        <v>324</v>
      </c>
      <c r="BH42" s="81">
        <v>33.28</v>
      </c>
      <c r="BI42" s="80" t="s">
        <v>347</v>
      </c>
      <c r="BJ42" s="81" t="s">
        <v>324</v>
      </c>
      <c r="BK42" s="81" t="s">
        <v>353</v>
      </c>
      <c r="BL42" s="80" t="s">
        <v>348</v>
      </c>
      <c r="BM42" s="81" t="s">
        <v>324</v>
      </c>
      <c r="BN42" s="81">
        <v>33.549999999999997</v>
      </c>
      <c r="BO42" s="80" t="s">
        <v>349</v>
      </c>
      <c r="BP42" s="113" t="s">
        <v>324</v>
      </c>
      <c r="BQ42" s="113">
        <v>31.01</v>
      </c>
      <c r="BR42" s="80" t="s">
        <v>350</v>
      </c>
      <c r="BS42" s="81" t="s">
        <v>324</v>
      </c>
      <c r="BT42" s="81">
        <v>34.32</v>
      </c>
      <c r="BU42" s="80" t="s">
        <v>351</v>
      </c>
      <c r="BV42" s="81" t="s">
        <v>324</v>
      </c>
      <c r="BW42" s="81">
        <v>34.1</v>
      </c>
      <c r="BX42" s="108"/>
      <c r="BY42" s="121"/>
      <c r="BZ42" s="121"/>
      <c r="CA42" s="80" t="s">
        <v>442</v>
      </c>
      <c r="CB42" t="s">
        <v>324</v>
      </c>
      <c r="CC42" t="s">
        <v>353</v>
      </c>
      <c r="CD42" s="80" t="s">
        <v>443</v>
      </c>
      <c r="CE42" t="s">
        <v>324</v>
      </c>
      <c r="CF42" t="s">
        <v>353</v>
      </c>
      <c r="CG42" s="92" t="s">
        <v>444</v>
      </c>
      <c r="CH42" t="s">
        <v>324</v>
      </c>
      <c r="CI42" t="s">
        <v>353</v>
      </c>
    </row>
    <row r="43" spans="1:87" x14ac:dyDescent="0.25">
      <c r="A43" s="112">
        <v>6</v>
      </c>
      <c r="B43" s="94">
        <v>41</v>
      </c>
      <c r="C43" s="80" t="s">
        <v>233</v>
      </c>
      <c r="D43" s="89" t="s">
        <v>246</v>
      </c>
      <c r="E43" s="81">
        <v>16.43</v>
      </c>
      <c r="F43" s="80" t="s">
        <v>234</v>
      </c>
      <c r="G43" s="89" t="s">
        <v>246</v>
      </c>
      <c r="H43" s="81">
        <v>16.489999999999998</v>
      </c>
      <c r="I43" s="80" t="s">
        <v>235</v>
      </c>
      <c r="J43" s="89" t="s">
        <v>246</v>
      </c>
      <c r="K43" s="81">
        <v>18.100000000000001</v>
      </c>
      <c r="L43" s="80" t="s">
        <v>236</v>
      </c>
      <c r="M43" s="89" t="s">
        <v>246</v>
      </c>
      <c r="N43" s="81">
        <v>16.48</v>
      </c>
      <c r="O43" s="80" t="s">
        <v>237</v>
      </c>
      <c r="P43" s="89" t="s">
        <v>246</v>
      </c>
      <c r="Q43" s="81">
        <v>16.600000000000001</v>
      </c>
      <c r="R43" s="80" t="s">
        <v>238</v>
      </c>
      <c r="S43" s="92" t="s">
        <v>246</v>
      </c>
      <c r="T43" s="92">
        <v>16.28</v>
      </c>
      <c r="U43" s="80" t="s">
        <v>239</v>
      </c>
      <c r="V43" s="89" t="s">
        <v>246</v>
      </c>
      <c r="W43" s="81">
        <v>16.899999999999999</v>
      </c>
      <c r="X43" s="80" t="s">
        <v>240</v>
      </c>
      <c r="Y43" s="89" t="s">
        <v>246</v>
      </c>
      <c r="Z43" s="81">
        <v>17.47</v>
      </c>
      <c r="AA43" s="90">
        <v>41</v>
      </c>
      <c r="AB43" s="80" t="s">
        <v>336</v>
      </c>
      <c r="AC43" s="81" t="s">
        <v>246</v>
      </c>
      <c r="AD43" s="81">
        <v>29.44</v>
      </c>
      <c r="AE43" s="80" t="s">
        <v>337</v>
      </c>
      <c r="AF43" s="81" t="s">
        <v>246</v>
      </c>
      <c r="AG43" s="81">
        <v>30.27</v>
      </c>
      <c r="AH43" s="80" t="s">
        <v>338</v>
      </c>
      <c r="AI43" s="81" t="s">
        <v>246</v>
      </c>
      <c r="AJ43" s="81">
        <v>29.47</v>
      </c>
      <c r="AK43" s="80" t="s">
        <v>339</v>
      </c>
      <c r="AL43" s="81" t="s">
        <v>246</v>
      </c>
      <c r="AM43" s="81">
        <v>34.270000000000003</v>
      </c>
      <c r="AN43" s="80" t="s">
        <v>340</v>
      </c>
      <c r="AO43" s="81" t="s">
        <v>246</v>
      </c>
      <c r="AP43" s="81" t="s">
        <v>353</v>
      </c>
      <c r="AQ43" s="80" t="s">
        <v>341</v>
      </c>
      <c r="AR43" s="113" t="s">
        <v>246</v>
      </c>
      <c r="AS43" s="113">
        <v>30.35</v>
      </c>
      <c r="AT43" s="80" t="s">
        <v>342</v>
      </c>
      <c r="AU43" s="81" t="s">
        <v>246</v>
      </c>
      <c r="AV43" s="81">
        <v>36.11</v>
      </c>
      <c r="AW43" s="80" t="s">
        <v>343</v>
      </c>
      <c r="AX43" s="114" t="s">
        <v>246</v>
      </c>
      <c r="AY43" s="113">
        <v>33.119999999999997</v>
      </c>
      <c r="AZ43" s="80" t="s">
        <v>344</v>
      </c>
      <c r="BA43" s="81" t="s">
        <v>246</v>
      </c>
      <c r="BB43" s="81">
        <v>32</v>
      </c>
      <c r="BC43" s="80" t="s">
        <v>345</v>
      </c>
      <c r="BD43" s="81" t="s">
        <v>246</v>
      </c>
      <c r="BE43" s="81">
        <v>31.27</v>
      </c>
      <c r="BF43" s="80" t="s">
        <v>346</v>
      </c>
      <c r="BG43" s="81" t="s">
        <v>246</v>
      </c>
      <c r="BH43" s="81">
        <v>31.4</v>
      </c>
      <c r="BI43" s="80" t="s">
        <v>347</v>
      </c>
      <c r="BJ43" s="81" t="s">
        <v>246</v>
      </c>
      <c r="BK43" s="81">
        <v>32.19</v>
      </c>
      <c r="BL43" s="80" t="s">
        <v>348</v>
      </c>
      <c r="BM43" s="81" t="s">
        <v>246</v>
      </c>
      <c r="BN43" s="81">
        <v>30.28</v>
      </c>
      <c r="BO43" s="80" t="s">
        <v>349</v>
      </c>
      <c r="BP43" s="113" t="s">
        <v>246</v>
      </c>
      <c r="BQ43" s="113">
        <v>30.01</v>
      </c>
      <c r="BR43" s="80" t="s">
        <v>350</v>
      </c>
      <c r="BS43" s="81" t="s">
        <v>246</v>
      </c>
      <c r="BT43" s="81">
        <v>40.950000000000003</v>
      </c>
      <c r="BU43" s="80" t="s">
        <v>351</v>
      </c>
      <c r="BV43" s="81" t="s">
        <v>246</v>
      </c>
      <c r="BW43" s="81">
        <v>29.11</v>
      </c>
      <c r="BX43" s="108"/>
      <c r="BY43" s="121"/>
      <c r="BZ43" s="121"/>
      <c r="CA43" s="80" t="s">
        <v>442</v>
      </c>
      <c r="CB43" t="s">
        <v>246</v>
      </c>
      <c r="CC43" t="s">
        <v>353</v>
      </c>
      <c r="CD43" s="80" t="s">
        <v>443</v>
      </c>
      <c r="CE43" t="s">
        <v>246</v>
      </c>
      <c r="CF43" t="s">
        <v>353</v>
      </c>
      <c r="CG43" s="92" t="s">
        <v>444</v>
      </c>
      <c r="CH43" t="s">
        <v>246</v>
      </c>
      <c r="CI43" t="s">
        <v>353</v>
      </c>
    </row>
    <row r="44" spans="1:87" x14ac:dyDescent="0.25">
      <c r="A44" s="112">
        <v>18</v>
      </c>
      <c r="B44" s="94">
        <v>42</v>
      </c>
      <c r="C44" s="80" t="s">
        <v>233</v>
      </c>
      <c r="D44" s="89" t="s">
        <v>258</v>
      </c>
      <c r="E44" s="81">
        <v>16.559999999999999</v>
      </c>
      <c r="F44" s="80" t="s">
        <v>234</v>
      </c>
      <c r="G44" s="89" t="s">
        <v>258</v>
      </c>
      <c r="H44" s="81">
        <v>16.239999999999998</v>
      </c>
      <c r="I44" s="80" t="s">
        <v>235</v>
      </c>
      <c r="J44" s="89" t="s">
        <v>258</v>
      </c>
      <c r="K44" s="81">
        <v>18.11</v>
      </c>
      <c r="L44" s="80" t="s">
        <v>236</v>
      </c>
      <c r="M44" s="89" t="s">
        <v>258</v>
      </c>
      <c r="N44" s="81">
        <v>16.579999999999998</v>
      </c>
      <c r="O44" s="80" t="s">
        <v>237</v>
      </c>
      <c r="P44" s="89" t="s">
        <v>258</v>
      </c>
      <c r="Q44" s="81">
        <v>16.38</v>
      </c>
      <c r="R44" s="80" t="s">
        <v>238</v>
      </c>
      <c r="S44" s="92" t="s">
        <v>258</v>
      </c>
      <c r="T44" s="92">
        <v>16.309999999999999</v>
      </c>
      <c r="U44" s="80" t="s">
        <v>239</v>
      </c>
      <c r="V44" s="89" t="s">
        <v>258</v>
      </c>
      <c r="W44" s="81">
        <v>17.05</v>
      </c>
      <c r="X44" s="80" t="s">
        <v>240</v>
      </c>
      <c r="Y44" s="89" t="s">
        <v>258</v>
      </c>
      <c r="Z44" s="81">
        <v>17.329999999999998</v>
      </c>
      <c r="AA44" s="90">
        <v>42</v>
      </c>
      <c r="AB44" s="80" t="s">
        <v>336</v>
      </c>
      <c r="AC44" s="81" t="s">
        <v>258</v>
      </c>
      <c r="AD44" s="81">
        <v>29.06</v>
      </c>
      <c r="AE44" s="80" t="s">
        <v>337</v>
      </c>
      <c r="AF44" s="81" t="s">
        <v>258</v>
      </c>
      <c r="AG44" s="81">
        <v>29.82</v>
      </c>
      <c r="AH44" s="80" t="s">
        <v>338</v>
      </c>
      <c r="AI44" s="81" t="s">
        <v>258</v>
      </c>
      <c r="AJ44" s="81">
        <v>29.87</v>
      </c>
      <c r="AK44" s="80" t="s">
        <v>339</v>
      </c>
      <c r="AL44" s="81" t="s">
        <v>258</v>
      </c>
      <c r="AM44" s="81">
        <v>33.53</v>
      </c>
      <c r="AN44" s="80" t="s">
        <v>340</v>
      </c>
      <c r="AO44" s="81" t="s">
        <v>258</v>
      </c>
      <c r="AP44" s="81" t="s">
        <v>353</v>
      </c>
      <c r="AQ44" s="80" t="s">
        <v>341</v>
      </c>
      <c r="AR44" s="113" t="s">
        <v>258</v>
      </c>
      <c r="AS44" s="113">
        <v>30.2</v>
      </c>
      <c r="AT44" s="80" t="s">
        <v>342</v>
      </c>
      <c r="AU44" s="81" t="s">
        <v>258</v>
      </c>
      <c r="AV44" s="81">
        <v>33.75</v>
      </c>
      <c r="AW44" s="80" t="s">
        <v>343</v>
      </c>
      <c r="AX44" s="114" t="s">
        <v>258</v>
      </c>
      <c r="AY44" s="113">
        <v>33.450000000000003</v>
      </c>
      <c r="AZ44" s="80" t="s">
        <v>344</v>
      </c>
      <c r="BA44" s="81" t="s">
        <v>258</v>
      </c>
      <c r="BB44" s="81">
        <v>32.04</v>
      </c>
      <c r="BC44" s="80" t="s">
        <v>345</v>
      </c>
      <c r="BD44" s="81" t="s">
        <v>258</v>
      </c>
      <c r="BE44" s="81">
        <v>30.56</v>
      </c>
      <c r="BF44" s="80" t="s">
        <v>346</v>
      </c>
      <c r="BG44" s="81" t="s">
        <v>258</v>
      </c>
      <c r="BH44" s="81">
        <v>31.51</v>
      </c>
      <c r="BI44" s="80" t="s">
        <v>347</v>
      </c>
      <c r="BJ44" s="81" t="s">
        <v>258</v>
      </c>
      <c r="BK44" s="81">
        <v>32.26</v>
      </c>
      <c r="BL44" s="80" t="s">
        <v>348</v>
      </c>
      <c r="BM44" s="81" t="s">
        <v>258</v>
      </c>
      <c r="BN44" s="81">
        <v>30.51</v>
      </c>
      <c r="BO44" s="80" t="s">
        <v>349</v>
      </c>
      <c r="BP44" s="113" t="s">
        <v>258</v>
      </c>
      <c r="BQ44" s="113">
        <v>29.84</v>
      </c>
      <c r="BR44" s="80" t="s">
        <v>350</v>
      </c>
      <c r="BS44" s="81" t="s">
        <v>258</v>
      </c>
      <c r="BT44" s="81" t="s">
        <v>353</v>
      </c>
      <c r="BU44" s="80" t="s">
        <v>351</v>
      </c>
      <c r="BV44" s="81" t="s">
        <v>258</v>
      </c>
      <c r="BW44" s="81">
        <v>29.15</v>
      </c>
      <c r="BX44" s="108"/>
      <c r="BY44" s="121"/>
      <c r="BZ44" s="121"/>
      <c r="CA44" s="80" t="s">
        <v>442</v>
      </c>
      <c r="CB44" t="s">
        <v>258</v>
      </c>
      <c r="CC44" t="s">
        <v>353</v>
      </c>
      <c r="CD44" s="80" t="s">
        <v>443</v>
      </c>
      <c r="CE44" t="s">
        <v>258</v>
      </c>
      <c r="CF44" t="s">
        <v>353</v>
      </c>
      <c r="CG44" s="92" t="s">
        <v>444</v>
      </c>
      <c r="CH44" t="s">
        <v>258</v>
      </c>
      <c r="CI44" t="s">
        <v>353</v>
      </c>
    </row>
    <row r="45" spans="1:87" x14ac:dyDescent="0.25">
      <c r="A45" s="112">
        <v>30</v>
      </c>
      <c r="B45" s="94">
        <v>43</v>
      </c>
      <c r="C45" s="80" t="s">
        <v>233</v>
      </c>
      <c r="D45" s="89" t="s">
        <v>270</v>
      </c>
      <c r="E45" s="81">
        <v>16.3</v>
      </c>
      <c r="F45" s="80" t="s">
        <v>234</v>
      </c>
      <c r="G45" s="89" t="s">
        <v>270</v>
      </c>
      <c r="H45" s="81">
        <v>16.11</v>
      </c>
      <c r="I45" s="80" t="s">
        <v>235</v>
      </c>
      <c r="J45" s="89" t="s">
        <v>270</v>
      </c>
      <c r="K45" s="81">
        <v>18.02</v>
      </c>
      <c r="L45" s="80" t="s">
        <v>236</v>
      </c>
      <c r="M45" s="89" t="s">
        <v>270</v>
      </c>
      <c r="N45" s="81">
        <v>16.21</v>
      </c>
      <c r="O45" s="80" t="s">
        <v>237</v>
      </c>
      <c r="P45" s="89" t="s">
        <v>270</v>
      </c>
      <c r="Q45" s="81">
        <v>16.239999999999998</v>
      </c>
      <c r="R45" s="80" t="s">
        <v>238</v>
      </c>
      <c r="S45" s="92" t="s">
        <v>270</v>
      </c>
      <c r="T45" s="92">
        <v>16.14</v>
      </c>
      <c r="U45" s="80" t="s">
        <v>239</v>
      </c>
      <c r="V45" s="89" t="s">
        <v>270</v>
      </c>
      <c r="W45" s="81">
        <v>16.68</v>
      </c>
      <c r="X45" s="80" t="s">
        <v>240</v>
      </c>
      <c r="Y45" s="89" t="s">
        <v>270</v>
      </c>
      <c r="Z45" s="81">
        <v>17.239999999999998</v>
      </c>
      <c r="AA45" s="90">
        <v>43</v>
      </c>
      <c r="AB45" s="80" t="s">
        <v>336</v>
      </c>
      <c r="AC45" s="81" t="s">
        <v>270</v>
      </c>
      <c r="AD45" s="81">
        <v>29.22</v>
      </c>
      <c r="AE45" s="80" t="s">
        <v>337</v>
      </c>
      <c r="AF45" s="81" t="s">
        <v>270</v>
      </c>
      <c r="AG45" s="81">
        <v>29.62</v>
      </c>
      <c r="AH45" s="80" t="s">
        <v>338</v>
      </c>
      <c r="AI45" s="81" t="s">
        <v>270</v>
      </c>
      <c r="AJ45" s="81">
        <v>29.32</v>
      </c>
      <c r="AK45" s="80" t="s">
        <v>339</v>
      </c>
      <c r="AL45" s="81" t="s">
        <v>270</v>
      </c>
      <c r="AM45" s="81">
        <v>35.130000000000003</v>
      </c>
      <c r="AN45" s="80" t="s">
        <v>340</v>
      </c>
      <c r="AO45" s="81" t="s">
        <v>270</v>
      </c>
      <c r="AP45" s="81" t="s">
        <v>353</v>
      </c>
      <c r="AQ45" s="80" t="s">
        <v>341</v>
      </c>
      <c r="AR45" s="113" t="s">
        <v>270</v>
      </c>
      <c r="AS45" s="113">
        <v>30.4</v>
      </c>
      <c r="AT45" s="80" t="s">
        <v>342</v>
      </c>
      <c r="AU45" s="81" t="s">
        <v>270</v>
      </c>
      <c r="AV45" s="81">
        <v>33.71</v>
      </c>
      <c r="AW45" s="80" t="s">
        <v>343</v>
      </c>
      <c r="AX45" s="114" t="s">
        <v>270</v>
      </c>
      <c r="AY45" s="113">
        <v>33.590000000000003</v>
      </c>
      <c r="AZ45" s="80" t="s">
        <v>344</v>
      </c>
      <c r="BA45" s="81" t="s">
        <v>270</v>
      </c>
      <c r="BB45" s="81">
        <v>31.68</v>
      </c>
      <c r="BC45" s="80" t="s">
        <v>345</v>
      </c>
      <c r="BD45" s="81" t="s">
        <v>270</v>
      </c>
      <c r="BE45" s="81">
        <v>30.99</v>
      </c>
      <c r="BF45" s="80" t="s">
        <v>346</v>
      </c>
      <c r="BG45" s="81" t="s">
        <v>270</v>
      </c>
      <c r="BH45" s="81">
        <v>30.96</v>
      </c>
      <c r="BI45" s="80" t="s">
        <v>347</v>
      </c>
      <c r="BJ45" s="81" t="s">
        <v>270</v>
      </c>
      <c r="BK45" s="81">
        <v>32.159999999999997</v>
      </c>
      <c r="BL45" s="80" t="s">
        <v>348</v>
      </c>
      <c r="BM45" s="81" t="s">
        <v>270</v>
      </c>
      <c r="BN45" s="81">
        <v>30.1</v>
      </c>
      <c r="BO45" s="80" t="s">
        <v>349</v>
      </c>
      <c r="BP45" s="113" t="s">
        <v>270</v>
      </c>
      <c r="BQ45" s="113">
        <v>29.93</v>
      </c>
      <c r="BR45" s="80" t="s">
        <v>350</v>
      </c>
      <c r="BS45" s="81" t="s">
        <v>270</v>
      </c>
      <c r="BT45" s="81">
        <v>37.97</v>
      </c>
      <c r="BU45" s="80" t="s">
        <v>351</v>
      </c>
      <c r="BV45" s="81" t="s">
        <v>270</v>
      </c>
      <c r="BW45" s="81">
        <v>28.85</v>
      </c>
      <c r="BX45" s="108"/>
      <c r="BY45" s="121"/>
      <c r="BZ45" s="121"/>
      <c r="CA45" s="80" t="s">
        <v>442</v>
      </c>
      <c r="CB45" t="s">
        <v>270</v>
      </c>
      <c r="CC45" t="s">
        <v>353</v>
      </c>
      <c r="CD45" s="80" t="s">
        <v>443</v>
      </c>
      <c r="CE45" t="s">
        <v>270</v>
      </c>
      <c r="CF45" t="s">
        <v>353</v>
      </c>
      <c r="CG45" s="92" t="s">
        <v>444</v>
      </c>
      <c r="CH45" t="s">
        <v>270</v>
      </c>
      <c r="CI45" t="s">
        <v>353</v>
      </c>
    </row>
    <row r="46" spans="1:87" x14ac:dyDescent="0.25">
      <c r="A46" s="112">
        <v>41</v>
      </c>
      <c r="B46" s="94">
        <v>44</v>
      </c>
      <c r="C46" s="80" t="s">
        <v>233</v>
      </c>
      <c r="D46" s="89" t="s">
        <v>281</v>
      </c>
      <c r="E46" s="81">
        <v>16.28</v>
      </c>
      <c r="F46" s="80" t="s">
        <v>234</v>
      </c>
      <c r="G46" s="89" t="s">
        <v>281</v>
      </c>
      <c r="H46" s="81">
        <v>16.22</v>
      </c>
      <c r="I46" s="80" t="s">
        <v>235</v>
      </c>
      <c r="J46" s="89" t="s">
        <v>281</v>
      </c>
      <c r="K46" s="81">
        <v>18.079999999999998</v>
      </c>
      <c r="L46" s="80" t="s">
        <v>236</v>
      </c>
      <c r="M46" s="89" t="s">
        <v>281</v>
      </c>
      <c r="N46" s="81">
        <v>16.48</v>
      </c>
      <c r="O46" s="80" t="s">
        <v>237</v>
      </c>
      <c r="P46" s="89" t="s">
        <v>281</v>
      </c>
      <c r="Q46" s="81">
        <v>16.600000000000001</v>
      </c>
      <c r="R46" s="80" t="s">
        <v>238</v>
      </c>
      <c r="S46" s="92" t="s">
        <v>281</v>
      </c>
      <c r="T46" s="92">
        <v>16.18</v>
      </c>
      <c r="U46" s="80" t="s">
        <v>239</v>
      </c>
      <c r="V46" s="89" t="s">
        <v>281</v>
      </c>
      <c r="W46" s="81">
        <v>17</v>
      </c>
      <c r="X46" s="80" t="s">
        <v>240</v>
      </c>
      <c r="Y46" s="89" t="s">
        <v>281</v>
      </c>
      <c r="Z46" s="81">
        <v>17.32</v>
      </c>
      <c r="AA46" s="90">
        <v>44</v>
      </c>
      <c r="AB46" s="80" t="s">
        <v>336</v>
      </c>
      <c r="AC46" s="81" t="s">
        <v>281</v>
      </c>
      <c r="AD46" s="81">
        <v>29.02</v>
      </c>
      <c r="AE46" s="80" t="s">
        <v>337</v>
      </c>
      <c r="AF46" s="81" t="s">
        <v>281</v>
      </c>
      <c r="AG46" s="81">
        <v>30.16</v>
      </c>
      <c r="AH46" s="80" t="s">
        <v>338</v>
      </c>
      <c r="AI46" s="81" t="s">
        <v>281</v>
      </c>
      <c r="AJ46" s="81">
        <v>29.26</v>
      </c>
      <c r="AK46" s="80" t="s">
        <v>339</v>
      </c>
      <c r="AL46" s="81" t="s">
        <v>281</v>
      </c>
      <c r="AM46" s="81">
        <v>33.22</v>
      </c>
      <c r="AN46" s="80" t="s">
        <v>340</v>
      </c>
      <c r="AO46" s="81" t="s">
        <v>281</v>
      </c>
      <c r="AP46" s="81" t="s">
        <v>353</v>
      </c>
      <c r="AQ46" s="80" t="s">
        <v>341</v>
      </c>
      <c r="AR46" s="113" t="s">
        <v>281</v>
      </c>
      <c r="AS46" s="113">
        <v>30.48</v>
      </c>
      <c r="AT46" s="80" t="s">
        <v>342</v>
      </c>
      <c r="AU46" s="81" t="s">
        <v>281</v>
      </c>
      <c r="AV46" s="81">
        <v>34.17</v>
      </c>
      <c r="AW46" s="80" t="s">
        <v>343</v>
      </c>
      <c r="AX46" s="114" t="s">
        <v>281</v>
      </c>
      <c r="AY46" s="113">
        <v>33.08</v>
      </c>
      <c r="AZ46" s="80" t="s">
        <v>344</v>
      </c>
      <c r="BA46" s="81" t="s">
        <v>281</v>
      </c>
      <c r="BB46" s="81">
        <v>32.1</v>
      </c>
      <c r="BC46" s="80" t="s">
        <v>345</v>
      </c>
      <c r="BD46" s="81" t="s">
        <v>281</v>
      </c>
      <c r="BE46" s="81">
        <v>31.08</v>
      </c>
      <c r="BF46" s="80" t="s">
        <v>346</v>
      </c>
      <c r="BG46" s="81" t="s">
        <v>281</v>
      </c>
      <c r="BH46" s="81">
        <v>31.1</v>
      </c>
      <c r="BI46" s="80" t="s">
        <v>347</v>
      </c>
      <c r="BJ46" s="81" t="s">
        <v>281</v>
      </c>
      <c r="BK46" s="81">
        <v>32.08</v>
      </c>
      <c r="BL46" s="80" t="s">
        <v>348</v>
      </c>
      <c r="BM46" s="81" t="s">
        <v>281</v>
      </c>
      <c r="BN46" s="81">
        <v>30.16</v>
      </c>
      <c r="BO46" s="80" t="s">
        <v>349</v>
      </c>
      <c r="BP46" s="113" t="s">
        <v>281</v>
      </c>
      <c r="BQ46" s="113">
        <v>29.89</v>
      </c>
      <c r="BR46" s="80" t="s">
        <v>350</v>
      </c>
      <c r="BS46" s="81" t="s">
        <v>281</v>
      </c>
      <c r="BT46" s="81">
        <v>38.479999999999997</v>
      </c>
      <c r="BU46" s="80" t="s">
        <v>351</v>
      </c>
      <c r="BV46" s="81" t="s">
        <v>281</v>
      </c>
      <c r="BW46" s="81">
        <v>28.93</v>
      </c>
      <c r="BX46" s="108"/>
      <c r="BY46" s="121"/>
      <c r="BZ46" s="121"/>
      <c r="CA46" s="80" t="s">
        <v>442</v>
      </c>
      <c r="CB46" t="s">
        <v>281</v>
      </c>
      <c r="CC46" t="s">
        <v>353</v>
      </c>
      <c r="CD46" s="80" t="s">
        <v>443</v>
      </c>
      <c r="CE46" t="s">
        <v>281</v>
      </c>
      <c r="CF46" t="s">
        <v>353</v>
      </c>
      <c r="CG46" s="92" t="s">
        <v>444</v>
      </c>
      <c r="CH46" t="s">
        <v>281</v>
      </c>
      <c r="CI46" t="s">
        <v>353</v>
      </c>
    </row>
    <row r="47" spans="1:87" x14ac:dyDescent="0.25">
      <c r="A47" s="112">
        <v>52</v>
      </c>
      <c r="B47" s="94">
        <v>121</v>
      </c>
      <c r="C47" s="80" t="s">
        <v>233</v>
      </c>
      <c r="D47" s="89" t="s">
        <v>292</v>
      </c>
      <c r="E47" s="81">
        <v>16.96</v>
      </c>
      <c r="F47" s="80" t="s">
        <v>234</v>
      </c>
      <c r="G47" s="89" t="s">
        <v>292</v>
      </c>
      <c r="H47" s="81">
        <v>16.09</v>
      </c>
      <c r="I47" s="80" t="s">
        <v>235</v>
      </c>
      <c r="J47" s="89" t="s">
        <v>292</v>
      </c>
      <c r="K47" s="81">
        <v>15.89</v>
      </c>
      <c r="L47" s="80" t="s">
        <v>236</v>
      </c>
      <c r="M47" s="89" t="s">
        <v>292</v>
      </c>
      <c r="N47" s="81">
        <v>17.329999999999998</v>
      </c>
      <c r="O47" s="80" t="s">
        <v>237</v>
      </c>
      <c r="P47" s="89" t="s">
        <v>292</v>
      </c>
      <c r="Q47" s="81">
        <v>17.010000000000002</v>
      </c>
      <c r="R47" s="80" t="s">
        <v>238</v>
      </c>
      <c r="S47" s="92" t="s">
        <v>292</v>
      </c>
      <c r="T47" s="92">
        <v>17.18</v>
      </c>
      <c r="U47" s="80" t="s">
        <v>239</v>
      </c>
      <c r="V47" s="89" t="s">
        <v>292</v>
      </c>
      <c r="W47" s="81">
        <v>16.760000000000002</v>
      </c>
      <c r="X47" s="80" t="s">
        <v>240</v>
      </c>
      <c r="Y47" s="89" t="s">
        <v>292</v>
      </c>
      <c r="Z47" s="81">
        <v>16.3</v>
      </c>
      <c r="AA47" s="90">
        <v>45</v>
      </c>
      <c r="AB47" s="80" t="s">
        <v>336</v>
      </c>
      <c r="AC47" s="81" t="s">
        <v>292</v>
      </c>
      <c r="AD47" s="81">
        <v>29.22</v>
      </c>
      <c r="AE47" s="80" t="s">
        <v>337</v>
      </c>
      <c r="AF47" s="81" t="s">
        <v>292</v>
      </c>
      <c r="AG47" s="81">
        <v>30.02</v>
      </c>
      <c r="AH47" s="80" t="s">
        <v>338</v>
      </c>
      <c r="AI47" s="81" t="s">
        <v>292</v>
      </c>
      <c r="AJ47" s="81">
        <v>29.56</v>
      </c>
      <c r="AK47" s="80" t="s">
        <v>339</v>
      </c>
      <c r="AL47" s="81" t="s">
        <v>292</v>
      </c>
      <c r="AM47" s="81">
        <v>34.49</v>
      </c>
      <c r="AN47" s="80" t="s">
        <v>340</v>
      </c>
      <c r="AO47" s="81" t="s">
        <v>292</v>
      </c>
      <c r="AP47" s="81" t="s">
        <v>353</v>
      </c>
      <c r="AQ47" s="80" t="s">
        <v>341</v>
      </c>
      <c r="AR47" s="113" t="s">
        <v>292</v>
      </c>
      <c r="AS47" s="113">
        <v>30.15</v>
      </c>
      <c r="AT47" s="80" t="s">
        <v>342</v>
      </c>
      <c r="AU47" s="81" t="s">
        <v>292</v>
      </c>
      <c r="AV47" s="81">
        <v>33.18</v>
      </c>
      <c r="AW47" s="80" t="s">
        <v>343</v>
      </c>
      <c r="AX47" s="114" t="s">
        <v>292</v>
      </c>
      <c r="AY47" s="113">
        <v>33.18</v>
      </c>
      <c r="AZ47" s="80" t="s">
        <v>344</v>
      </c>
      <c r="BA47" s="81" t="s">
        <v>292</v>
      </c>
      <c r="BB47" s="81">
        <v>31.62</v>
      </c>
      <c r="BC47" s="80" t="s">
        <v>345</v>
      </c>
      <c r="BD47" s="81" t="s">
        <v>292</v>
      </c>
      <c r="BE47" s="81">
        <v>31</v>
      </c>
      <c r="BF47" s="80" t="s">
        <v>346</v>
      </c>
      <c r="BG47" s="81" t="s">
        <v>292</v>
      </c>
      <c r="BH47" s="81">
        <v>31.63</v>
      </c>
      <c r="BI47" s="80" t="s">
        <v>347</v>
      </c>
      <c r="BJ47" s="81" t="s">
        <v>292</v>
      </c>
      <c r="BK47" s="81">
        <v>31.54</v>
      </c>
      <c r="BL47" s="80" t="s">
        <v>348</v>
      </c>
      <c r="BM47" s="81" t="s">
        <v>292</v>
      </c>
      <c r="BN47" s="81">
        <v>30.44</v>
      </c>
      <c r="BO47" s="80" t="s">
        <v>349</v>
      </c>
      <c r="BP47" s="113" t="s">
        <v>292</v>
      </c>
      <c r="BQ47" s="113">
        <v>30.03</v>
      </c>
      <c r="BR47" s="80" t="s">
        <v>350</v>
      </c>
      <c r="BS47" s="81" t="s">
        <v>292</v>
      </c>
      <c r="BT47" s="81">
        <v>39.799999999999997</v>
      </c>
      <c r="BU47" s="80" t="s">
        <v>351</v>
      </c>
      <c r="BV47" s="81" t="s">
        <v>292</v>
      </c>
      <c r="BW47" s="81">
        <v>28.76</v>
      </c>
      <c r="BX47" s="108"/>
      <c r="BY47" s="121"/>
      <c r="BZ47" s="121"/>
      <c r="CA47" s="80" t="s">
        <v>442</v>
      </c>
      <c r="CB47" t="s">
        <v>292</v>
      </c>
      <c r="CC47" t="s">
        <v>353</v>
      </c>
      <c r="CD47" s="80" t="s">
        <v>443</v>
      </c>
      <c r="CE47" t="s">
        <v>292</v>
      </c>
      <c r="CF47" t="s">
        <v>353</v>
      </c>
      <c r="CG47" s="92" t="s">
        <v>444</v>
      </c>
      <c r="CH47" t="s">
        <v>292</v>
      </c>
      <c r="CI47" t="s">
        <v>353</v>
      </c>
    </row>
    <row r="48" spans="1:87" x14ac:dyDescent="0.25">
      <c r="A48" s="112">
        <v>63</v>
      </c>
      <c r="B48" s="94">
        <v>122</v>
      </c>
      <c r="C48" s="80" t="s">
        <v>233</v>
      </c>
      <c r="D48" s="89" t="s">
        <v>303</v>
      </c>
      <c r="E48" s="81">
        <v>16.989999999999998</v>
      </c>
      <c r="F48" s="80" t="s">
        <v>234</v>
      </c>
      <c r="G48" s="89" t="s">
        <v>303</v>
      </c>
      <c r="H48" s="81">
        <v>16.04</v>
      </c>
      <c r="I48" s="80" t="s">
        <v>235</v>
      </c>
      <c r="J48" s="89" t="s">
        <v>303</v>
      </c>
      <c r="K48" s="81">
        <v>15.97</v>
      </c>
      <c r="L48" s="80" t="s">
        <v>236</v>
      </c>
      <c r="M48" s="89" t="s">
        <v>303</v>
      </c>
      <c r="N48" s="81">
        <v>17.440000000000001</v>
      </c>
      <c r="O48" s="80" t="s">
        <v>237</v>
      </c>
      <c r="P48" s="89" t="s">
        <v>303</v>
      </c>
      <c r="Q48" s="81">
        <v>16.88</v>
      </c>
      <c r="R48" s="80" t="s">
        <v>238</v>
      </c>
      <c r="S48" s="92" t="s">
        <v>303</v>
      </c>
      <c r="T48" s="92">
        <v>17.25</v>
      </c>
      <c r="U48" s="80" t="s">
        <v>239</v>
      </c>
      <c r="V48" s="89" t="s">
        <v>303</v>
      </c>
      <c r="W48" s="81">
        <v>17.02</v>
      </c>
      <c r="X48" s="80" t="s">
        <v>240</v>
      </c>
      <c r="Y48" s="89" t="s">
        <v>303</v>
      </c>
      <c r="Z48" s="81">
        <v>16.350000000000001</v>
      </c>
      <c r="AA48" s="90">
        <v>46</v>
      </c>
      <c r="AB48" s="80" t="s">
        <v>336</v>
      </c>
      <c r="AC48" s="81" t="s">
        <v>303</v>
      </c>
      <c r="AD48" s="81">
        <v>29.41</v>
      </c>
      <c r="AE48" s="80" t="s">
        <v>337</v>
      </c>
      <c r="AF48" s="81" t="s">
        <v>303</v>
      </c>
      <c r="AG48" s="81">
        <v>30.23</v>
      </c>
      <c r="AH48" s="80" t="s">
        <v>338</v>
      </c>
      <c r="AI48" s="81" t="s">
        <v>303</v>
      </c>
      <c r="AJ48" s="81">
        <v>29.38</v>
      </c>
      <c r="AK48" s="80" t="s">
        <v>339</v>
      </c>
      <c r="AL48" s="81" t="s">
        <v>303</v>
      </c>
      <c r="AM48" s="81">
        <v>36.14</v>
      </c>
      <c r="AN48" s="80" t="s">
        <v>340</v>
      </c>
      <c r="AO48" s="81" t="s">
        <v>303</v>
      </c>
      <c r="AP48" s="81" t="s">
        <v>353</v>
      </c>
      <c r="AQ48" s="80" t="s">
        <v>341</v>
      </c>
      <c r="AR48" s="113" t="s">
        <v>303</v>
      </c>
      <c r="AS48" s="113">
        <v>30.49</v>
      </c>
      <c r="AT48" s="80" t="s">
        <v>342</v>
      </c>
      <c r="AU48" s="81" t="s">
        <v>303</v>
      </c>
      <c r="AV48" s="81">
        <v>34.159999999999997</v>
      </c>
      <c r="AW48" s="80" t="s">
        <v>343</v>
      </c>
      <c r="AX48" s="114" t="s">
        <v>303</v>
      </c>
      <c r="AY48" s="113">
        <v>33.19</v>
      </c>
      <c r="AZ48" s="80" t="s">
        <v>344</v>
      </c>
      <c r="BA48" s="81" t="s">
        <v>303</v>
      </c>
      <c r="BB48" s="81">
        <v>31.72</v>
      </c>
      <c r="BC48" s="80" t="s">
        <v>345</v>
      </c>
      <c r="BD48" s="81" t="s">
        <v>303</v>
      </c>
      <c r="BE48" s="81">
        <v>31.25</v>
      </c>
      <c r="BF48" s="80" t="s">
        <v>346</v>
      </c>
      <c r="BG48" s="81" t="s">
        <v>303</v>
      </c>
      <c r="BH48" s="81">
        <v>31.39</v>
      </c>
      <c r="BI48" s="80" t="s">
        <v>347</v>
      </c>
      <c r="BJ48" s="81" t="s">
        <v>303</v>
      </c>
      <c r="BK48" s="81">
        <v>32.979999999999997</v>
      </c>
      <c r="BL48" s="80" t="s">
        <v>348</v>
      </c>
      <c r="BM48" s="81" t="s">
        <v>303</v>
      </c>
      <c r="BN48" s="81">
        <v>30.39</v>
      </c>
      <c r="BO48" s="80" t="s">
        <v>349</v>
      </c>
      <c r="BP48" s="113" t="s">
        <v>303</v>
      </c>
      <c r="BQ48" s="113">
        <v>30.13</v>
      </c>
      <c r="BR48" s="80" t="s">
        <v>350</v>
      </c>
      <c r="BS48" s="81" t="s">
        <v>303</v>
      </c>
      <c r="BT48" s="81">
        <v>38.94</v>
      </c>
      <c r="BU48" s="80" t="s">
        <v>351</v>
      </c>
      <c r="BV48" s="81" t="s">
        <v>303</v>
      </c>
      <c r="BW48" s="81">
        <v>29.11</v>
      </c>
      <c r="BX48" s="108"/>
      <c r="BY48" s="121"/>
      <c r="BZ48" s="121"/>
      <c r="CA48" s="80" t="s">
        <v>442</v>
      </c>
      <c r="CB48" t="s">
        <v>303</v>
      </c>
      <c r="CC48" t="s">
        <v>353</v>
      </c>
      <c r="CD48" s="80" t="s">
        <v>443</v>
      </c>
      <c r="CE48" t="s">
        <v>303</v>
      </c>
      <c r="CF48" t="s">
        <v>353</v>
      </c>
      <c r="CG48" s="92" t="s">
        <v>444</v>
      </c>
      <c r="CH48" t="s">
        <v>303</v>
      </c>
      <c r="CI48" t="s">
        <v>353</v>
      </c>
    </row>
    <row r="49" spans="1:87" x14ac:dyDescent="0.25">
      <c r="A49" s="112">
        <v>74</v>
      </c>
      <c r="B49" s="94">
        <v>123</v>
      </c>
      <c r="C49" s="80" t="s">
        <v>233</v>
      </c>
      <c r="D49" s="89" t="s">
        <v>314</v>
      </c>
      <c r="E49" s="81">
        <v>17.13</v>
      </c>
      <c r="F49" s="80" t="s">
        <v>234</v>
      </c>
      <c r="G49" s="89" t="s">
        <v>314</v>
      </c>
      <c r="H49" s="81">
        <v>15.96</v>
      </c>
      <c r="I49" s="80" t="s">
        <v>235</v>
      </c>
      <c r="J49" s="89" t="s">
        <v>314</v>
      </c>
      <c r="K49" s="81">
        <v>16.100000000000001</v>
      </c>
      <c r="L49" s="80" t="s">
        <v>236</v>
      </c>
      <c r="M49" s="89" t="s">
        <v>314</v>
      </c>
      <c r="N49" s="81">
        <v>17.399999999999999</v>
      </c>
      <c r="O49" s="80" t="s">
        <v>237</v>
      </c>
      <c r="P49" s="89" t="s">
        <v>314</v>
      </c>
      <c r="Q49" s="81">
        <v>17.190000000000001</v>
      </c>
      <c r="R49" s="80" t="s">
        <v>238</v>
      </c>
      <c r="S49" s="92" t="s">
        <v>314</v>
      </c>
      <c r="T49" s="92">
        <v>17.32</v>
      </c>
      <c r="U49" s="80" t="s">
        <v>239</v>
      </c>
      <c r="V49" s="89" t="s">
        <v>314</v>
      </c>
      <c r="W49" s="81">
        <v>17.18</v>
      </c>
      <c r="X49" s="80" t="s">
        <v>240</v>
      </c>
      <c r="Y49" s="89" t="s">
        <v>314</v>
      </c>
      <c r="Z49" s="81">
        <v>16.440000000000001</v>
      </c>
      <c r="AA49" s="90">
        <v>47</v>
      </c>
      <c r="AB49" s="80" t="s">
        <v>336</v>
      </c>
      <c r="AC49" s="81" t="s">
        <v>314</v>
      </c>
      <c r="AD49" s="81">
        <v>30.01</v>
      </c>
      <c r="AE49" s="80" t="s">
        <v>337</v>
      </c>
      <c r="AF49" s="81" t="s">
        <v>314</v>
      </c>
      <c r="AG49" s="81">
        <v>29.98</v>
      </c>
      <c r="AH49" s="80" t="s">
        <v>338</v>
      </c>
      <c r="AI49" s="81" t="s">
        <v>314</v>
      </c>
      <c r="AJ49" s="81">
        <v>29.4</v>
      </c>
      <c r="AK49" s="80" t="s">
        <v>339</v>
      </c>
      <c r="AL49" s="81" t="s">
        <v>314</v>
      </c>
      <c r="AM49" s="81">
        <v>34.1</v>
      </c>
      <c r="AN49" s="80" t="s">
        <v>340</v>
      </c>
      <c r="AO49" s="81" t="s">
        <v>314</v>
      </c>
      <c r="AP49" s="81" t="s">
        <v>353</v>
      </c>
      <c r="AQ49" s="80" t="s">
        <v>341</v>
      </c>
      <c r="AR49" s="113" t="s">
        <v>314</v>
      </c>
      <c r="AS49" s="113">
        <v>30.25</v>
      </c>
      <c r="AT49" s="80" t="s">
        <v>342</v>
      </c>
      <c r="AU49" s="81" t="s">
        <v>314</v>
      </c>
      <c r="AV49" s="81">
        <v>34.04</v>
      </c>
      <c r="AW49" s="80" t="s">
        <v>343</v>
      </c>
      <c r="AX49" s="114" t="s">
        <v>314</v>
      </c>
      <c r="AY49" s="113">
        <v>32.96</v>
      </c>
      <c r="AZ49" s="80" t="s">
        <v>344</v>
      </c>
      <c r="BA49" s="81" t="s">
        <v>314</v>
      </c>
      <c r="BB49" s="81">
        <v>31.79</v>
      </c>
      <c r="BC49" s="80" t="s">
        <v>345</v>
      </c>
      <c r="BD49" s="81" t="s">
        <v>314</v>
      </c>
      <c r="BE49" s="81">
        <v>31.07</v>
      </c>
      <c r="BF49" s="80" t="s">
        <v>346</v>
      </c>
      <c r="BG49" s="81" t="s">
        <v>314</v>
      </c>
      <c r="BH49" s="81">
        <v>31.35</v>
      </c>
      <c r="BI49" s="80" t="s">
        <v>347</v>
      </c>
      <c r="BJ49" s="81" t="s">
        <v>314</v>
      </c>
      <c r="BK49" s="81">
        <v>32.409999999999997</v>
      </c>
      <c r="BL49" s="80" t="s">
        <v>348</v>
      </c>
      <c r="BM49" s="81" t="s">
        <v>314</v>
      </c>
      <c r="BN49" s="81">
        <v>30.88</v>
      </c>
      <c r="BO49" s="80" t="s">
        <v>349</v>
      </c>
      <c r="BP49" s="113" t="s">
        <v>314</v>
      </c>
      <c r="BQ49" s="113">
        <v>30.04</v>
      </c>
      <c r="BR49" s="80" t="s">
        <v>350</v>
      </c>
      <c r="BS49" s="81" t="s">
        <v>314</v>
      </c>
      <c r="BT49" s="81">
        <v>38.53</v>
      </c>
      <c r="BU49" s="80" t="s">
        <v>351</v>
      </c>
      <c r="BV49" s="81" t="s">
        <v>314</v>
      </c>
      <c r="BW49" s="81">
        <v>29.33</v>
      </c>
      <c r="BX49" s="108"/>
      <c r="BY49" s="121"/>
      <c r="BZ49" s="121"/>
      <c r="CA49" s="80" t="s">
        <v>442</v>
      </c>
      <c r="CB49" t="s">
        <v>314</v>
      </c>
      <c r="CC49" t="s">
        <v>353</v>
      </c>
      <c r="CD49" s="80" t="s">
        <v>443</v>
      </c>
      <c r="CE49" t="s">
        <v>314</v>
      </c>
      <c r="CF49" t="s">
        <v>353</v>
      </c>
      <c r="CG49" s="92" t="s">
        <v>444</v>
      </c>
      <c r="CH49" t="s">
        <v>314</v>
      </c>
      <c r="CI49" t="s">
        <v>353</v>
      </c>
    </row>
    <row r="50" spans="1:87" x14ac:dyDescent="0.25">
      <c r="A50" s="112">
        <v>85</v>
      </c>
      <c r="B50" s="94">
        <v>124</v>
      </c>
      <c r="C50" s="80" t="s">
        <v>233</v>
      </c>
      <c r="D50" s="89" t="s">
        <v>325</v>
      </c>
      <c r="E50" s="81">
        <v>17.32</v>
      </c>
      <c r="F50" s="80" t="s">
        <v>234</v>
      </c>
      <c r="G50" s="89" t="s">
        <v>325</v>
      </c>
      <c r="H50" s="81">
        <v>16.579999999999998</v>
      </c>
      <c r="I50" s="80" t="s">
        <v>235</v>
      </c>
      <c r="J50" s="89" t="s">
        <v>325</v>
      </c>
      <c r="K50" s="81">
        <v>16.47</v>
      </c>
      <c r="L50" s="80" t="s">
        <v>236</v>
      </c>
      <c r="M50" s="89" t="s">
        <v>325</v>
      </c>
      <c r="N50" s="81">
        <v>18.04</v>
      </c>
      <c r="O50" s="80" t="s">
        <v>237</v>
      </c>
      <c r="P50" s="89" t="s">
        <v>325</v>
      </c>
      <c r="Q50" s="81">
        <v>17.440000000000001</v>
      </c>
      <c r="R50" s="80" t="s">
        <v>238</v>
      </c>
      <c r="S50" s="92" t="s">
        <v>325</v>
      </c>
      <c r="T50" s="92">
        <v>17.63</v>
      </c>
      <c r="U50" s="80" t="s">
        <v>239</v>
      </c>
      <c r="V50" s="89" t="s">
        <v>325</v>
      </c>
      <c r="W50" s="81">
        <v>17.28</v>
      </c>
      <c r="X50" s="80" t="s">
        <v>240</v>
      </c>
      <c r="Y50" s="89" t="s">
        <v>325</v>
      </c>
      <c r="Z50" s="81">
        <v>16.809999999999999</v>
      </c>
      <c r="AA50" s="90">
        <v>48</v>
      </c>
      <c r="AB50" s="80" t="s">
        <v>336</v>
      </c>
      <c r="AC50" s="81" t="s">
        <v>325</v>
      </c>
      <c r="AD50" s="81">
        <v>29.7</v>
      </c>
      <c r="AE50" s="80" t="s">
        <v>337</v>
      </c>
      <c r="AF50" s="81" t="s">
        <v>325</v>
      </c>
      <c r="AG50" s="81">
        <v>30.67</v>
      </c>
      <c r="AH50" s="80" t="s">
        <v>338</v>
      </c>
      <c r="AI50" s="81" t="s">
        <v>325</v>
      </c>
      <c r="AJ50" s="81">
        <v>29.7</v>
      </c>
      <c r="AK50" s="80" t="s">
        <v>339</v>
      </c>
      <c r="AL50" s="81" t="s">
        <v>325</v>
      </c>
      <c r="AM50" s="81">
        <v>35.19</v>
      </c>
      <c r="AN50" s="80" t="s">
        <v>340</v>
      </c>
      <c r="AO50" s="81" t="s">
        <v>325</v>
      </c>
      <c r="AP50" s="81" t="s">
        <v>353</v>
      </c>
      <c r="AQ50" s="80" t="s">
        <v>341</v>
      </c>
      <c r="AR50" s="113" t="s">
        <v>325</v>
      </c>
      <c r="AS50" s="113">
        <v>30.61</v>
      </c>
      <c r="AT50" s="80" t="s">
        <v>342</v>
      </c>
      <c r="AU50" s="81" t="s">
        <v>325</v>
      </c>
      <c r="AV50" s="81">
        <v>34.049999999999997</v>
      </c>
      <c r="AW50" s="80" t="s">
        <v>343</v>
      </c>
      <c r="AX50" s="114" t="s">
        <v>325</v>
      </c>
      <c r="AY50" s="113">
        <v>34.21</v>
      </c>
      <c r="AZ50" s="80" t="s">
        <v>344</v>
      </c>
      <c r="BA50" s="81" t="s">
        <v>325</v>
      </c>
      <c r="BB50" s="81">
        <v>32</v>
      </c>
      <c r="BC50" s="80" t="s">
        <v>345</v>
      </c>
      <c r="BD50" s="81" t="s">
        <v>325</v>
      </c>
      <c r="BE50" s="81">
        <v>31.48</v>
      </c>
      <c r="BF50" s="80" t="s">
        <v>346</v>
      </c>
      <c r="BG50" s="81" t="s">
        <v>325</v>
      </c>
      <c r="BH50" s="81">
        <v>32.020000000000003</v>
      </c>
      <c r="BI50" s="80" t="s">
        <v>347</v>
      </c>
      <c r="BJ50" s="81" t="s">
        <v>325</v>
      </c>
      <c r="BK50" s="81">
        <v>32.19</v>
      </c>
      <c r="BL50" s="80" t="s">
        <v>348</v>
      </c>
      <c r="BM50" s="81" t="s">
        <v>325</v>
      </c>
      <c r="BN50" s="81">
        <v>31.06</v>
      </c>
      <c r="BO50" s="80" t="s">
        <v>349</v>
      </c>
      <c r="BP50" s="113" t="s">
        <v>325</v>
      </c>
      <c r="BQ50" s="113">
        <v>30.35</v>
      </c>
      <c r="BR50" s="80" t="s">
        <v>350</v>
      </c>
      <c r="BS50" s="81" t="s">
        <v>325</v>
      </c>
      <c r="BT50" s="81" t="s">
        <v>353</v>
      </c>
      <c r="BU50" s="80" t="s">
        <v>351</v>
      </c>
      <c r="BV50" s="81" t="s">
        <v>325</v>
      </c>
      <c r="BW50" s="81">
        <v>29.51</v>
      </c>
      <c r="BX50" s="108"/>
      <c r="BY50" s="121"/>
      <c r="BZ50" s="121"/>
      <c r="CA50" s="80" t="s">
        <v>442</v>
      </c>
      <c r="CB50" t="s">
        <v>325</v>
      </c>
      <c r="CC50" t="s">
        <v>353</v>
      </c>
      <c r="CD50" s="80" t="s">
        <v>443</v>
      </c>
      <c r="CE50" t="s">
        <v>325</v>
      </c>
      <c r="CF50" t="s">
        <v>353</v>
      </c>
      <c r="CG50" s="92" t="s">
        <v>444</v>
      </c>
      <c r="CH50" t="s">
        <v>325</v>
      </c>
      <c r="CI50" t="s">
        <v>353</v>
      </c>
    </row>
    <row r="51" spans="1:87" x14ac:dyDescent="0.25">
      <c r="A51" s="112">
        <v>7</v>
      </c>
      <c r="B51" s="94">
        <v>49</v>
      </c>
      <c r="C51" s="80" t="s">
        <v>233</v>
      </c>
      <c r="D51" s="89" t="s">
        <v>247</v>
      </c>
      <c r="E51" s="81">
        <v>16.59</v>
      </c>
      <c r="F51" s="80" t="s">
        <v>234</v>
      </c>
      <c r="G51" s="89" t="s">
        <v>247</v>
      </c>
      <c r="H51" s="81">
        <v>17.03</v>
      </c>
      <c r="I51" s="80" t="s">
        <v>235</v>
      </c>
      <c r="J51" s="89" t="s">
        <v>247</v>
      </c>
      <c r="K51" s="81">
        <v>16.760000000000002</v>
      </c>
      <c r="L51" s="80" t="s">
        <v>236</v>
      </c>
      <c r="M51" s="89" t="s">
        <v>247</v>
      </c>
      <c r="N51" s="81">
        <v>16.73</v>
      </c>
      <c r="O51" s="80" t="s">
        <v>237</v>
      </c>
      <c r="P51" s="89" t="s">
        <v>247</v>
      </c>
      <c r="Q51" s="81">
        <v>18.440000000000001</v>
      </c>
      <c r="R51" s="80" t="s">
        <v>238</v>
      </c>
      <c r="S51" s="92" t="s">
        <v>247</v>
      </c>
      <c r="T51" s="92">
        <v>16.48</v>
      </c>
      <c r="U51" s="80" t="s">
        <v>239</v>
      </c>
      <c r="V51" s="89" t="s">
        <v>247</v>
      </c>
      <c r="W51" s="81">
        <v>16.77</v>
      </c>
      <c r="X51" s="80" t="s">
        <v>240</v>
      </c>
      <c r="Y51" s="89" t="s">
        <v>247</v>
      </c>
      <c r="Z51" s="81">
        <v>16.36</v>
      </c>
      <c r="AA51" s="90">
        <v>49</v>
      </c>
      <c r="AB51" s="80" t="s">
        <v>336</v>
      </c>
      <c r="AC51" s="81" t="s">
        <v>247</v>
      </c>
      <c r="AD51" s="81">
        <v>35.549999999999997</v>
      </c>
      <c r="AE51" s="80" t="s">
        <v>337</v>
      </c>
      <c r="AF51" s="81" t="s">
        <v>247</v>
      </c>
      <c r="AG51" s="81">
        <v>33.08</v>
      </c>
      <c r="AH51" s="80" t="s">
        <v>338</v>
      </c>
      <c r="AI51" s="81" t="s">
        <v>247</v>
      </c>
      <c r="AJ51" s="81">
        <v>31.16</v>
      </c>
      <c r="AK51" s="80" t="s">
        <v>339</v>
      </c>
      <c r="AL51" s="81" t="s">
        <v>247</v>
      </c>
      <c r="AM51" s="81">
        <v>33.130000000000003</v>
      </c>
      <c r="AN51" s="80" t="s">
        <v>340</v>
      </c>
      <c r="AO51" s="81" t="s">
        <v>247</v>
      </c>
      <c r="AP51" s="81">
        <v>30.98</v>
      </c>
      <c r="AQ51" s="80" t="s">
        <v>341</v>
      </c>
      <c r="AR51" s="113" t="s">
        <v>247</v>
      </c>
      <c r="AS51" s="113">
        <v>29.1</v>
      </c>
      <c r="AT51" s="80" t="s">
        <v>342</v>
      </c>
      <c r="AU51" s="81" t="s">
        <v>247</v>
      </c>
      <c r="AV51" s="81">
        <v>29</v>
      </c>
      <c r="AW51" s="80" t="s">
        <v>343</v>
      </c>
      <c r="AX51" s="114" t="s">
        <v>247</v>
      </c>
      <c r="AY51" s="113">
        <v>31.32</v>
      </c>
      <c r="AZ51" s="80" t="s">
        <v>344</v>
      </c>
      <c r="BA51" s="81" t="s">
        <v>247</v>
      </c>
      <c r="BB51" s="81">
        <v>34.729999999999997</v>
      </c>
      <c r="BC51" s="80" t="s">
        <v>345</v>
      </c>
      <c r="BD51" s="81" t="s">
        <v>247</v>
      </c>
      <c r="BE51" s="81">
        <v>33.409999999999997</v>
      </c>
      <c r="BF51" s="80" t="s">
        <v>346</v>
      </c>
      <c r="BG51" s="81" t="s">
        <v>247</v>
      </c>
      <c r="BH51" s="81">
        <v>32.380000000000003</v>
      </c>
      <c r="BI51" s="80" t="s">
        <v>347</v>
      </c>
      <c r="BJ51" s="81" t="s">
        <v>247</v>
      </c>
      <c r="BK51" s="81">
        <v>30.19</v>
      </c>
      <c r="BL51" s="80" t="s">
        <v>348</v>
      </c>
      <c r="BM51" s="81" t="s">
        <v>247</v>
      </c>
      <c r="BN51" s="81" t="s">
        <v>353</v>
      </c>
      <c r="BO51" s="80" t="s">
        <v>349</v>
      </c>
      <c r="BP51" s="113" t="s">
        <v>247</v>
      </c>
      <c r="BQ51" s="113">
        <v>30.68</v>
      </c>
      <c r="BR51" s="80" t="s">
        <v>350</v>
      </c>
      <c r="BS51" s="81" t="s">
        <v>247</v>
      </c>
      <c r="BT51" s="81">
        <v>30.08</v>
      </c>
      <c r="BU51" s="80" t="s">
        <v>351</v>
      </c>
      <c r="BV51" s="81" t="s">
        <v>247</v>
      </c>
      <c r="BW51" s="81">
        <v>36.99</v>
      </c>
      <c r="BX51" s="108"/>
      <c r="BY51" s="121"/>
      <c r="BZ51" s="121"/>
      <c r="CA51" s="80" t="s">
        <v>442</v>
      </c>
      <c r="CB51" t="s">
        <v>247</v>
      </c>
      <c r="CC51" t="s">
        <v>353</v>
      </c>
      <c r="CD51" s="80" t="s">
        <v>443</v>
      </c>
      <c r="CE51" t="s">
        <v>247</v>
      </c>
      <c r="CF51" t="s">
        <v>353</v>
      </c>
      <c r="CG51" s="92" t="s">
        <v>444</v>
      </c>
      <c r="CH51" t="s">
        <v>247</v>
      </c>
      <c r="CI51" t="s">
        <v>353</v>
      </c>
    </row>
    <row r="52" spans="1:87" x14ac:dyDescent="0.25">
      <c r="A52" s="112">
        <v>19</v>
      </c>
      <c r="B52" s="94">
        <v>50</v>
      </c>
      <c r="C52" s="80" t="s">
        <v>233</v>
      </c>
      <c r="D52" s="89" t="s">
        <v>259</v>
      </c>
      <c r="E52" s="81">
        <v>16.22</v>
      </c>
      <c r="F52" s="80" t="s">
        <v>234</v>
      </c>
      <c r="G52" s="89" t="s">
        <v>259</v>
      </c>
      <c r="H52" s="81">
        <v>17.079999999999998</v>
      </c>
      <c r="I52" s="80" t="s">
        <v>235</v>
      </c>
      <c r="J52" s="89" t="s">
        <v>259</v>
      </c>
      <c r="K52" s="81">
        <v>16.82</v>
      </c>
      <c r="L52" s="80" t="s">
        <v>236</v>
      </c>
      <c r="M52" s="89" t="s">
        <v>259</v>
      </c>
      <c r="N52" s="81">
        <v>16.7</v>
      </c>
      <c r="O52" s="80" t="s">
        <v>237</v>
      </c>
      <c r="P52" s="89" t="s">
        <v>259</v>
      </c>
      <c r="Q52" s="81">
        <v>18.399999999999999</v>
      </c>
      <c r="R52" s="80" t="s">
        <v>238</v>
      </c>
      <c r="S52" s="92" t="s">
        <v>259</v>
      </c>
      <c r="T52" s="92">
        <v>16.760000000000002</v>
      </c>
      <c r="U52" s="80" t="s">
        <v>239</v>
      </c>
      <c r="V52" s="89" t="s">
        <v>259</v>
      </c>
      <c r="W52" s="81">
        <v>17.05</v>
      </c>
      <c r="X52" s="80" t="s">
        <v>240</v>
      </c>
      <c r="Y52" s="89" t="s">
        <v>259</v>
      </c>
      <c r="Z52" s="81">
        <v>16.46</v>
      </c>
      <c r="AA52" s="90">
        <v>50</v>
      </c>
      <c r="AB52" s="80" t="s">
        <v>336</v>
      </c>
      <c r="AC52" s="81" t="s">
        <v>259</v>
      </c>
      <c r="AD52" s="81">
        <v>36.200000000000003</v>
      </c>
      <c r="AE52" s="80" t="s">
        <v>337</v>
      </c>
      <c r="AF52" s="81" t="s">
        <v>259</v>
      </c>
      <c r="AG52" s="81">
        <v>33.409999999999997</v>
      </c>
      <c r="AH52" s="80" t="s">
        <v>338</v>
      </c>
      <c r="AI52" s="81" t="s">
        <v>259</v>
      </c>
      <c r="AJ52" s="81">
        <v>31.07</v>
      </c>
      <c r="AK52" s="80" t="s">
        <v>339</v>
      </c>
      <c r="AL52" s="81" t="s">
        <v>259</v>
      </c>
      <c r="AM52" s="81">
        <v>33.24</v>
      </c>
      <c r="AN52" s="80" t="s">
        <v>340</v>
      </c>
      <c r="AO52" s="81" t="s">
        <v>259</v>
      </c>
      <c r="AP52" s="81">
        <v>30.43</v>
      </c>
      <c r="AQ52" s="80" t="s">
        <v>341</v>
      </c>
      <c r="AR52" s="113" t="s">
        <v>259</v>
      </c>
      <c r="AS52" s="113">
        <v>28.3</v>
      </c>
      <c r="AT52" s="80" t="s">
        <v>342</v>
      </c>
      <c r="AU52" s="81" t="s">
        <v>259</v>
      </c>
      <c r="AV52" s="81">
        <v>28.49</v>
      </c>
      <c r="AW52" s="80" t="s">
        <v>343</v>
      </c>
      <c r="AX52" s="114" t="s">
        <v>259</v>
      </c>
      <c r="AY52" s="113">
        <v>31.78</v>
      </c>
      <c r="AZ52" s="80" t="s">
        <v>344</v>
      </c>
      <c r="BA52" s="81" t="s">
        <v>259</v>
      </c>
      <c r="BB52" s="81">
        <v>34.86</v>
      </c>
      <c r="BC52" s="80" t="s">
        <v>345</v>
      </c>
      <c r="BD52" s="81" t="s">
        <v>259</v>
      </c>
      <c r="BE52" s="81">
        <v>33.29</v>
      </c>
      <c r="BF52" s="80" t="s">
        <v>346</v>
      </c>
      <c r="BG52" s="81" t="s">
        <v>259</v>
      </c>
      <c r="BH52" s="81">
        <v>32.590000000000003</v>
      </c>
      <c r="BI52" s="80" t="s">
        <v>347</v>
      </c>
      <c r="BJ52" s="81" t="s">
        <v>259</v>
      </c>
      <c r="BK52" s="81">
        <v>29.77</v>
      </c>
      <c r="BL52" s="80" t="s">
        <v>348</v>
      </c>
      <c r="BM52" s="81" t="s">
        <v>259</v>
      </c>
      <c r="BN52" s="81" t="s">
        <v>353</v>
      </c>
      <c r="BO52" s="80" t="s">
        <v>349</v>
      </c>
      <c r="BP52" s="113" t="s">
        <v>259</v>
      </c>
      <c r="BQ52" s="113">
        <v>30.63</v>
      </c>
      <c r="BR52" s="80" t="s">
        <v>350</v>
      </c>
      <c r="BS52" s="81" t="s">
        <v>259</v>
      </c>
      <c r="BT52" s="81">
        <v>30.12</v>
      </c>
      <c r="BU52" s="80" t="s">
        <v>351</v>
      </c>
      <c r="BV52" s="81" t="s">
        <v>259</v>
      </c>
      <c r="BW52" s="81">
        <v>37.31</v>
      </c>
      <c r="BX52" s="108"/>
      <c r="BY52" s="121"/>
      <c r="BZ52" s="121"/>
      <c r="CA52" s="80" t="s">
        <v>442</v>
      </c>
      <c r="CB52" t="s">
        <v>259</v>
      </c>
      <c r="CC52" t="s">
        <v>353</v>
      </c>
      <c r="CD52" s="80" t="s">
        <v>443</v>
      </c>
      <c r="CE52" t="s">
        <v>259</v>
      </c>
      <c r="CF52" t="s">
        <v>353</v>
      </c>
      <c r="CG52" s="92" t="s">
        <v>444</v>
      </c>
      <c r="CH52" t="s">
        <v>259</v>
      </c>
      <c r="CI52" t="s">
        <v>353</v>
      </c>
    </row>
    <row r="53" spans="1:87" x14ac:dyDescent="0.25">
      <c r="A53" s="112">
        <v>31</v>
      </c>
      <c r="B53" s="94">
        <v>51</v>
      </c>
      <c r="C53" s="80" t="s">
        <v>233</v>
      </c>
      <c r="D53" s="89" t="s">
        <v>271</v>
      </c>
      <c r="E53" s="81">
        <v>16.32</v>
      </c>
      <c r="F53" s="80" t="s">
        <v>234</v>
      </c>
      <c r="G53" s="89" t="s">
        <v>271</v>
      </c>
      <c r="H53" s="81">
        <v>17.02</v>
      </c>
      <c r="I53" s="80" t="s">
        <v>235</v>
      </c>
      <c r="J53" s="89" t="s">
        <v>271</v>
      </c>
      <c r="K53" s="81">
        <v>16.920000000000002</v>
      </c>
      <c r="L53" s="80" t="s">
        <v>236</v>
      </c>
      <c r="M53" s="89" t="s">
        <v>271</v>
      </c>
      <c r="N53" s="81">
        <v>16.63</v>
      </c>
      <c r="O53" s="80" t="s">
        <v>237</v>
      </c>
      <c r="P53" s="89" t="s">
        <v>271</v>
      </c>
      <c r="Q53" s="81">
        <v>18.38</v>
      </c>
      <c r="R53" s="80" t="s">
        <v>238</v>
      </c>
      <c r="S53" s="92" t="s">
        <v>271</v>
      </c>
      <c r="T53" s="92">
        <v>16.420000000000002</v>
      </c>
      <c r="U53" s="80" t="s">
        <v>239</v>
      </c>
      <c r="V53" s="89" t="s">
        <v>271</v>
      </c>
      <c r="W53" s="81">
        <v>16.850000000000001</v>
      </c>
      <c r="X53" s="80" t="s">
        <v>240</v>
      </c>
      <c r="Y53" s="89" t="s">
        <v>271</v>
      </c>
      <c r="Z53" s="81">
        <v>16.2</v>
      </c>
      <c r="AA53" s="90">
        <v>51</v>
      </c>
      <c r="AB53" s="80" t="s">
        <v>336</v>
      </c>
      <c r="AC53" s="81" t="s">
        <v>271</v>
      </c>
      <c r="AD53" s="81">
        <v>37.22</v>
      </c>
      <c r="AE53" s="80" t="s">
        <v>337</v>
      </c>
      <c r="AF53" s="81" t="s">
        <v>271</v>
      </c>
      <c r="AG53" s="81">
        <v>33.11</v>
      </c>
      <c r="AH53" s="80" t="s">
        <v>338</v>
      </c>
      <c r="AI53" s="81" t="s">
        <v>271</v>
      </c>
      <c r="AJ53" s="81">
        <v>31.26</v>
      </c>
      <c r="AK53" s="80" t="s">
        <v>339</v>
      </c>
      <c r="AL53" s="81" t="s">
        <v>271</v>
      </c>
      <c r="AM53" s="81">
        <v>32.799999999999997</v>
      </c>
      <c r="AN53" s="80" t="s">
        <v>340</v>
      </c>
      <c r="AO53" s="81" t="s">
        <v>271</v>
      </c>
      <c r="AP53" s="81">
        <v>30.51</v>
      </c>
      <c r="AQ53" s="80" t="s">
        <v>341</v>
      </c>
      <c r="AR53" s="113" t="s">
        <v>271</v>
      </c>
      <c r="AS53" s="113">
        <v>28.7</v>
      </c>
      <c r="AT53" s="80" t="s">
        <v>342</v>
      </c>
      <c r="AU53" s="81" t="s">
        <v>271</v>
      </c>
      <c r="AV53" s="81">
        <v>28.7</v>
      </c>
      <c r="AW53" s="80" t="s">
        <v>343</v>
      </c>
      <c r="AX53" s="114" t="s">
        <v>271</v>
      </c>
      <c r="AY53" s="113">
        <v>31.38</v>
      </c>
      <c r="AZ53" s="80" t="s">
        <v>344</v>
      </c>
      <c r="BA53" s="81" t="s">
        <v>271</v>
      </c>
      <c r="BB53" s="81">
        <v>34.51</v>
      </c>
      <c r="BC53" s="80" t="s">
        <v>345</v>
      </c>
      <c r="BD53" s="81" t="s">
        <v>271</v>
      </c>
      <c r="BE53" s="81">
        <v>33.36</v>
      </c>
      <c r="BF53" s="80" t="s">
        <v>346</v>
      </c>
      <c r="BG53" s="81" t="s">
        <v>271</v>
      </c>
      <c r="BH53" s="81">
        <v>32.340000000000003</v>
      </c>
      <c r="BI53" s="80" t="s">
        <v>347</v>
      </c>
      <c r="BJ53" s="81" t="s">
        <v>271</v>
      </c>
      <c r="BK53" s="81">
        <v>29.46</v>
      </c>
      <c r="BL53" s="80" t="s">
        <v>348</v>
      </c>
      <c r="BM53" s="81" t="s">
        <v>271</v>
      </c>
      <c r="BN53" s="81" t="s">
        <v>353</v>
      </c>
      <c r="BO53" s="80" t="s">
        <v>349</v>
      </c>
      <c r="BP53" s="113" t="s">
        <v>271</v>
      </c>
      <c r="BQ53" s="113">
        <v>30.48</v>
      </c>
      <c r="BR53" s="80" t="s">
        <v>350</v>
      </c>
      <c r="BS53" s="81" t="s">
        <v>271</v>
      </c>
      <c r="BT53" s="81">
        <v>29.72</v>
      </c>
      <c r="BU53" s="80" t="s">
        <v>351</v>
      </c>
      <c r="BV53" s="81" t="s">
        <v>271</v>
      </c>
      <c r="BW53" s="81">
        <v>35.61</v>
      </c>
      <c r="BX53" s="108"/>
      <c r="BY53" s="121"/>
      <c r="BZ53" s="121"/>
      <c r="CA53" s="80" t="s">
        <v>442</v>
      </c>
      <c r="CB53" t="s">
        <v>271</v>
      </c>
      <c r="CC53" t="s">
        <v>353</v>
      </c>
      <c r="CD53" s="80" t="s">
        <v>443</v>
      </c>
      <c r="CE53" t="s">
        <v>271</v>
      </c>
      <c r="CF53" t="s">
        <v>353</v>
      </c>
      <c r="CG53" s="92" t="s">
        <v>444</v>
      </c>
      <c r="CH53" t="s">
        <v>271</v>
      </c>
      <c r="CI53" t="s">
        <v>353</v>
      </c>
    </row>
    <row r="54" spans="1:87" x14ac:dyDescent="0.25">
      <c r="A54" s="112">
        <v>42</v>
      </c>
      <c r="B54" s="94">
        <v>52</v>
      </c>
      <c r="C54" s="80" t="s">
        <v>233</v>
      </c>
      <c r="D54" s="89" t="s">
        <v>282</v>
      </c>
      <c r="E54" s="81">
        <v>16.09</v>
      </c>
      <c r="F54" s="80" t="s">
        <v>234</v>
      </c>
      <c r="G54" s="89" t="s">
        <v>282</v>
      </c>
      <c r="H54" s="81">
        <v>17.02</v>
      </c>
      <c r="I54" s="80" t="s">
        <v>235</v>
      </c>
      <c r="J54" s="89" t="s">
        <v>282</v>
      </c>
      <c r="K54" s="81">
        <v>16.63</v>
      </c>
      <c r="L54" s="80" t="s">
        <v>236</v>
      </c>
      <c r="M54" s="89" t="s">
        <v>282</v>
      </c>
      <c r="N54" s="81">
        <v>16.93</v>
      </c>
      <c r="O54" s="80" t="s">
        <v>237</v>
      </c>
      <c r="P54" s="89" t="s">
        <v>282</v>
      </c>
      <c r="Q54" s="81">
        <v>18.559999999999999</v>
      </c>
      <c r="R54" s="80" t="s">
        <v>238</v>
      </c>
      <c r="S54" s="92" t="s">
        <v>282</v>
      </c>
      <c r="T54" s="92">
        <v>16.5</v>
      </c>
      <c r="U54" s="80" t="s">
        <v>239</v>
      </c>
      <c r="V54" s="89" t="s">
        <v>282</v>
      </c>
      <c r="W54" s="81">
        <v>16.86</v>
      </c>
      <c r="X54" s="80" t="s">
        <v>240</v>
      </c>
      <c r="Y54" s="89" t="s">
        <v>282</v>
      </c>
      <c r="Z54" s="81">
        <v>16.2</v>
      </c>
      <c r="AA54" s="90">
        <v>52</v>
      </c>
      <c r="AB54" s="80" t="s">
        <v>336</v>
      </c>
      <c r="AC54" s="81" t="s">
        <v>282</v>
      </c>
      <c r="AD54" s="81">
        <v>36.549999999999997</v>
      </c>
      <c r="AE54" s="80" t="s">
        <v>337</v>
      </c>
      <c r="AF54" s="81" t="s">
        <v>282</v>
      </c>
      <c r="AG54" s="81">
        <v>32.979999999999997</v>
      </c>
      <c r="AH54" s="80" t="s">
        <v>338</v>
      </c>
      <c r="AI54" s="81" t="s">
        <v>282</v>
      </c>
      <c r="AJ54" s="81">
        <v>31.19</v>
      </c>
      <c r="AK54" s="80" t="s">
        <v>339</v>
      </c>
      <c r="AL54" s="81" t="s">
        <v>282</v>
      </c>
      <c r="AM54" s="81">
        <v>33.049999999999997</v>
      </c>
      <c r="AN54" s="80" t="s">
        <v>340</v>
      </c>
      <c r="AO54" s="81" t="s">
        <v>282</v>
      </c>
      <c r="AP54" s="81">
        <v>30.13</v>
      </c>
      <c r="AQ54" s="80" t="s">
        <v>341</v>
      </c>
      <c r="AR54" s="113" t="s">
        <v>282</v>
      </c>
      <c r="AS54" s="113">
        <v>28.79</v>
      </c>
      <c r="AT54" s="80" t="s">
        <v>342</v>
      </c>
      <c r="AU54" s="81" t="s">
        <v>282</v>
      </c>
      <c r="AV54" s="81">
        <v>28.81</v>
      </c>
      <c r="AW54" s="80" t="s">
        <v>343</v>
      </c>
      <c r="AX54" s="114" t="s">
        <v>282</v>
      </c>
      <c r="AY54" s="113">
        <v>31.87</v>
      </c>
      <c r="AZ54" s="80" t="s">
        <v>344</v>
      </c>
      <c r="BA54" s="81" t="s">
        <v>282</v>
      </c>
      <c r="BB54" s="81">
        <v>34.299999999999997</v>
      </c>
      <c r="BC54" s="80" t="s">
        <v>345</v>
      </c>
      <c r="BD54" s="81" t="s">
        <v>282</v>
      </c>
      <c r="BE54" s="81">
        <v>33.799999999999997</v>
      </c>
      <c r="BF54" s="80" t="s">
        <v>346</v>
      </c>
      <c r="BG54" s="81" t="s">
        <v>282</v>
      </c>
      <c r="BH54" s="81">
        <v>32.53</v>
      </c>
      <c r="BI54" s="80" t="s">
        <v>347</v>
      </c>
      <c r="BJ54" s="81" t="s">
        <v>282</v>
      </c>
      <c r="BK54" s="81">
        <v>29.25</v>
      </c>
      <c r="BL54" s="80" t="s">
        <v>348</v>
      </c>
      <c r="BM54" s="81" t="s">
        <v>282</v>
      </c>
      <c r="BN54" s="81" t="s">
        <v>353</v>
      </c>
      <c r="BO54" s="80" t="s">
        <v>349</v>
      </c>
      <c r="BP54" s="113" t="s">
        <v>282</v>
      </c>
      <c r="BQ54" s="113">
        <v>30.69</v>
      </c>
      <c r="BR54" s="80" t="s">
        <v>350</v>
      </c>
      <c r="BS54" s="81" t="s">
        <v>282</v>
      </c>
      <c r="BT54" s="81">
        <v>29.96</v>
      </c>
      <c r="BU54" s="80" t="s">
        <v>351</v>
      </c>
      <c r="BV54" s="81" t="s">
        <v>282</v>
      </c>
      <c r="BW54" s="81">
        <v>36.19</v>
      </c>
      <c r="BX54" s="108"/>
      <c r="BY54" s="121"/>
      <c r="BZ54" s="121"/>
      <c r="CA54" s="80" t="s">
        <v>442</v>
      </c>
      <c r="CB54" t="s">
        <v>282</v>
      </c>
      <c r="CC54" t="s">
        <v>353</v>
      </c>
      <c r="CD54" s="80" t="s">
        <v>443</v>
      </c>
      <c r="CE54" t="s">
        <v>282</v>
      </c>
      <c r="CF54" t="s">
        <v>353</v>
      </c>
      <c r="CG54" s="92" t="s">
        <v>444</v>
      </c>
      <c r="CH54" t="s">
        <v>282</v>
      </c>
      <c r="CI54" t="s">
        <v>353</v>
      </c>
    </row>
    <row r="55" spans="1:87" x14ac:dyDescent="0.25">
      <c r="A55" s="112">
        <v>53</v>
      </c>
      <c r="B55" s="94">
        <v>129</v>
      </c>
      <c r="C55" s="80" t="s">
        <v>233</v>
      </c>
      <c r="D55" s="89" t="s">
        <v>293</v>
      </c>
      <c r="E55" s="81">
        <v>16.350000000000001</v>
      </c>
      <c r="F55" s="80" t="s">
        <v>234</v>
      </c>
      <c r="G55" s="89" t="s">
        <v>293</v>
      </c>
      <c r="H55" s="81">
        <v>15.24</v>
      </c>
      <c r="I55" s="80" t="s">
        <v>235</v>
      </c>
      <c r="J55" s="89" t="s">
        <v>293</v>
      </c>
      <c r="K55" s="81">
        <v>16.16</v>
      </c>
      <c r="L55" s="80" t="s">
        <v>236</v>
      </c>
      <c r="M55" s="89" t="s">
        <v>293</v>
      </c>
      <c r="N55" s="81">
        <v>15.75</v>
      </c>
      <c r="O55" s="80" t="s">
        <v>237</v>
      </c>
      <c r="P55" s="89" t="s">
        <v>293</v>
      </c>
      <c r="Q55" s="81">
        <v>18.170000000000002</v>
      </c>
      <c r="R55" s="80" t="s">
        <v>238</v>
      </c>
      <c r="S55" s="92" t="s">
        <v>293</v>
      </c>
      <c r="T55" s="92">
        <v>16.03</v>
      </c>
      <c r="U55" s="80" t="s">
        <v>239</v>
      </c>
      <c r="V55" s="89" t="s">
        <v>293</v>
      </c>
      <c r="W55" s="81">
        <v>15.79</v>
      </c>
      <c r="X55" s="80" t="s">
        <v>240</v>
      </c>
      <c r="Y55" s="89" t="s">
        <v>293</v>
      </c>
      <c r="Z55" s="81">
        <v>15.89</v>
      </c>
      <c r="AA55" s="90">
        <v>53</v>
      </c>
      <c r="AB55" s="80" t="s">
        <v>336</v>
      </c>
      <c r="AC55" s="81" t="s">
        <v>293</v>
      </c>
      <c r="AD55" s="81">
        <v>36.1</v>
      </c>
      <c r="AE55" s="80" t="s">
        <v>337</v>
      </c>
      <c r="AF55" s="81" t="s">
        <v>293</v>
      </c>
      <c r="AG55" s="81">
        <v>33.35</v>
      </c>
      <c r="AH55" s="80" t="s">
        <v>338</v>
      </c>
      <c r="AI55" s="81" t="s">
        <v>293</v>
      </c>
      <c r="AJ55" s="81">
        <v>31.08</v>
      </c>
      <c r="AK55" s="80" t="s">
        <v>339</v>
      </c>
      <c r="AL55" s="81" t="s">
        <v>293</v>
      </c>
      <c r="AM55" s="81">
        <v>33.5</v>
      </c>
      <c r="AN55" s="80" t="s">
        <v>340</v>
      </c>
      <c r="AO55" s="81" t="s">
        <v>293</v>
      </c>
      <c r="AP55" s="81">
        <v>30.3</v>
      </c>
      <c r="AQ55" s="80" t="s">
        <v>341</v>
      </c>
      <c r="AR55" s="113" t="s">
        <v>293</v>
      </c>
      <c r="AS55" s="113">
        <v>28.73</v>
      </c>
      <c r="AT55" s="80" t="s">
        <v>342</v>
      </c>
      <c r="AU55" s="81" t="s">
        <v>293</v>
      </c>
      <c r="AV55" s="81">
        <v>28.59</v>
      </c>
      <c r="AW55" s="80" t="s">
        <v>343</v>
      </c>
      <c r="AX55" s="114" t="s">
        <v>293</v>
      </c>
      <c r="AY55" s="113">
        <v>31.34</v>
      </c>
      <c r="AZ55" s="80" t="s">
        <v>344</v>
      </c>
      <c r="BA55" s="81" t="s">
        <v>293</v>
      </c>
      <c r="BB55" s="81">
        <v>34.1</v>
      </c>
      <c r="BC55" s="80" t="s">
        <v>345</v>
      </c>
      <c r="BD55" s="81" t="s">
        <v>293</v>
      </c>
      <c r="BE55" s="81">
        <v>33.68</v>
      </c>
      <c r="BF55" s="80" t="s">
        <v>346</v>
      </c>
      <c r="BG55" s="81" t="s">
        <v>293</v>
      </c>
      <c r="BH55" s="81">
        <v>32.21</v>
      </c>
      <c r="BI55" s="80" t="s">
        <v>347</v>
      </c>
      <c r="BJ55" s="81" t="s">
        <v>293</v>
      </c>
      <c r="BK55" s="81">
        <v>28.99</v>
      </c>
      <c r="BL55" s="80" t="s">
        <v>348</v>
      </c>
      <c r="BM55" s="81" t="s">
        <v>293</v>
      </c>
      <c r="BN55" s="81" t="s">
        <v>353</v>
      </c>
      <c r="BO55" s="80" t="s">
        <v>349</v>
      </c>
      <c r="BP55" s="113" t="s">
        <v>293</v>
      </c>
      <c r="BQ55" s="113">
        <v>30.77</v>
      </c>
      <c r="BR55" s="80" t="s">
        <v>350</v>
      </c>
      <c r="BS55" s="81" t="s">
        <v>293</v>
      </c>
      <c r="BT55" s="81">
        <v>29.72</v>
      </c>
      <c r="BU55" s="80" t="s">
        <v>351</v>
      </c>
      <c r="BV55" s="81" t="s">
        <v>293</v>
      </c>
      <c r="BW55" s="81">
        <v>36.369999999999997</v>
      </c>
      <c r="BX55" s="108"/>
      <c r="BY55" s="121"/>
      <c r="BZ55" s="121"/>
      <c r="CA55" s="80" t="s">
        <v>442</v>
      </c>
      <c r="CB55" t="s">
        <v>293</v>
      </c>
      <c r="CC55" t="s">
        <v>353</v>
      </c>
      <c r="CD55" s="80" t="s">
        <v>443</v>
      </c>
      <c r="CE55" t="s">
        <v>293</v>
      </c>
      <c r="CF55" t="s">
        <v>353</v>
      </c>
      <c r="CG55" s="92" t="s">
        <v>444</v>
      </c>
      <c r="CH55" t="s">
        <v>293</v>
      </c>
      <c r="CI55" t="s">
        <v>353</v>
      </c>
    </row>
    <row r="56" spans="1:87" x14ac:dyDescent="0.25">
      <c r="A56" s="112">
        <v>64</v>
      </c>
      <c r="B56" s="94">
        <v>130</v>
      </c>
      <c r="C56" s="80" t="s">
        <v>233</v>
      </c>
      <c r="D56" s="89" t="s">
        <v>304</v>
      </c>
      <c r="E56" s="81">
        <v>16.11</v>
      </c>
      <c r="F56" s="80" t="s">
        <v>234</v>
      </c>
      <c r="G56" s="89" t="s">
        <v>304</v>
      </c>
      <c r="H56" s="81">
        <v>15.46</v>
      </c>
      <c r="I56" s="80" t="s">
        <v>235</v>
      </c>
      <c r="J56" s="89" t="s">
        <v>304</v>
      </c>
      <c r="K56" s="81">
        <v>16.329999999999998</v>
      </c>
      <c r="L56" s="80" t="s">
        <v>236</v>
      </c>
      <c r="M56" s="89" t="s">
        <v>304</v>
      </c>
      <c r="N56" s="81">
        <v>15.92</v>
      </c>
      <c r="O56" s="80" t="s">
        <v>237</v>
      </c>
      <c r="P56" s="89" t="s">
        <v>304</v>
      </c>
      <c r="Q56" s="81">
        <v>18.12</v>
      </c>
      <c r="R56" s="80" t="s">
        <v>238</v>
      </c>
      <c r="S56" s="92" t="s">
        <v>304</v>
      </c>
      <c r="T56" s="92">
        <v>16.18</v>
      </c>
      <c r="U56" s="80" t="s">
        <v>239</v>
      </c>
      <c r="V56" s="89" t="s">
        <v>304</v>
      </c>
      <c r="W56" s="81">
        <v>15.73</v>
      </c>
      <c r="X56" s="80" t="s">
        <v>240</v>
      </c>
      <c r="Y56" s="89" t="s">
        <v>304</v>
      </c>
      <c r="Z56" s="81">
        <v>16.18</v>
      </c>
      <c r="AA56" s="90">
        <v>54</v>
      </c>
      <c r="AB56" s="80" t="s">
        <v>336</v>
      </c>
      <c r="AC56" s="81" t="s">
        <v>304</v>
      </c>
      <c r="AD56" s="81">
        <v>36.49</v>
      </c>
      <c r="AE56" s="80" t="s">
        <v>337</v>
      </c>
      <c r="AF56" s="81" t="s">
        <v>304</v>
      </c>
      <c r="AG56" s="81">
        <v>34.32</v>
      </c>
      <c r="AH56" s="80" t="s">
        <v>338</v>
      </c>
      <c r="AI56" s="81" t="s">
        <v>304</v>
      </c>
      <c r="AJ56" s="81">
        <v>31.33</v>
      </c>
      <c r="AK56" s="80" t="s">
        <v>339</v>
      </c>
      <c r="AL56" s="81" t="s">
        <v>304</v>
      </c>
      <c r="AM56" s="81">
        <v>33.67</v>
      </c>
      <c r="AN56" s="80" t="s">
        <v>340</v>
      </c>
      <c r="AO56" s="81" t="s">
        <v>304</v>
      </c>
      <c r="AP56" s="81">
        <v>30.83</v>
      </c>
      <c r="AQ56" s="80" t="s">
        <v>341</v>
      </c>
      <c r="AR56" s="113" t="s">
        <v>304</v>
      </c>
      <c r="AS56" s="113">
        <v>28.53</v>
      </c>
      <c r="AT56" s="80" t="s">
        <v>342</v>
      </c>
      <c r="AU56" s="81" t="s">
        <v>304</v>
      </c>
      <c r="AV56" s="81">
        <v>28.93</v>
      </c>
      <c r="AW56" s="80" t="s">
        <v>343</v>
      </c>
      <c r="AX56" s="114" t="s">
        <v>304</v>
      </c>
      <c r="AY56" s="113">
        <v>32.25</v>
      </c>
      <c r="AZ56" s="80" t="s">
        <v>344</v>
      </c>
      <c r="BA56" s="81" t="s">
        <v>304</v>
      </c>
      <c r="BB56" s="81">
        <v>34.65</v>
      </c>
      <c r="BC56" s="80" t="s">
        <v>345</v>
      </c>
      <c r="BD56" s="81" t="s">
        <v>304</v>
      </c>
      <c r="BE56" s="81">
        <v>32.78</v>
      </c>
      <c r="BF56" s="80" t="s">
        <v>346</v>
      </c>
      <c r="BG56" s="81" t="s">
        <v>304</v>
      </c>
      <c r="BH56" s="81">
        <v>32.5</v>
      </c>
      <c r="BI56" s="80" t="s">
        <v>347</v>
      </c>
      <c r="BJ56" s="81" t="s">
        <v>304</v>
      </c>
      <c r="BK56" s="81">
        <v>29.23</v>
      </c>
      <c r="BL56" s="80" t="s">
        <v>348</v>
      </c>
      <c r="BM56" s="81" t="s">
        <v>304</v>
      </c>
      <c r="BN56" s="81" t="s">
        <v>353</v>
      </c>
      <c r="BO56" s="80" t="s">
        <v>349</v>
      </c>
      <c r="BP56" s="113" t="s">
        <v>304</v>
      </c>
      <c r="BQ56" s="113">
        <v>30.84</v>
      </c>
      <c r="BR56" s="80" t="s">
        <v>350</v>
      </c>
      <c r="BS56" s="81" t="s">
        <v>304</v>
      </c>
      <c r="BT56" s="81">
        <v>29.85</v>
      </c>
      <c r="BU56" s="80" t="s">
        <v>351</v>
      </c>
      <c r="BV56" s="81" t="s">
        <v>304</v>
      </c>
      <c r="BW56" s="81">
        <v>36.56</v>
      </c>
      <c r="BX56" s="108"/>
      <c r="BY56" s="121"/>
      <c r="BZ56" s="121"/>
      <c r="CA56" s="80" t="s">
        <v>442</v>
      </c>
      <c r="CB56" t="s">
        <v>304</v>
      </c>
      <c r="CC56" t="s">
        <v>353</v>
      </c>
      <c r="CD56" s="80" t="s">
        <v>443</v>
      </c>
      <c r="CE56" t="s">
        <v>304</v>
      </c>
      <c r="CF56" t="s">
        <v>353</v>
      </c>
      <c r="CG56" s="92" t="s">
        <v>444</v>
      </c>
      <c r="CH56" t="s">
        <v>304</v>
      </c>
      <c r="CI56" t="s">
        <v>353</v>
      </c>
    </row>
    <row r="57" spans="1:87" x14ac:dyDescent="0.25">
      <c r="A57" s="112">
        <v>75</v>
      </c>
      <c r="B57" s="94">
        <v>131</v>
      </c>
      <c r="C57" s="80" t="s">
        <v>233</v>
      </c>
      <c r="D57" s="89" t="s">
        <v>315</v>
      </c>
      <c r="E57" s="81">
        <v>16.670000000000002</v>
      </c>
      <c r="F57" s="80" t="s">
        <v>234</v>
      </c>
      <c r="G57" s="89" t="s">
        <v>315</v>
      </c>
      <c r="H57" s="81">
        <v>15.48</v>
      </c>
      <c r="I57" s="80" t="s">
        <v>235</v>
      </c>
      <c r="J57" s="89" t="s">
        <v>315</v>
      </c>
      <c r="K57" s="81">
        <v>16.55</v>
      </c>
      <c r="L57" s="80" t="s">
        <v>236</v>
      </c>
      <c r="M57" s="89" t="s">
        <v>315</v>
      </c>
      <c r="N57" s="81">
        <v>16.309999999999999</v>
      </c>
      <c r="O57" s="80" t="s">
        <v>237</v>
      </c>
      <c r="P57" s="89" t="s">
        <v>315</v>
      </c>
      <c r="Q57" s="81">
        <v>18.72</v>
      </c>
      <c r="R57" s="80" t="s">
        <v>238</v>
      </c>
      <c r="S57" s="92" t="s">
        <v>315</v>
      </c>
      <c r="T57" s="92">
        <v>16.54</v>
      </c>
      <c r="U57" s="80" t="s">
        <v>239</v>
      </c>
      <c r="V57" s="89" t="s">
        <v>315</v>
      </c>
      <c r="W57" s="81">
        <v>16.239999999999998</v>
      </c>
      <c r="X57" s="80" t="s">
        <v>240</v>
      </c>
      <c r="Y57" s="89" t="s">
        <v>315</v>
      </c>
      <c r="Z57" s="81">
        <v>16.34</v>
      </c>
      <c r="AA57" s="90">
        <v>55</v>
      </c>
      <c r="AB57" s="80" t="s">
        <v>336</v>
      </c>
      <c r="AC57" s="81" t="s">
        <v>315</v>
      </c>
      <c r="AD57" s="81">
        <v>36.39</v>
      </c>
      <c r="AE57" s="80" t="s">
        <v>337</v>
      </c>
      <c r="AF57" s="81" t="s">
        <v>315</v>
      </c>
      <c r="AG57" s="81">
        <v>33.380000000000003</v>
      </c>
      <c r="AH57" s="80" t="s">
        <v>338</v>
      </c>
      <c r="AI57" s="81" t="s">
        <v>315</v>
      </c>
      <c r="AJ57" s="81">
        <v>30.88</v>
      </c>
      <c r="AK57" s="80" t="s">
        <v>339</v>
      </c>
      <c r="AL57" s="81" t="s">
        <v>315</v>
      </c>
      <c r="AM57" s="81">
        <v>33.630000000000003</v>
      </c>
      <c r="AN57" s="80" t="s">
        <v>340</v>
      </c>
      <c r="AO57" s="81" t="s">
        <v>315</v>
      </c>
      <c r="AP57" s="81">
        <v>30.6</v>
      </c>
      <c r="AQ57" s="80" t="s">
        <v>341</v>
      </c>
      <c r="AR57" s="113" t="s">
        <v>315</v>
      </c>
      <c r="AS57" s="113">
        <v>28.57</v>
      </c>
      <c r="AT57" s="80" t="s">
        <v>342</v>
      </c>
      <c r="AU57" s="81" t="s">
        <v>315</v>
      </c>
      <c r="AV57" s="81">
        <v>29.21</v>
      </c>
      <c r="AW57" s="80" t="s">
        <v>343</v>
      </c>
      <c r="AX57" s="114" t="s">
        <v>315</v>
      </c>
      <c r="AY57" s="113">
        <v>31.68</v>
      </c>
      <c r="AZ57" s="80" t="s">
        <v>344</v>
      </c>
      <c r="BA57" s="81" t="s">
        <v>315</v>
      </c>
      <c r="BB57" s="81">
        <v>35.42</v>
      </c>
      <c r="BC57" s="80" t="s">
        <v>345</v>
      </c>
      <c r="BD57" s="81" t="s">
        <v>315</v>
      </c>
      <c r="BE57" s="81">
        <v>33.75</v>
      </c>
      <c r="BF57" s="80" t="s">
        <v>346</v>
      </c>
      <c r="BG57" s="81" t="s">
        <v>315</v>
      </c>
      <c r="BH57" s="81">
        <v>32.479999999999997</v>
      </c>
      <c r="BI57" s="80" t="s">
        <v>347</v>
      </c>
      <c r="BJ57" s="81" t="s">
        <v>315</v>
      </c>
      <c r="BK57" s="81">
        <v>29.05</v>
      </c>
      <c r="BL57" s="80" t="s">
        <v>348</v>
      </c>
      <c r="BM57" s="81" t="s">
        <v>315</v>
      </c>
      <c r="BN57" s="81" t="s">
        <v>353</v>
      </c>
      <c r="BO57" s="80" t="s">
        <v>349</v>
      </c>
      <c r="BP57" s="113" t="s">
        <v>315</v>
      </c>
      <c r="BQ57" s="113">
        <v>31.2</v>
      </c>
      <c r="BR57" s="80" t="s">
        <v>350</v>
      </c>
      <c r="BS57" s="81" t="s">
        <v>315</v>
      </c>
      <c r="BT57" s="81">
        <v>29.92</v>
      </c>
      <c r="BU57" s="80" t="s">
        <v>351</v>
      </c>
      <c r="BV57" s="81" t="s">
        <v>315</v>
      </c>
      <c r="BW57" s="81" t="s">
        <v>353</v>
      </c>
      <c r="BX57" s="108"/>
      <c r="BY57" s="121"/>
      <c r="BZ57" s="121"/>
      <c r="CA57" s="80" t="s">
        <v>442</v>
      </c>
      <c r="CB57" t="s">
        <v>315</v>
      </c>
      <c r="CC57" t="s">
        <v>353</v>
      </c>
      <c r="CD57" s="80" t="s">
        <v>443</v>
      </c>
      <c r="CE57" t="s">
        <v>315</v>
      </c>
      <c r="CF57" t="s">
        <v>353</v>
      </c>
      <c r="CG57" s="92" t="s">
        <v>444</v>
      </c>
      <c r="CH57" t="s">
        <v>315</v>
      </c>
      <c r="CI57" t="s">
        <v>353</v>
      </c>
    </row>
    <row r="58" spans="1:87" x14ac:dyDescent="0.25">
      <c r="A58" s="112">
        <v>86</v>
      </c>
      <c r="B58" s="94">
        <v>132</v>
      </c>
      <c r="C58" s="80" t="s">
        <v>233</v>
      </c>
      <c r="D58" s="89" t="s">
        <v>326</v>
      </c>
      <c r="E58" s="81">
        <v>16.8</v>
      </c>
      <c r="F58" s="80" t="s">
        <v>234</v>
      </c>
      <c r="G58" s="89" t="s">
        <v>326</v>
      </c>
      <c r="H58" s="81">
        <v>15.85</v>
      </c>
      <c r="I58" s="80" t="s">
        <v>235</v>
      </c>
      <c r="J58" s="89" t="s">
        <v>326</v>
      </c>
      <c r="K58" s="81">
        <v>16.88</v>
      </c>
      <c r="L58" s="80" t="s">
        <v>236</v>
      </c>
      <c r="M58" s="89" t="s">
        <v>326</v>
      </c>
      <c r="N58" s="81">
        <v>16.38</v>
      </c>
      <c r="O58" s="80" t="s">
        <v>237</v>
      </c>
      <c r="P58" s="89" t="s">
        <v>326</v>
      </c>
      <c r="Q58" s="81">
        <v>18.62</v>
      </c>
      <c r="R58" s="80" t="s">
        <v>238</v>
      </c>
      <c r="S58" s="92" t="s">
        <v>326</v>
      </c>
      <c r="T58" s="92">
        <v>16.5</v>
      </c>
      <c r="U58" s="80" t="s">
        <v>239</v>
      </c>
      <c r="V58" s="89" t="s">
        <v>326</v>
      </c>
      <c r="W58" s="81">
        <v>16.11</v>
      </c>
      <c r="X58" s="80" t="s">
        <v>240</v>
      </c>
      <c r="Y58" s="89" t="s">
        <v>326</v>
      </c>
      <c r="Z58" s="81">
        <v>16.440000000000001</v>
      </c>
      <c r="AA58" s="90">
        <v>56</v>
      </c>
      <c r="AB58" s="80" t="s">
        <v>336</v>
      </c>
      <c r="AC58" s="81" t="s">
        <v>326</v>
      </c>
      <c r="AD58" s="81">
        <v>37.58</v>
      </c>
      <c r="AE58" s="80" t="s">
        <v>337</v>
      </c>
      <c r="AF58" s="81" t="s">
        <v>326</v>
      </c>
      <c r="AG58" s="81">
        <v>33.869999999999997</v>
      </c>
      <c r="AH58" s="80" t="s">
        <v>338</v>
      </c>
      <c r="AI58" s="81" t="s">
        <v>326</v>
      </c>
      <c r="AJ58" s="81">
        <v>31.05</v>
      </c>
      <c r="AK58" s="80" t="s">
        <v>339</v>
      </c>
      <c r="AL58" s="81" t="s">
        <v>326</v>
      </c>
      <c r="AM58" s="81">
        <v>34.81</v>
      </c>
      <c r="AN58" s="80" t="s">
        <v>340</v>
      </c>
      <c r="AO58" s="81" t="s">
        <v>326</v>
      </c>
      <c r="AP58" s="81">
        <v>31.15</v>
      </c>
      <c r="AQ58" s="80" t="s">
        <v>341</v>
      </c>
      <c r="AR58" s="113" t="s">
        <v>326</v>
      </c>
      <c r="AS58" s="113">
        <v>28.51</v>
      </c>
      <c r="AT58" s="80" t="s">
        <v>342</v>
      </c>
      <c r="AU58" s="81" t="s">
        <v>326</v>
      </c>
      <c r="AV58" s="81">
        <v>29.41</v>
      </c>
      <c r="AW58" s="80" t="s">
        <v>343</v>
      </c>
      <c r="AX58" s="114" t="s">
        <v>326</v>
      </c>
      <c r="AY58" s="113">
        <v>32.270000000000003</v>
      </c>
      <c r="AZ58" s="80" t="s">
        <v>344</v>
      </c>
      <c r="BA58" s="81" t="s">
        <v>326</v>
      </c>
      <c r="BB58" s="81">
        <v>34.340000000000003</v>
      </c>
      <c r="BC58" s="80" t="s">
        <v>345</v>
      </c>
      <c r="BD58" s="81" t="s">
        <v>326</v>
      </c>
      <c r="BE58" s="81">
        <v>34.299999999999997</v>
      </c>
      <c r="BF58" s="80" t="s">
        <v>346</v>
      </c>
      <c r="BG58" s="81" t="s">
        <v>326</v>
      </c>
      <c r="BH58" s="81">
        <v>33.49</v>
      </c>
      <c r="BI58" s="80" t="s">
        <v>347</v>
      </c>
      <c r="BJ58" s="81" t="s">
        <v>326</v>
      </c>
      <c r="BK58" s="81">
        <v>29.12</v>
      </c>
      <c r="BL58" s="80" t="s">
        <v>348</v>
      </c>
      <c r="BM58" s="81" t="s">
        <v>326</v>
      </c>
      <c r="BN58" s="81" t="s">
        <v>353</v>
      </c>
      <c r="BO58" s="80" t="s">
        <v>349</v>
      </c>
      <c r="BP58" s="113" t="s">
        <v>326</v>
      </c>
      <c r="BQ58" s="113">
        <v>31.37</v>
      </c>
      <c r="BR58" s="80" t="s">
        <v>350</v>
      </c>
      <c r="BS58" s="81" t="s">
        <v>326</v>
      </c>
      <c r="BT58" s="81">
        <v>30.16</v>
      </c>
      <c r="BU58" s="80" t="s">
        <v>351</v>
      </c>
      <c r="BV58" s="81" t="s">
        <v>326</v>
      </c>
      <c r="BW58" s="81">
        <v>38.729999999999997</v>
      </c>
      <c r="BX58" s="108"/>
      <c r="BY58" s="121"/>
      <c r="BZ58" s="121"/>
      <c r="CA58" s="80" t="s">
        <v>442</v>
      </c>
      <c r="CB58" t="s">
        <v>326</v>
      </c>
      <c r="CC58" t="s">
        <v>353</v>
      </c>
      <c r="CD58" s="80" t="s">
        <v>443</v>
      </c>
      <c r="CE58" t="s">
        <v>326</v>
      </c>
      <c r="CF58" t="s">
        <v>353</v>
      </c>
      <c r="CG58" s="92" t="s">
        <v>444</v>
      </c>
      <c r="CH58" t="s">
        <v>326</v>
      </c>
      <c r="CI58" t="s">
        <v>353</v>
      </c>
    </row>
    <row r="59" spans="1:87" x14ac:dyDescent="0.25">
      <c r="A59" s="112">
        <v>8</v>
      </c>
      <c r="B59" s="94">
        <v>57</v>
      </c>
      <c r="C59" s="80" t="s">
        <v>233</v>
      </c>
      <c r="D59" s="89" t="s">
        <v>248</v>
      </c>
      <c r="E59" s="81">
        <v>16.79</v>
      </c>
      <c r="F59" s="80" t="s">
        <v>234</v>
      </c>
      <c r="G59" s="89" t="s">
        <v>248</v>
      </c>
      <c r="H59" s="81">
        <v>16.37</v>
      </c>
      <c r="I59" s="80" t="s">
        <v>235</v>
      </c>
      <c r="J59" s="89" t="s">
        <v>248</v>
      </c>
      <c r="K59" s="81">
        <v>16.149999999999999</v>
      </c>
      <c r="L59" s="80" t="s">
        <v>236</v>
      </c>
      <c r="M59" s="89" t="s">
        <v>248</v>
      </c>
      <c r="N59" s="81">
        <v>16.829999999999998</v>
      </c>
      <c r="O59" s="80" t="s">
        <v>237</v>
      </c>
      <c r="P59" s="89" t="s">
        <v>248</v>
      </c>
      <c r="Q59" s="81">
        <v>17.98</v>
      </c>
      <c r="R59" s="80" t="s">
        <v>238</v>
      </c>
      <c r="S59" s="92" t="s">
        <v>248</v>
      </c>
      <c r="T59" s="92">
        <v>17.059999999999999</v>
      </c>
      <c r="U59" s="80" t="s">
        <v>239</v>
      </c>
      <c r="V59" s="89" t="s">
        <v>248</v>
      </c>
      <c r="W59" s="81">
        <v>17.36</v>
      </c>
      <c r="X59" s="80" t="s">
        <v>240</v>
      </c>
      <c r="Y59" s="89" t="s">
        <v>248</v>
      </c>
      <c r="Z59" s="81">
        <v>17.02</v>
      </c>
      <c r="AA59" s="90">
        <v>57</v>
      </c>
      <c r="AB59" s="80" t="s">
        <v>336</v>
      </c>
      <c r="AC59" s="81" t="s">
        <v>248</v>
      </c>
      <c r="AD59" s="81">
        <v>32.68</v>
      </c>
      <c r="AE59" s="80" t="s">
        <v>337</v>
      </c>
      <c r="AF59" s="81" t="s">
        <v>248</v>
      </c>
      <c r="AG59" s="81">
        <v>29.17</v>
      </c>
      <c r="AH59" s="80" t="s">
        <v>338</v>
      </c>
      <c r="AI59" s="81" t="s">
        <v>248</v>
      </c>
      <c r="AJ59" s="81">
        <v>33.35</v>
      </c>
      <c r="AK59" s="80" t="s">
        <v>339</v>
      </c>
      <c r="AL59" s="81" t="s">
        <v>248</v>
      </c>
      <c r="AM59" s="81">
        <v>32.44</v>
      </c>
      <c r="AN59" s="80" t="s">
        <v>340</v>
      </c>
      <c r="AO59" s="81" t="s">
        <v>248</v>
      </c>
      <c r="AP59" s="81">
        <v>33.26</v>
      </c>
      <c r="AQ59" s="80" t="s">
        <v>341</v>
      </c>
      <c r="AR59" s="113" t="s">
        <v>248</v>
      </c>
      <c r="AS59" s="113">
        <v>35.590000000000003</v>
      </c>
      <c r="AT59" s="80" t="s">
        <v>342</v>
      </c>
      <c r="AU59" s="81" t="s">
        <v>248</v>
      </c>
      <c r="AV59" s="81" t="s">
        <v>353</v>
      </c>
      <c r="AW59" s="80" t="s">
        <v>343</v>
      </c>
      <c r="AX59" s="114" t="s">
        <v>248</v>
      </c>
      <c r="AY59" s="113">
        <v>34.61</v>
      </c>
      <c r="AZ59" s="80" t="s">
        <v>344</v>
      </c>
      <c r="BA59" s="81" t="s">
        <v>248</v>
      </c>
      <c r="BB59" s="81">
        <v>34.18</v>
      </c>
      <c r="BC59" s="80" t="s">
        <v>345</v>
      </c>
      <c r="BD59" s="81" t="s">
        <v>248</v>
      </c>
      <c r="BE59" s="81">
        <v>32.380000000000003</v>
      </c>
      <c r="BF59" s="80" t="s">
        <v>346</v>
      </c>
      <c r="BG59" s="81" t="s">
        <v>248</v>
      </c>
      <c r="BH59" s="81">
        <v>31.34</v>
      </c>
      <c r="BI59" s="80" t="s">
        <v>347</v>
      </c>
      <c r="BJ59" s="81" t="s">
        <v>248</v>
      </c>
      <c r="BK59" s="81">
        <v>27.09</v>
      </c>
      <c r="BL59" s="80" t="s">
        <v>348</v>
      </c>
      <c r="BM59" s="81" t="s">
        <v>248</v>
      </c>
      <c r="BN59" s="81">
        <v>32.97</v>
      </c>
      <c r="BO59" s="80" t="s">
        <v>349</v>
      </c>
      <c r="BP59" s="113" t="s">
        <v>248</v>
      </c>
      <c r="BQ59" s="113">
        <v>33.590000000000003</v>
      </c>
      <c r="BR59" s="80" t="s">
        <v>350</v>
      </c>
      <c r="BS59" s="81" t="s">
        <v>248</v>
      </c>
      <c r="BT59" s="81">
        <v>33.03</v>
      </c>
      <c r="BU59" s="80" t="s">
        <v>351</v>
      </c>
      <c r="BV59" s="81" t="s">
        <v>248</v>
      </c>
      <c r="BW59" s="81">
        <v>31.27</v>
      </c>
      <c r="BX59" s="108"/>
      <c r="BY59" s="121"/>
      <c r="BZ59" s="121"/>
      <c r="CA59" s="80" t="s">
        <v>442</v>
      </c>
      <c r="CB59" t="s">
        <v>248</v>
      </c>
      <c r="CC59" t="s">
        <v>353</v>
      </c>
      <c r="CD59" s="80" t="s">
        <v>443</v>
      </c>
      <c r="CE59" t="s">
        <v>248</v>
      </c>
      <c r="CF59" t="s">
        <v>353</v>
      </c>
      <c r="CG59" s="92" t="s">
        <v>444</v>
      </c>
      <c r="CH59" t="s">
        <v>248</v>
      </c>
      <c r="CI59" t="s">
        <v>353</v>
      </c>
    </row>
    <row r="60" spans="1:87" x14ac:dyDescent="0.25">
      <c r="A60" s="112">
        <v>20</v>
      </c>
      <c r="B60" s="94">
        <v>58</v>
      </c>
      <c r="C60" s="80" t="s">
        <v>233</v>
      </c>
      <c r="D60" s="89" t="s">
        <v>260</v>
      </c>
      <c r="E60" s="81">
        <v>17.73</v>
      </c>
      <c r="F60" s="80" t="s">
        <v>234</v>
      </c>
      <c r="G60" s="89" t="s">
        <v>260</v>
      </c>
      <c r="H60" s="81">
        <v>16.32</v>
      </c>
      <c r="I60" s="80" t="s">
        <v>235</v>
      </c>
      <c r="J60" s="89" t="s">
        <v>260</v>
      </c>
      <c r="K60" s="81">
        <v>15.93</v>
      </c>
      <c r="L60" s="80" t="s">
        <v>236</v>
      </c>
      <c r="M60" s="89" t="s">
        <v>260</v>
      </c>
      <c r="N60" s="81">
        <v>16.98</v>
      </c>
      <c r="O60" s="80" t="s">
        <v>237</v>
      </c>
      <c r="P60" s="89" t="s">
        <v>260</v>
      </c>
      <c r="Q60" s="81">
        <v>18.04</v>
      </c>
      <c r="R60" s="80" t="s">
        <v>238</v>
      </c>
      <c r="S60" s="92" t="s">
        <v>260</v>
      </c>
      <c r="T60" s="92">
        <v>17.18</v>
      </c>
      <c r="U60" s="80" t="s">
        <v>239</v>
      </c>
      <c r="V60" s="89" t="s">
        <v>260</v>
      </c>
      <c r="W60" s="81">
        <v>17.18</v>
      </c>
      <c r="X60" s="80" t="s">
        <v>240</v>
      </c>
      <c r="Y60" s="89" t="s">
        <v>260</v>
      </c>
      <c r="Z60" s="81">
        <v>16.7</v>
      </c>
      <c r="AA60" s="90">
        <v>58</v>
      </c>
      <c r="AB60" s="80" t="s">
        <v>336</v>
      </c>
      <c r="AC60" s="81" t="s">
        <v>260</v>
      </c>
      <c r="AD60" s="81">
        <v>32.96</v>
      </c>
      <c r="AE60" s="80" t="s">
        <v>337</v>
      </c>
      <c r="AF60" s="81" t="s">
        <v>260</v>
      </c>
      <c r="AG60" s="81">
        <v>29.2</v>
      </c>
      <c r="AH60" s="80" t="s">
        <v>338</v>
      </c>
      <c r="AI60" s="81" t="s">
        <v>260</v>
      </c>
      <c r="AJ60" s="81">
        <v>33.82</v>
      </c>
      <c r="AK60" s="80" t="s">
        <v>339</v>
      </c>
      <c r="AL60" s="81" t="s">
        <v>260</v>
      </c>
      <c r="AM60" s="81">
        <v>32.08</v>
      </c>
      <c r="AN60" s="80" t="s">
        <v>340</v>
      </c>
      <c r="AO60" s="81" t="s">
        <v>260</v>
      </c>
      <c r="AP60" s="81">
        <v>33.28</v>
      </c>
      <c r="AQ60" s="80" t="s">
        <v>341</v>
      </c>
      <c r="AR60" s="113" t="s">
        <v>260</v>
      </c>
      <c r="AS60" s="113">
        <v>35.119999999999997</v>
      </c>
      <c r="AT60" s="80" t="s">
        <v>342</v>
      </c>
      <c r="AU60" s="81" t="s">
        <v>260</v>
      </c>
      <c r="AV60" s="81" t="s">
        <v>353</v>
      </c>
      <c r="AW60" s="80" t="s">
        <v>343</v>
      </c>
      <c r="AX60" s="114" t="s">
        <v>260</v>
      </c>
      <c r="AY60" s="113">
        <v>34.159999999999997</v>
      </c>
      <c r="AZ60" s="80" t="s">
        <v>344</v>
      </c>
      <c r="BA60" s="81" t="s">
        <v>260</v>
      </c>
      <c r="BB60" s="81">
        <v>34.21</v>
      </c>
      <c r="BC60" s="80" t="s">
        <v>345</v>
      </c>
      <c r="BD60" s="81" t="s">
        <v>260</v>
      </c>
      <c r="BE60" s="81">
        <v>32.04</v>
      </c>
      <c r="BF60" s="80" t="s">
        <v>346</v>
      </c>
      <c r="BG60" s="81" t="s">
        <v>260</v>
      </c>
      <c r="BH60" s="81">
        <v>31.07</v>
      </c>
      <c r="BI60" s="80" t="s">
        <v>347</v>
      </c>
      <c r="BJ60" s="81" t="s">
        <v>260</v>
      </c>
      <c r="BK60" s="81">
        <v>26.85</v>
      </c>
      <c r="BL60" s="80" t="s">
        <v>348</v>
      </c>
      <c r="BM60" s="81" t="s">
        <v>260</v>
      </c>
      <c r="BN60" s="81">
        <v>33.340000000000003</v>
      </c>
      <c r="BO60" s="80" t="s">
        <v>349</v>
      </c>
      <c r="BP60" s="113" t="s">
        <v>260</v>
      </c>
      <c r="BQ60" s="113">
        <v>33.979999999999997</v>
      </c>
      <c r="BR60" s="80" t="s">
        <v>350</v>
      </c>
      <c r="BS60" s="81" t="s">
        <v>260</v>
      </c>
      <c r="BT60" s="81">
        <v>32.880000000000003</v>
      </c>
      <c r="BU60" s="80" t="s">
        <v>351</v>
      </c>
      <c r="BV60" s="81" t="s">
        <v>260</v>
      </c>
      <c r="BW60" s="81">
        <v>31.81</v>
      </c>
      <c r="BX60" s="108"/>
      <c r="BY60" s="121"/>
      <c r="BZ60" s="121"/>
      <c r="CA60" s="80" t="s">
        <v>442</v>
      </c>
      <c r="CB60" t="s">
        <v>260</v>
      </c>
      <c r="CC60" t="s">
        <v>353</v>
      </c>
      <c r="CD60" s="80" t="s">
        <v>443</v>
      </c>
      <c r="CE60" t="s">
        <v>260</v>
      </c>
      <c r="CF60" t="s">
        <v>353</v>
      </c>
      <c r="CG60" s="92" t="s">
        <v>444</v>
      </c>
      <c r="CH60" t="s">
        <v>260</v>
      </c>
      <c r="CI60" t="s">
        <v>353</v>
      </c>
    </row>
    <row r="61" spans="1:87" x14ac:dyDescent="0.25">
      <c r="A61" s="112">
        <v>32</v>
      </c>
      <c r="B61" s="94">
        <v>59</v>
      </c>
      <c r="C61" s="80" t="s">
        <v>233</v>
      </c>
      <c r="D61" s="89" t="s">
        <v>272</v>
      </c>
      <c r="E61" s="81">
        <v>16.920000000000002</v>
      </c>
      <c r="F61" s="80" t="s">
        <v>234</v>
      </c>
      <c r="G61" s="89" t="s">
        <v>272</v>
      </c>
      <c r="H61" s="81">
        <v>16.13</v>
      </c>
      <c r="I61" s="80" t="s">
        <v>235</v>
      </c>
      <c r="J61" s="89" t="s">
        <v>272</v>
      </c>
      <c r="K61" s="81">
        <v>15.93</v>
      </c>
      <c r="L61" s="80" t="s">
        <v>236</v>
      </c>
      <c r="M61" s="89" t="s">
        <v>272</v>
      </c>
      <c r="N61" s="81">
        <v>16.78</v>
      </c>
      <c r="O61" s="80" t="s">
        <v>237</v>
      </c>
      <c r="P61" s="89" t="s">
        <v>272</v>
      </c>
      <c r="Q61" s="81">
        <v>18.04</v>
      </c>
      <c r="R61" s="80" t="s">
        <v>238</v>
      </c>
      <c r="S61" s="92" t="s">
        <v>272</v>
      </c>
      <c r="T61" s="92">
        <v>16.93</v>
      </c>
      <c r="U61" s="80" t="s">
        <v>239</v>
      </c>
      <c r="V61" s="89" t="s">
        <v>272</v>
      </c>
      <c r="W61" s="81">
        <v>17.34</v>
      </c>
      <c r="X61" s="80" t="s">
        <v>240</v>
      </c>
      <c r="Y61" s="89" t="s">
        <v>272</v>
      </c>
      <c r="Z61" s="81">
        <v>16.600000000000001</v>
      </c>
      <c r="AA61" s="90">
        <v>59</v>
      </c>
      <c r="AB61" s="80" t="s">
        <v>336</v>
      </c>
      <c r="AC61" s="81" t="s">
        <v>272</v>
      </c>
      <c r="AD61" s="81">
        <v>32.299999999999997</v>
      </c>
      <c r="AE61" s="80" t="s">
        <v>337</v>
      </c>
      <c r="AF61" s="81" t="s">
        <v>272</v>
      </c>
      <c r="AG61" s="81">
        <v>29.2</v>
      </c>
      <c r="AH61" s="80" t="s">
        <v>338</v>
      </c>
      <c r="AI61" s="81" t="s">
        <v>272</v>
      </c>
      <c r="AJ61" s="81">
        <v>32.06</v>
      </c>
      <c r="AK61" s="80" t="s">
        <v>339</v>
      </c>
      <c r="AL61" s="81" t="s">
        <v>272</v>
      </c>
      <c r="AM61" s="81">
        <v>32.33</v>
      </c>
      <c r="AN61" s="80" t="s">
        <v>340</v>
      </c>
      <c r="AO61" s="81" t="s">
        <v>272</v>
      </c>
      <c r="AP61" s="81">
        <v>32.74</v>
      </c>
      <c r="AQ61" s="80" t="s">
        <v>341</v>
      </c>
      <c r="AR61" s="113" t="s">
        <v>272</v>
      </c>
      <c r="AS61" s="113">
        <v>35.44</v>
      </c>
      <c r="AT61" s="80" t="s">
        <v>342</v>
      </c>
      <c r="AU61" s="81" t="s">
        <v>272</v>
      </c>
      <c r="AV61" s="81" t="s">
        <v>353</v>
      </c>
      <c r="AW61" s="80" t="s">
        <v>343</v>
      </c>
      <c r="AX61" s="114" t="s">
        <v>272</v>
      </c>
      <c r="AY61" s="113">
        <v>34.81</v>
      </c>
      <c r="AZ61" s="80" t="s">
        <v>344</v>
      </c>
      <c r="BA61" s="81" t="s">
        <v>272</v>
      </c>
      <c r="BB61" s="81">
        <v>33.72</v>
      </c>
      <c r="BC61" s="80" t="s">
        <v>345</v>
      </c>
      <c r="BD61" s="81" t="s">
        <v>272</v>
      </c>
      <c r="BE61" s="81">
        <v>32.17</v>
      </c>
      <c r="BF61" s="80" t="s">
        <v>346</v>
      </c>
      <c r="BG61" s="81" t="s">
        <v>272</v>
      </c>
      <c r="BH61" s="81">
        <v>31.03</v>
      </c>
      <c r="BI61" s="80" t="s">
        <v>347</v>
      </c>
      <c r="BJ61" s="81" t="s">
        <v>272</v>
      </c>
      <c r="BK61" s="81">
        <v>26.75</v>
      </c>
      <c r="BL61" s="80" t="s">
        <v>348</v>
      </c>
      <c r="BM61" s="81" t="s">
        <v>272</v>
      </c>
      <c r="BN61" s="81">
        <v>33.53</v>
      </c>
      <c r="BO61" s="80" t="s">
        <v>349</v>
      </c>
      <c r="BP61" s="113" t="s">
        <v>272</v>
      </c>
      <c r="BQ61" s="113">
        <v>34.630000000000003</v>
      </c>
      <c r="BR61" s="80" t="s">
        <v>350</v>
      </c>
      <c r="BS61" s="81" t="s">
        <v>272</v>
      </c>
      <c r="BT61" s="81">
        <v>33.299999999999997</v>
      </c>
      <c r="BU61" s="80" t="s">
        <v>351</v>
      </c>
      <c r="BV61" s="81" t="s">
        <v>272</v>
      </c>
      <c r="BW61" s="81">
        <v>31.58</v>
      </c>
      <c r="BX61" s="108"/>
      <c r="BY61" s="121"/>
      <c r="BZ61" s="121"/>
      <c r="CA61" s="80" t="s">
        <v>442</v>
      </c>
      <c r="CB61" t="s">
        <v>272</v>
      </c>
      <c r="CC61" t="s">
        <v>353</v>
      </c>
      <c r="CD61" s="80" t="s">
        <v>443</v>
      </c>
      <c r="CE61" t="s">
        <v>272</v>
      </c>
      <c r="CF61" t="s">
        <v>353</v>
      </c>
      <c r="CG61" s="92" t="s">
        <v>444</v>
      </c>
      <c r="CH61" t="s">
        <v>272</v>
      </c>
      <c r="CI61" t="s">
        <v>353</v>
      </c>
    </row>
    <row r="62" spans="1:87" x14ac:dyDescent="0.25">
      <c r="A62" s="112">
        <v>43</v>
      </c>
      <c r="B62" s="94">
        <v>60</v>
      </c>
      <c r="C62" s="80" t="s">
        <v>233</v>
      </c>
      <c r="D62" s="89" t="s">
        <v>283</v>
      </c>
      <c r="E62" s="81">
        <v>16.850000000000001</v>
      </c>
      <c r="F62" s="80" t="s">
        <v>234</v>
      </c>
      <c r="G62" s="89" t="s">
        <v>283</v>
      </c>
      <c r="H62" s="81">
        <v>15.97</v>
      </c>
      <c r="I62" s="80" t="s">
        <v>235</v>
      </c>
      <c r="J62" s="89" t="s">
        <v>283</v>
      </c>
      <c r="K62" s="81">
        <v>16</v>
      </c>
      <c r="L62" s="80" t="s">
        <v>236</v>
      </c>
      <c r="M62" s="89" t="s">
        <v>283</v>
      </c>
      <c r="N62" s="81">
        <v>17.09</v>
      </c>
      <c r="O62" s="80" t="s">
        <v>237</v>
      </c>
      <c r="P62" s="89" t="s">
        <v>283</v>
      </c>
      <c r="Q62" s="81">
        <v>18.149999999999999</v>
      </c>
      <c r="R62" s="80" t="s">
        <v>238</v>
      </c>
      <c r="S62" s="92" t="s">
        <v>283</v>
      </c>
      <c r="T62" s="92">
        <v>17.11</v>
      </c>
      <c r="U62" s="80" t="s">
        <v>239</v>
      </c>
      <c r="V62" s="89" t="s">
        <v>283</v>
      </c>
      <c r="W62" s="81">
        <v>17.309999999999999</v>
      </c>
      <c r="X62" s="80" t="s">
        <v>240</v>
      </c>
      <c r="Y62" s="89" t="s">
        <v>283</v>
      </c>
      <c r="Z62" s="81">
        <v>16.670000000000002</v>
      </c>
      <c r="AA62" s="90">
        <v>60</v>
      </c>
      <c r="AB62" s="80" t="s">
        <v>336</v>
      </c>
      <c r="AC62" s="81" t="s">
        <v>283</v>
      </c>
      <c r="AD62" s="81">
        <v>33.17</v>
      </c>
      <c r="AE62" s="80" t="s">
        <v>337</v>
      </c>
      <c r="AF62" s="81" t="s">
        <v>283</v>
      </c>
      <c r="AG62" s="81">
        <v>28.93</v>
      </c>
      <c r="AH62" s="80" t="s">
        <v>338</v>
      </c>
      <c r="AI62" s="81" t="s">
        <v>283</v>
      </c>
      <c r="AJ62" s="81">
        <v>33.619999999999997</v>
      </c>
      <c r="AK62" s="80" t="s">
        <v>339</v>
      </c>
      <c r="AL62" s="81" t="s">
        <v>283</v>
      </c>
      <c r="AM62" s="81">
        <v>32.200000000000003</v>
      </c>
      <c r="AN62" s="80" t="s">
        <v>340</v>
      </c>
      <c r="AO62" s="81" t="s">
        <v>283</v>
      </c>
      <c r="AP62" s="81">
        <v>33.47</v>
      </c>
      <c r="AQ62" s="80" t="s">
        <v>341</v>
      </c>
      <c r="AR62" s="113" t="s">
        <v>283</v>
      </c>
      <c r="AS62" s="113">
        <v>35.61</v>
      </c>
      <c r="AT62" s="80" t="s">
        <v>342</v>
      </c>
      <c r="AU62" s="81" t="s">
        <v>283</v>
      </c>
      <c r="AV62" s="81" t="s">
        <v>353</v>
      </c>
      <c r="AW62" s="80" t="s">
        <v>343</v>
      </c>
      <c r="AX62" s="114" t="s">
        <v>283</v>
      </c>
      <c r="AY62" s="113">
        <v>36.229999999999997</v>
      </c>
      <c r="AZ62" s="80" t="s">
        <v>344</v>
      </c>
      <c r="BA62" s="81" t="s">
        <v>283</v>
      </c>
      <c r="BB62" s="81">
        <v>33.64</v>
      </c>
      <c r="BC62" s="80" t="s">
        <v>345</v>
      </c>
      <c r="BD62" s="81" t="s">
        <v>283</v>
      </c>
      <c r="BE62" s="81">
        <v>32.57</v>
      </c>
      <c r="BF62" s="80" t="s">
        <v>346</v>
      </c>
      <c r="BG62" s="81" t="s">
        <v>283</v>
      </c>
      <c r="BH62" s="81">
        <v>30.64</v>
      </c>
      <c r="BI62" s="80" t="s">
        <v>347</v>
      </c>
      <c r="BJ62" s="81" t="s">
        <v>283</v>
      </c>
      <c r="BK62" s="81">
        <v>26.83</v>
      </c>
      <c r="BL62" s="80" t="s">
        <v>348</v>
      </c>
      <c r="BM62" s="81" t="s">
        <v>283</v>
      </c>
      <c r="BN62" s="81">
        <v>33</v>
      </c>
      <c r="BO62" s="80" t="s">
        <v>349</v>
      </c>
      <c r="BP62" s="113" t="s">
        <v>283</v>
      </c>
      <c r="BQ62" s="113">
        <v>34.049999999999997</v>
      </c>
      <c r="BR62" s="80" t="s">
        <v>350</v>
      </c>
      <c r="BS62" s="81" t="s">
        <v>283</v>
      </c>
      <c r="BT62" s="81">
        <v>32.82</v>
      </c>
      <c r="BU62" s="80" t="s">
        <v>351</v>
      </c>
      <c r="BV62" s="81" t="s">
        <v>283</v>
      </c>
      <c r="BW62" s="81">
        <v>31.17</v>
      </c>
      <c r="BX62" s="108"/>
      <c r="BY62" s="121"/>
      <c r="BZ62" s="121"/>
      <c r="CA62" s="80" t="s">
        <v>442</v>
      </c>
      <c r="CB62" t="s">
        <v>283</v>
      </c>
      <c r="CC62" t="s">
        <v>353</v>
      </c>
      <c r="CD62" s="80" t="s">
        <v>443</v>
      </c>
      <c r="CE62" t="s">
        <v>283</v>
      </c>
      <c r="CF62" t="s">
        <v>353</v>
      </c>
      <c r="CG62" s="92" t="s">
        <v>444</v>
      </c>
      <c r="CH62" t="s">
        <v>283</v>
      </c>
      <c r="CI62" t="s">
        <v>353</v>
      </c>
    </row>
    <row r="63" spans="1:87" x14ac:dyDescent="0.25">
      <c r="A63" s="112">
        <v>54</v>
      </c>
      <c r="B63" s="94">
        <v>137</v>
      </c>
      <c r="C63" s="80" t="s">
        <v>233</v>
      </c>
      <c r="D63" s="89" t="s">
        <v>294</v>
      </c>
      <c r="E63" s="81">
        <v>16.32</v>
      </c>
      <c r="F63" s="80" t="s">
        <v>234</v>
      </c>
      <c r="G63" s="89" t="s">
        <v>294</v>
      </c>
      <c r="H63" s="81">
        <v>16.55</v>
      </c>
      <c r="I63" s="80" t="s">
        <v>235</v>
      </c>
      <c r="J63" s="89" t="s">
        <v>294</v>
      </c>
      <c r="K63" s="81">
        <v>15.91</v>
      </c>
      <c r="L63" s="80" t="s">
        <v>236</v>
      </c>
      <c r="M63" s="89" t="s">
        <v>294</v>
      </c>
      <c r="N63" s="81">
        <v>15.89</v>
      </c>
      <c r="O63" s="80" t="s">
        <v>237</v>
      </c>
      <c r="P63" s="89" t="s">
        <v>294</v>
      </c>
      <c r="Q63" s="81">
        <v>17.55</v>
      </c>
      <c r="R63" s="80" t="s">
        <v>238</v>
      </c>
      <c r="S63" s="92" t="s">
        <v>294</v>
      </c>
      <c r="T63" s="92">
        <v>17.829999999999998</v>
      </c>
      <c r="U63" s="80" t="s">
        <v>239</v>
      </c>
      <c r="V63" s="89" t="s">
        <v>294</v>
      </c>
      <c r="W63" s="81">
        <v>16.11</v>
      </c>
      <c r="X63" s="80" t="s">
        <v>240</v>
      </c>
      <c r="Y63" s="89" t="s">
        <v>294</v>
      </c>
      <c r="Z63" s="81">
        <v>16.850000000000001</v>
      </c>
      <c r="AA63" s="90">
        <v>61</v>
      </c>
      <c r="AB63" s="80" t="s">
        <v>336</v>
      </c>
      <c r="AC63" s="81" t="s">
        <v>294</v>
      </c>
      <c r="AD63" s="81">
        <v>33.299999999999997</v>
      </c>
      <c r="AE63" s="80" t="s">
        <v>337</v>
      </c>
      <c r="AF63" s="81" t="s">
        <v>294</v>
      </c>
      <c r="AG63" s="81">
        <v>29.19</v>
      </c>
      <c r="AH63" s="80" t="s">
        <v>338</v>
      </c>
      <c r="AI63" s="81" t="s">
        <v>294</v>
      </c>
      <c r="AJ63" s="81">
        <v>32.74</v>
      </c>
      <c r="AK63" s="80" t="s">
        <v>339</v>
      </c>
      <c r="AL63" s="81" t="s">
        <v>294</v>
      </c>
      <c r="AM63" s="81">
        <v>31.8</v>
      </c>
      <c r="AN63" s="80" t="s">
        <v>340</v>
      </c>
      <c r="AO63" s="81" t="s">
        <v>294</v>
      </c>
      <c r="AP63" s="81">
        <v>32.83</v>
      </c>
      <c r="AQ63" s="80" t="s">
        <v>341</v>
      </c>
      <c r="AR63" s="113" t="s">
        <v>294</v>
      </c>
      <c r="AS63" s="113">
        <v>37.36</v>
      </c>
      <c r="AT63" s="80" t="s">
        <v>342</v>
      </c>
      <c r="AU63" s="81" t="s">
        <v>294</v>
      </c>
      <c r="AV63" s="81" t="s">
        <v>353</v>
      </c>
      <c r="AW63" s="80" t="s">
        <v>343</v>
      </c>
      <c r="AX63" s="114" t="s">
        <v>294</v>
      </c>
      <c r="AY63" s="113">
        <v>34.72</v>
      </c>
      <c r="AZ63" s="80" t="s">
        <v>344</v>
      </c>
      <c r="BA63" s="81" t="s">
        <v>294</v>
      </c>
      <c r="BB63" s="81">
        <v>33.26</v>
      </c>
      <c r="BC63" s="80" t="s">
        <v>345</v>
      </c>
      <c r="BD63" s="81" t="s">
        <v>294</v>
      </c>
      <c r="BE63" s="81">
        <v>32.36</v>
      </c>
      <c r="BF63" s="80" t="s">
        <v>346</v>
      </c>
      <c r="BG63" s="81" t="s">
        <v>294</v>
      </c>
      <c r="BH63" s="81">
        <v>31.42</v>
      </c>
      <c r="BI63" s="80" t="s">
        <v>347</v>
      </c>
      <c r="BJ63" s="81" t="s">
        <v>294</v>
      </c>
      <c r="BK63" s="81">
        <v>26.61</v>
      </c>
      <c r="BL63" s="80" t="s">
        <v>348</v>
      </c>
      <c r="BM63" s="81" t="s">
        <v>294</v>
      </c>
      <c r="BN63" s="81">
        <v>33.17</v>
      </c>
      <c r="BO63" s="80" t="s">
        <v>349</v>
      </c>
      <c r="BP63" s="113" t="s">
        <v>294</v>
      </c>
      <c r="BQ63" s="113">
        <v>34.18</v>
      </c>
      <c r="BR63" s="80" t="s">
        <v>350</v>
      </c>
      <c r="BS63" s="81" t="s">
        <v>294</v>
      </c>
      <c r="BT63" s="81">
        <v>32.65</v>
      </c>
      <c r="BU63" s="80" t="s">
        <v>351</v>
      </c>
      <c r="BV63" s="81" t="s">
        <v>294</v>
      </c>
      <c r="BW63" s="81">
        <v>31.76</v>
      </c>
      <c r="BX63" s="108"/>
      <c r="BY63" s="121"/>
      <c r="BZ63" s="121"/>
      <c r="CA63" s="80" t="s">
        <v>442</v>
      </c>
      <c r="CB63" t="s">
        <v>294</v>
      </c>
      <c r="CC63" t="s">
        <v>353</v>
      </c>
      <c r="CD63" s="80" t="s">
        <v>443</v>
      </c>
      <c r="CE63" t="s">
        <v>294</v>
      </c>
      <c r="CF63" t="s">
        <v>353</v>
      </c>
      <c r="CG63" s="92" t="s">
        <v>444</v>
      </c>
      <c r="CH63" t="s">
        <v>294</v>
      </c>
      <c r="CI63" t="s">
        <v>353</v>
      </c>
    </row>
    <row r="64" spans="1:87" x14ac:dyDescent="0.25">
      <c r="A64" s="112">
        <v>65</v>
      </c>
      <c r="B64" s="94">
        <v>138</v>
      </c>
      <c r="C64" s="80" t="s">
        <v>233</v>
      </c>
      <c r="D64" s="89" t="s">
        <v>305</v>
      </c>
      <c r="E64" s="81">
        <v>16.420000000000002</v>
      </c>
      <c r="F64" s="80" t="s">
        <v>234</v>
      </c>
      <c r="G64" s="89" t="s">
        <v>305</v>
      </c>
      <c r="H64" s="81">
        <v>16.91</v>
      </c>
      <c r="I64" s="80" t="s">
        <v>235</v>
      </c>
      <c r="J64" s="89" t="s">
        <v>305</v>
      </c>
      <c r="K64" s="81">
        <v>16.04</v>
      </c>
      <c r="L64" s="80" t="s">
        <v>236</v>
      </c>
      <c r="M64" s="89" t="s">
        <v>305</v>
      </c>
      <c r="N64" s="81">
        <v>15.96</v>
      </c>
      <c r="O64" s="80" t="s">
        <v>237</v>
      </c>
      <c r="P64" s="89" t="s">
        <v>305</v>
      </c>
      <c r="Q64" s="81">
        <v>17.5</v>
      </c>
      <c r="R64" s="80" t="s">
        <v>238</v>
      </c>
      <c r="S64" s="92" t="s">
        <v>305</v>
      </c>
      <c r="T64" s="92">
        <v>17.97</v>
      </c>
      <c r="U64" s="80" t="s">
        <v>239</v>
      </c>
      <c r="V64" s="89" t="s">
        <v>305</v>
      </c>
      <c r="W64" s="81">
        <v>16.36</v>
      </c>
      <c r="X64" s="80" t="s">
        <v>240</v>
      </c>
      <c r="Y64" s="89" t="s">
        <v>305</v>
      </c>
      <c r="Z64" s="81">
        <v>17.34</v>
      </c>
      <c r="AA64" s="90">
        <v>62</v>
      </c>
      <c r="AB64" s="80" t="s">
        <v>336</v>
      </c>
      <c r="AC64" s="81" t="s">
        <v>305</v>
      </c>
      <c r="AD64" s="81">
        <v>33.06</v>
      </c>
      <c r="AE64" s="80" t="s">
        <v>337</v>
      </c>
      <c r="AF64" s="81" t="s">
        <v>305</v>
      </c>
      <c r="AG64" s="81">
        <v>29.05</v>
      </c>
      <c r="AH64" s="80" t="s">
        <v>338</v>
      </c>
      <c r="AI64" s="81" t="s">
        <v>305</v>
      </c>
      <c r="AJ64" s="81">
        <v>33.299999999999997</v>
      </c>
      <c r="AK64" s="80" t="s">
        <v>339</v>
      </c>
      <c r="AL64" s="81" t="s">
        <v>305</v>
      </c>
      <c r="AM64" s="81">
        <v>32.42</v>
      </c>
      <c r="AN64" s="80" t="s">
        <v>340</v>
      </c>
      <c r="AO64" s="81" t="s">
        <v>305</v>
      </c>
      <c r="AP64" s="81">
        <v>33.22</v>
      </c>
      <c r="AQ64" s="80" t="s">
        <v>341</v>
      </c>
      <c r="AR64" s="113" t="s">
        <v>305</v>
      </c>
      <c r="AS64" s="113">
        <v>36.11</v>
      </c>
      <c r="AT64" s="80" t="s">
        <v>342</v>
      </c>
      <c r="AU64" s="81" t="s">
        <v>305</v>
      </c>
      <c r="AV64" s="81" t="s">
        <v>353</v>
      </c>
      <c r="AW64" s="80" t="s">
        <v>343</v>
      </c>
      <c r="AX64" s="114" t="s">
        <v>305</v>
      </c>
      <c r="AY64" s="113">
        <v>34.950000000000003</v>
      </c>
      <c r="AZ64" s="80" t="s">
        <v>344</v>
      </c>
      <c r="BA64" s="81" t="s">
        <v>305</v>
      </c>
      <c r="BB64" s="81">
        <v>34.020000000000003</v>
      </c>
      <c r="BC64" s="80" t="s">
        <v>345</v>
      </c>
      <c r="BD64" s="81" t="s">
        <v>305</v>
      </c>
      <c r="BE64" s="81">
        <v>32.39</v>
      </c>
      <c r="BF64" s="80" t="s">
        <v>346</v>
      </c>
      <c r="BG64" s="81" t="s">
        <v>305</v>
      </c>
      <c r="BH64" s="81">
        <v>31.82</v>
      </c>
      <c r="BI64" s="80" t="s">
        <v>347</v>
      </c>
      <c r="BJ64" s="81" t="s">
        <v>305</v>
      </c>
      <c r="BK64" s="81">
        <v>26.75</v>
      </c>
      <c r="BL64" s="80" t="s">
        <v>348</v>
      </c>
      <c r="BM64" s="81" t="s">
        <v>305</v>
      </c>
      <c r="BN64" s="81">
        <v>33.479999999999997</v>
      </c>
      <c r="BO64" s="80" t="s">
        <v>349</v>
      </c>
      <c r="BP64" s="113" t="s">
        <v>305</v>
      </c>
      <c r="BQ64" s="113">
        <v>33.97</v>
      </c>
      <c r="BR64" s="80" t="s">
        <v>350</v>
      </c>
      <c r="BS64" s="81" t="s">
        <v>305</v>
      </c>
      <c r="BT64" s="81">
        <v>32.659999999999997</v>
      </c>
      <c r="BU64" s="80" t="s">
        <v>351</v>
      </c>
      <c r="BV64" s="81" t="s">
        <v>305</v>
      </c>
      <c r="BW64" s="81">
        <v>31.77</v>
      </c>
      <c r="BX64" s="108"/>
      <c r="BY64" s="121"/>
      <c r="BZ64" s="121"/>
      <c r="CA64" s="80" t="s">
        <v>442</v>
      </c>
      <c r="CB64" t="s">
        <v>305</v>
      </c>
      <c r="CC64" t="s">
        <v>353</v>
      </c>
      <c r="CD64" s="80" t="s">
        <v>443</v>
      </c>
      <c r="CE64" t="s">
        <v>305</v>
      </c>
      <c r="CF64" t="s">
        <v>353</v>
      </c>
      <c r="CG64" s="92" t="s">
        <v>444</v>
      </c>
      <c r="CH64" t="s">
        <v>305</v>
      </c>
      <c r="CI64" t="s">
        <v>353</v>
      </c>
    </row>
    <row r="65" spans="1:87" x14ac:dyDescent="0.25">
      <c r="A65" s="112">
        <v>76</v>
      </c>
      <c r="B65" s="94">
        <v>139</v>
      </c>
      <c r="C65" s="80" t="s">
        <v>233</v>
      </c>
      <c r="D65" s="89" t="s">
        <v>316</v>
      </c>
      <c r="E65" s="81">
        <v>16.760000000000002</v>
      </c>
      <c r="F65" s="80" t="s">
        <v>234</v>
      </c>
      <c r="G65" s="89" t="s">
        <v>316</v>
      </c>
      <c r="H65" s="81">
        <v>16.98</v>
      </c>
      <c r="I65" s="80" t="s">
        <v>235</v>
      </c>
      <c r="J65" s="89" t="s">
        <v>316</v>
      </c>
      <c r="K65" s="81">
        <v>16.329999999999998</v>
      </c>
      <c r="L65" s="80" t="s">
        <v>236</v>
      </c>
      <c r="M65" s="89" t="s">
        <v>316</v>
      </c>
      <c r="N65" s="81">
        <v>16.04</v>
      </c>
      <c r="O65" s="80" t="s">
        <v>237</v>
      </c>
      <c r="P65" s="89" t="s">
        <v>316</v>
      </c>
      <c r="Q65" s="81">
        <v>17.41</v>
      </c>
      <c r="R65" s="80" t="s">
        <v>238</v>
      </c>
      <c r="S65" s="92" t="s">
        <v>316</v>
      </c>
      <c r="T65" s="92">
        <v>19.14</v>
      </c>
      <c r="U65" s="80" t="s">
        <v>239</v>
      </c>
      <c r="V65" s="89" t="s">
        <v>316</v>
      </c>
      <c r="W65" s="81">
        <v>16.55</v>
      </c>
      <c r="X65" s="80" t="s">
        <v>240</v>
      </c>
      <c r="Y65" s="89" t="s">
        <v>316</v>
      </c>
      <c r="Z65" s="81">
        <v>17.38</v>
      </c>
      <c r="AA65" s="90">
        <v>63</v>
      </c>
      <c r="AB65" s="80" t="s">
        <v>336</v>
      </c>
      <c r="AC65" s="81" t="s">
        <v>316</v>
      </c>
      <c r="AD65" s="81">
        <v>33.090000000000003</v>
      </c>
      <c r="AE65" s="80" t="s">
        <v>337</v>
      </c>
      <c r="AF65" s="81" t="s">
        <v>316</v>
      </c>
      <c r="AG65" s="81">
        <v>29.19</v>
      </c>
      <c r="AH65" s="80" t="s">
        <v>338</v>
      </c>
      <c r="AI65" s="81" t="s">
        <v>316</v>
      </c>
      <c r="AJ65" s="81">
        <v>33.81</v>
      </c>
      <c r="AK65" s="80" t="s">
        <v>339</v>
      </c>
      <c r="AL65" s="81" t="s">
        <v>316</v>
      </c>
      <c r="AM65" s="81">
        <v>32.4</v>
      </c>
      <c r="AN65" s="80" t="s">
        <v>340</v>
      </c>
      <c r="AO65" s="81" t="s">
        <v>316</v>
      </c>
      <c r="AP65" s="81">
        <v>33.15</v>
      </c>
      <c r="AQ65" s="80" t="s">
        <v>341</v>
      </c>
      <c r="AR65" s="113" t="s">
        <v>316</v>
      </c>
      <c r="AS65" s="113">
        <v>36.65</v>
      </c>
      <c r="AT65" s="80" t="s">
        <v>342</v>
      </c>
      <c r="AU65" s="81" t="s">
        <v>316</v>
      </c>
      <c r="AV65" s="81" t="s">
        <v>353</v>
      </c>
      <c r="AW65" s="80" t="s">
        <v>343</v>
      </c>
      <c r="AX65" s="114" t="s">
        <v>316</v>
      </c>
      <c r="AY65" s="113">
        <v>36.229999999999997</v>
      </c>
      <c r="AZ65" s="80" t="s">
        <v>344</v>
      </c>
      <c r="BA65" s="81" t="s">
        <v>316</v>
      </c>
      <c r="BB65" s="81">
        <v>34.07</v>
      </c>
      <c r="BC65" s="80" t="s">
        <v>345</v>
      </c>
      <c r="BD65" s="81" t="s">
        <v>316</v>
      </c>
      <c r="BE65" s="81">
        <v>33.340000000000003</v>
      </c>
      <c r="BF65" s="80" t="s">
        <v>346</v>
      </c>
      <c r="BG65" s="81" t="s">
        <v>316</v>
      </c>
      <c r="BH65" s="81">
        <v>32.26</v>
      </c>
      <c r="BI65" s="80" t="s">
        <v>347</v>
      </c>
      <c r="BJ65" s="81" t="s">
        <v>316</v>
      </c>
      <c r="BK65" s="81">
        <v>28.45</v>
      </c>
      <c r="BL65" s="80" t="s">
        <v>348</v>
      </c>
      <c r="BM65" s="81" t="s">
        <v>316</v>
      </c>
      <c r="BN65" s="81">
        <v>33.64</v>
      </c>
      <c r="BO65" s="80" t="s">
        <v>349</v>
      </c>
      <c r="BP65" s="113" t="s">
        <v>316</v>
      </c>
      <c r="BQ65" s="113">
        <v>34.549999999999997</v>
      </c>
      <c r="BR65" s="80" t="s">
        <v>350</v>
      </c>
      <c r="BS65" s="81" t="s">
        <v>316</v>
      </c>
      <c r="BT65" s="81">
        <v>33.130000000000003</v>
      </c>
      <c r="BU65" s="80" t="s">
        <v>351</v>
      </c>
      <c r="BV65" s="81" t="s">
        <v>316</v>
      </c>
      <c r="BW65" s="81">
        <v>32.06</v>
      </c>
      <c r="BX65" s="108"/>
      <c r="BY65" s="121"/>
      <c r="BZ65" s="121"/>
      <c r="CA65" s="80" t="s">
        <v>442</v>
      </c>
      <c r="CB65" t="s">
        <v>316</v>
      </c>
      <c r="CC65" t="s">
        <v>353</v>
      </c>
      <c r="CD65" s="80" t="s">
        <v>443</v>
      </c>
      <c r="CE65" t="s">
        <v>316</v>
      </c>
      <c r="CF65" t="s">
        <v>353</v>
      </c>
      <c r="CG65" s="92" t="s">
        <v>444</v>
      </c>
      <c r="CH65" t="s">
        <v>316</v>
      </c>
      <c r="CI65" t="s">
        <v>353</v>
      </c>
    </row>
    <row r="66" spans="1:87" x14ac:dyDescent="0.25">
      <c r="A66" s="112">
        <v>87</v>
      </c>
      <c r="B66" s="94">
        <v>140</v>
      </c>
      <c r="C66" s="80" t="s">
        <v>233</v>
      </c>
      <c r="D66" s="89" t="s">
        <v>327</v>
      </c>
      <c r="E66" s="81">
        <v>17.170000000000002</v>
      </c>
      <c r="F66" s="80" t="s">
        <v>234</v>
      </c>
      <c r="G66" s="89" t="s">
        <v>327</v>
      </c>
      <c r="H66" s="81">
        <v>17.34</v>
      </c>
      <c r="I66" s="80" t="s">
        <v>235</v>
      </c>
      <c r="J66" s="89" t="s">
        <v>327</v>
      </c>
      <c r="K66" s="81">
        <v>16.68</v>
      </c>
      <c r="L66" s="80" t="s">
        <v>236</v>
      </c>
      <c r="M66" s="89" t="s">
        <v>327</v>
      </c>
      <c r="N66" s="81">
        <v>16.23</v>
      </c>
      <c r="O66" s="80" t="s">
        <v>237</v>
      </c>
      <c r="P66" s="89" t="s">
        <v>327</v>
      </c>
      <c r="Q66" s="81">
        <v>17.8</v>
      </c>
      <c r="R66" s="80" t="s">
        <v>238</v>
      </c>
      <c r="S66" s="92" t="s">
        <v>327</v>
      </c>
      <c r="T66" s="92">
        <v>18.05</v>
      </c>
      <c r="U66" s="80" t="s">
        <v>239</v>
      </c>
      <c r="V66" s="89" t="s">
        <v>327</v>
      </c>
      <c r="W66" s="81">
        <v>16.88</v>
      </c>
      <c r="X66" s="80" t="s">
        <v>240</v>
      </c>
      <c r="Y66" s="89" t="s">
        <v>327</v>
      </c>
      <c r="Z66" s="81">
        <v>17.690000000000001</v>
      </c>
      <c r="AA66" s="90">
        <v>64</v>
      </c>
      <c r="AB66" s="80" t="s">
        <v>336</v>
      </c>
      <c r="AC66" s="81" t="s">
        <v>327</v>
      </c>
      <c r="AD66" s="81">
        <v>33.26</v>
      </c>
      <c r="AE66" s="80" t="s">
        <v>337</v>
      </c>
      <c r="AF66" s="81" t="s">
        <v>327</v>
      </c>
      <c r="AG66" s="81">
        <v>29.7</v>
      </c>
      <c r="AH66" s="80" t="s">
        <v>338</v>
      </c>
      <c r="AI66" s="81" t="s">
        <v>327</v>
      </c>
      <c r="AJ66" s="81">
        <v>34.07</v>
      </c>
      <c r="AK66" s="80" t="s">
        <v>339</v>
      </c>
      <c r="AL66" s="81" t="s">
        <v>327</v>
      </c>
      <c r="AM66" s="81">
        <v>33.19</v>
      </c>
      <c r="AN66" s="80" t="s">
        <v>340</v>
      </c>
      <c r="AO66" s="81" t="s">
        <v>327</v>
      </c>
      <c r="AP66" s="81">
        <v>33.53</v>
      </c>
      <c r="AQ66" s="80" t="s">
        <v>341</v>
      </c>
      <c r="AR66" s="113" t="s">
        <v>327</v>
      </c>
      <c r="AS66" s="113">
        <v>37.28</v>
      </c>
      <c r="AT66" s="80" t="s">
        <v>342</v>
      </c>
      <c r="AU66" s="81" t="s">
        <v>327</v>
      </c>
      <c r="AV66" s="81" t="s">
        <v>353</v>
      </c>
      <c r="AW66" s="80" t="s">
        <v>343</v>
      </c>
      <c r="AX66" s="114" t="s">
        <v>327</v>
      </c>
      <c r="AY66" s="113">
        <v>36.82</v>
      </c>
      <c r="AZ66" s="80" t="s">
        <v>344</v>
      </c>
      <c r="BA66" s="81" t="s">
        <v>327</v>
      </c>
      <c r="BB66" s="81">
        <v>34.4</v>
      </c>
      <c r="BC66" s="80" t="s">
        <v>345</v>
      </c>
      <c r="BD66" s="81" t="s">
        <v>327</v>
      </c>
      <c r="BE66" s="81">
        <v>32.92</v>
      </c>
      <c r="BF66" s="80" t="s">
        <v>346</v>
      </c>
      <c r="BG66" s="81" t="s">
        <v>327</v>
      </c>
      <c r="BH66" s="81">
        <v>32.18</v>
      </c>
      <c r="BI66" s="80" t="s">
        <v>347</v>
      </c>
      <c r="BJ66" s="81" t="s">
        <v>327</v>
      </c>
      <c r="BK66" s="81">
        <v>26.75</v>
      </c>
      <c r="BL66" s="80" t="s">
        <v>348</v>
      </c>
      <c r="BM66" s="81" t="s">
        <v>327</v>
      </c>
      <c r="BN66" s="81">
        <v>34.049999999999997</v>
      </c>
      <c r="BO66" s="80" t="s">
        <v>349</v>
      </c>
      <c r="BP66" s="113" t="s">
        <v>327</v>
      </c>
      <c r="BQ66" s="113">
        <v>34.1</v>
      </c>
      <c r="BR66" s="80" t="s">
        <v>350</v>
      </c>
      <c r="BS66" s="81" t="s">
        <v>327</v>
      </c>
      <c r="BT66" s="81">
        <v>33</v>
      </c>
      <c r="BU66" s="80" t="s">
        <v>351</v>
      </c>
      <c r="BV66" s="81" t="s">
        <v>327</v>
      </c>
      <c r="BW66" s="81">
        <v>32.32</v>
      </c>
      <c r="BX66" s="108"/>
      <c r="BY66" s="121"/>
      <c r="BZ66" s="121"/>
      <c r="CA66" s="80" t="s">
        <v>442</v>
      </c>
      <c r="CB66" t="s">
        <v>327</v>
      </c>
      <c r="CC66" t="s">
        <v>353</v>
      </c>
      <c r="CD66" s="80" t="s">
        <v>443</v>
      </c>
      <c r="CE66" t="s">
        <v>327</v>
      </c>
      <c r="CF66" t="s">
        <v>353</v>
      </c>
      <c r="CG66" s="92" t="s">
        <v>444</v>
      </c>
      <c r="CH66" t="s">
        <v>327</v>
      </c>
      <c r="CI66" t="s">
        <v>353</v>
      </c>
    </row>
    <row r="67" spans="1:87" x14ac:dyDescent="0.25">
      <c r="A67" s="112">
        <v>9</v>
      </c>
      <c r="B67" s="94">
        <v>65</v>
      </c>
      <c r="C67" s="80" t="s">
        <v>233</v>
      </c>
      <c r="D67" s="89" t="s">
        <v>249</v>
      </c>
      <c r="E67" s="81">
        <v>17.05</v>
      </c>
      <c r="F67" s="80" t="s">
        <v>234</v>
      </c>
      <c r="G67" s="89" t="s">
        <v>249</v>
      </c>
      <c r="H67" s="81">
        <v>16.91</v>
      </c>
      <c r="I67" s="80" t="s">
        <v>235</v>
      </c>
      <c r="J67" s="89" t="s">
        <v>249</v>
      </c>
      <c r="K67" s="81">
        <v>17.03</v>
      </c>
      <c r="L67" s="80" t="s">
        <v>236</v>
      </c>
      <c r="M67" s="89" t="s">
        <v>249</v>
      </c>
      <c r="N67" s="81">
        <v>16.329999999999998</v>
      </c>
      <c r="O67" s="80" t="s">
        <v>237</v>
      </c>
      <c r="P67" s="89" t="s">
        <v>249</v>
      </c>
      <c r="Q67" s="81">
        <v>16.920000000000002</v>
      </c>
      <c r="R67" s="80" t="s">
        <v>238</v>
      </c>
      <c r="S67" s="92" t="s">
        <v>249</v>
      </c>
      <c r="T67" s="92">
        <v>18.47</v>
      </c>
      <c r="U67" s="80" t="s">
        <v>239</v>
      </c>
      <c r="V67" s="89" t="s">
        <v>249</v>
      </c>
      <c r="W67" s="81">
        <v>16.420000000000002</v>
      </c>
      <c r="X67" s="80" t="s">
        <v>240</v>
      </c>
      <c r="Y67" s="89" t="s">
        <v>249</v>
      </c>
      <c r="Z67" s="81">
        <v>16.47</v>
      </c>
      <c r="AA67" s="90">
        <v>65</v>
      </c>
      <c r="AB67" s="80" t="s">
        <v>336</v>
      </c>
      <c r="AC67" s="81" t="s">
        <v>249</v>
      </c>
      <c r="AD67" s="81">
        <v>31.26</v>
      </c>
      <c r="AE67" s="80" t="s">
        <v>337</v>
      </c>
      <c r="AF67" s="81" t="s">
        <v>249</v>
      </c>
      <c r="AG67" s="81">
        <v>34.450000000000003</v>
      </c>
      <c r="AH67" s="80" t="s">
        <v>338</v>
      </c>
      <c r="AI67" s="81" t="s">
        <v>249</v>
      </c>
      <c r="AJ67" s="81">
        <v>27.83</v>
      </c>
      <c r="AK67" s="80" t="s">
        <v>339</v>
      </c>
      <c r="AL67" s="81" t="s">
        <v>249</v>
      </c>
      <c r="AM67" s="81">
        <v>33.340000000000003</v>
      </c>
      <c r="AN67" s="80" t="s">
        <v>340</v>
      </c>
      <c r="AO67" s="81" t="s">
        <v>249</v>
      </c>
      <c r="AP67" s="81">
        <v>30.54</v>
      </c>
      <c r="AQ67" s="80" t="s">
        <v>341</v>
      </c>
      <c r="AR67" s="113" t="s">
        <v>249</v>
      </c>
      <c r="AS67" s="113">
        <v>28.35</v>
      </c>
      <c r="AT67" s="80" t="s">
        <v>342</v>
      </c>
      <c r="AU67" s="81" t="s">
        <v>249</v>
      </c>
      <c r="AV67" s="81">
        <v>33.770000000000003</v>
      </c>
      <c r="AW67" s="80" t="s">
        <v>343</v>
      </c>
      <c r="AX67" s="114" t="s">
        <v>249</v>
      </c>
      <c r="AY67" s="113">
        <v>35.770000000000003</v>
      </c>
      <c r="AZ67" s="80" t="s">
        <v>344</v>
      </c>
      <c r="BA67" s="81" t="s">
        <v>249</v>
      </c>
      <c r="BB67" s="81">
        <v>39.799999999999997</v>
      </c>
      <c r="BC67" s="80" t="s">
        <v>345</v>
      </c>
      <c r="BD67" s="81" t="s">
        <v>249</v>
      </c>
      <c r="BE67" s="81">
        <v>30.1</v>
      </c>
      <c r="BF67" s="80" t="s">
        <v>346</v>
      </c>
      <c r="BG67" s="81" t="s">
        <v>249</v>
      </c>
      <c r="BH67" s="81">
        <v>34.33</v>
      </c>
      <c r="BI67" s="80" t="s">
        <v>347</v>
      </c>
      <c r="BJ67" s="81" t="s">
        <v>249</v>
      </c>
      <c r="BK67" s="81">
        <v>34.5</v>
      </c>
      <c r="BL67" s="80" t="s">
        <v>348</v>
      </c>
      <c r="BM67" s="81" t="s">
        <v>249</v>
      </c>
      <c r="BN67" s="81" t="s">
        <v>353</v>
      </c>
      <c r="BO67" s="80" t="s">
        <v>349</v>
      </c>
      <c r="BP67" s="113" t="s">
        <v>249</v>
      </c>
      <c r="BQ67" s="113">
        <v>29.66</v>
      </c>
      <c r="BR67" s="80" t="s">
        <v>350</v>
      </c>
      <c r="BS67" s="81" t="s">
        <v>249</v>
      </c>
      <c r="BT67" s="81">
        <v>32.78</v>
      </c>
      <c r="BU67" s="80" t="s">
        <v>351</v>
      </c>
      <c r="BV67" s="81" t="s">
        <v>249</v>
      </c>
      <c r="BW67" s="81">
        <v>30.96</v>
      </c>
      <c r="BX67" s="108"/>
      <c r="BY67" s="121"/>
      <c r="BZ67" s="121"/>
      <c r="CA67" s="80" t="s">
        <v>442</v>
      </c>
      <c r="CB67" t="s">
        <v>249</v>
      </c>
      <c r="CC67" t="s">
        <v>353</v>
      </c>
      <c r="CD67" s="80" t="s">
        <v>443</v>
      </c>
      <c r="CE67" t="s">
        <v>249</v>
      </c>
      <c r="CF67" t="s">
        <v>353</v>
      </c>
      <c r="CG67" s="92" t="s">
        <v>444</v>
      </c>
      <c r="CH67" t="s">
        <v>249</v>
      </c>
      <c r="CI67" t="s">
        <v>353</v>
      </c>
    </row>
    <row r="68" spans="1:87" x14ac:dyDescent="0.25">
      <c r="A68" s="112">
        <v>21</v>
      </c>
      <c r="B68" s="94">
        <v>66</v>
      </c>
      <c r="C68" s="80" t="s">
        <v>233</v>
      </c>
      <c r="D68" s="89" t="s">
        <v>261</v>
      </c>
      <c r="E68" s="81">
        <v>16.84</v>
      </c>
      <c r="F68" s="80" t="s">
        <v>234</v>
      </c>
      <c r="G68" s="89" t="s">
        <v>261</v>
      </c>
      <c r="H68" s="81">
        <v>16.21</v>
      </c>
      <c r="I68" s="80" t="s">
        <v>235</v>
      </c>
      <c r="J68" s="89" t="s">
        <v>261</v>
      </c>
      <c r="K68" s="81">
        <v>16.48</v>
      </c>
      <c r="L68" s="80" t="s">
        <v>236</v>
      </c>
      <c r="M68" s="89" t="s">
        <v>261</v>
      </c>
      <c r="N68" s="81">
        <v>16.170000000000002</v>
      </c>
      <c r="O68" s="80" t="s">
        <v>237</v>
      </c>
      <c r="P68" s="89" t="s">
        <v>261</v>
      </c>
      <c r="Q68" s="81">
        <v>16.53</v>
      </c>
      <c r="R68" s="80" t="s">
        <v>238</v>
      </c>
      <c r="S68" s="92" t="s">
        <v>261</v>
      </c>
      <c r="T68" s="92">
        <v>17.53</v>
      </c>
      <c r="U68" s="80" t="s">
        <v>239</v>
      </c>
      <c r="V68" s="89" t="s">
        <v>261</v>
      </c>
      <c r="W68" s="81">
        <v>16.239999999999998</v>
      </c>
      <c r="X68" s="80" t="s">
        <v>240</v>
      </c>
      <c r="Y68" s="89" t="s">
        <v>261</v>
      </c>
      <c r="Z68" s="81">
        <v>15.97</v>
      </c>
      <c r="AA68" s="90">
        <v>66</v>
      </c>
      <c r="AB68" s="80" t="s">
        <v>336</v>
      </c>
      <c r="AC68" s="81" t="s">
        <v>261</v>
      </c>
      <c r="AD68" s="81">
        <v>31.4</v>
      </c>
      <c r="AE68" s="80" t="s">
        <v>337</v>
      </c>
      <c r="AF68" s="81" t="s">
        <v>261</v>
      </c>
      <c r="AG68" s="81">
        <v>34.14</v>
      </c>
      <c r="AH68" s="80" t="s">
        <v>338</v>
      </c>
      <c r="AI68" s="81" t="s">
        <v>261</v>
      </c>
      <c r="AJ68" s="81">
        <v>27.72</v>
      </c>
      <c r="AK68" s="80" t="s">
        <v>339</v>
      </c>
      <c r="AL68" s="81" t="s">
        <v>261</v>
      </c>
      <c r="AM68" s="81">
        <v>32.340000000000003</v>
      </c>
      <c r="AN68" s="80" t="s">
        <v>340</v>
      </c>
      <c r="AO68" s="81" t="s">
        <v>261</v>
      </c>
      <c r="AP68" s="81">
        <v>30.31</v>
      </c>
      <c r="AQ68" s="80" t="s">
        <v>341</v>
      </c>
      <c r="AR68" s="113" t="s">
        <v>261</v>
      </c>
      <c r="AS68" s="113">
        <v>27.84</v>
      </c>
      <c r="AT68" s="80" t="s">
        <v>342</v>
      </c>
      <c r="AU68" s="81" t="s">
        <v>261</v>
      </c>
      <c r="AV68" s="81">
        <v>34.22</v>
      </c>
      <c r="AW68" s="80" t="s">
        <v>343</v>
      </c>
      <c r="AX68" s="114" t="s">
        <v>261</v>
      </c>
      <c r="AY68" s="113">
        <v>38.06</v>
      </c>
      <c r="AZ68" s="80" t="s">
        <v>344</v>
      </c>
      <c r="BA68" s="81" t="s">
        <v>261</v>
      </c>
      <c r="BB68" s="81" t="s">
        <v>353</v>
      </c>
      <c r="BC68" s="80" t="s">
        <v>345</v>
      </c>
      <c r="BD68" s="81" t="s">
        <v>261</v>
      </c>
      <c r="BE68" s="81">
        <v>30.24</v>
      </c>
      <c r="BF68" s="80" t="s">
        <v>346</v>
      </c>
      <c r="BG68" s="81" t="s">
        <v>261</v>
      </c>
      <c r="BH68" s="81">
        <v>34.22</v>
      </c>
      <c r="BI68" s="80" t="s">
        <v>347</v>
      </c>
      <c r="BJ68" s="81" t="s">
        <v>261</v>
      </c>
      <c r="BK68" s="81">
        <v>35.44</v>
      </c>
      <c r="BL68" s="80" t="s">
        <v>348</v>
      </c>
      <c r="BM68" s="81" t="s">
        <v>261</v>
      </c>
      <c r="BN68" s="81" t="s">
        <v>353</v>
      </c>
      <c r="BO68" s="80" t="s">
        <v>349</v>
      </c>
      <c r="BP68" s="113" t="s">
        <v>261</v>
      </c>
      <c r="BQ68" s="113">
        <v>29.05</v>
      </c>
      <c r="BR68" s="80" t="s">
        <v>350</v>
      </c>
      <c r="BS68" s="81" t="s">
        <v>261</v>
      </c>
      <c r="BT68" s="81">
        <v>32.799999999999997</v>
      </c>
      <c r="BU68" s="80" t="s">
        <v>351</v>
      </c>
      <c r="BV68" s="81" t="s">
        <v>261</v>
      </c>
      <c r="BW68" s="81">
        <v>31</v>
      </c>
      <c r="BX68" s="108"/>
      <c r="BY68" s="121"/>
      <c r="BZ68" s="121"/>
      <c r="CA68" s="80" t="s">
        <v>442</v>
      </c>
      <c r="CB68" t="s">
        <v>261</v>
      </c>
      <c r="CC68">
        <v>39.270000000000003</v>
      </c>
      <c r="CD68" s="80" t="s">
        <v>443</v>
      </c>
      <c r="CE68" t="s">
        <v>261</v>
      </c>
      <c r="CF68" t="s">
        <v>353</v>
      </c>
      <c r="CG68" s="92" t="s">
        <v>444</v>
      </c>
      <c r="CH68" t="s">
        <v>261</v>
      </c>
      <c r="CI68" t="s">
        <v>353</v>
      </c>
    </row>
    <row r="69" spans="1:87" x14ac:dyDescent="0.25">
      <c r="A69" s="112">
        <v>33</v>
      </c>
      <c r="B69" s="94">
        <v>67</v>
      </c>
      <c r="C69" s="80" t="s">
        <v>233</v>
      </c>
      <c r="D69" s="89" t="s">
        <v>273</v>
      </c>
      <c r="E69" s="81">
        <v>17.09</v>
      </c>
      <c r="F69" s="80" t="s">
        <v>234</v>
      </c>
      <c r="G69" s="89" t="s">
        <v>273</v>
      </c>
      <c r="H69" s="81">
        <v>16.22</v>
      </c>
      <c r="I69" s="80" t="s">
        <v>235</v>
      </c>
      <c r="J69" s="89" t="s">
        <v>273</v>
      </c>
      <c r="K69" s="81">
        <v>16.78</v>
      </c>
      <c r="L69" s="80" t="s">
        <v>236</v>
      </c>
      <c r="M69" s="89" t="s">
        <v>273</v>
      </c>
      <c r="N69" s="81">
        <v>16.05</v>
      </c>
      <c r="O69" s="80" t="s">
        <v>237</v>
      </c>
      <c r="P69" s="89" t="s">
        <v>273</v>
      </c>
      <c r="Q69" s="81">
        <v>16.84</v>
      </c>
      <c r="R69" s="80" t="s">
        <v>238</v>
      </c>
      <c r="S69" s="92" t="s">
        <v>273</v>
      </c>
      <c r="T69" s="92">
        <v>18.02</v>
      </c>
      <c r="U69" s="80" t="s">
        <v>239</v>
      </c>
      <c r="V69" s="89" t="s">
        <v>273</v>
      </c>
      <c r="W69" s="81">
        <v>16.399999999999999</v>
      </c>
      <c r="X69" s="80" t="s">
        <v>240</v>
      </c>
      <c r="Y69" s="89" t="s">
        <v>273</v>
      </c>
      <c r="Z69" s="81">
        <v>15.76</v>
      </c>
      <c r="AA69" s="90">
        <v>67</v>
      </c>
      <c r="AB69" s="80" t="s">
        <v>336</v>
      </c>
      <c r="AC69" s="81" t="s">
        <v>273</v>
      </c>
      <c r="AD69" s="81">
        <v>31.56</v>
      </c>
      <c r="AE69" s="80" t="s">
        <v>337</v>
      </c>
      <c r="AF69" s="81" t="s">
        <v>273</v>
      </c>
      <c r="AG69" s="81">
        <v>34.619999999999997</v>
      </c>
      <c r="AH69" s="80" t="s">
        <v>338</v>
      </c>
      <c r="AI69" s="81" t="s">
        <v>273</v>
      </c>
      <c r="AJ69" s="81">
        <v>27.59</v>
      </c>
      <c r="AK69" s="80" t="s">
        <v>339</v>
      </c>
      <c r="AL69" s="81" t="s">
        <v>273</v>
      </c>
      <c r="AM69" s="81">
        <v>32.9</v>
      </c>
      <c r="AN69" s="80" t="s">
        <v>340</v>
      </c>
      <c r="AO69" s="81" t="s">
        <v>273</v>
      </c>
      <c r="AP69" s="81">
        <v>30.27</v>
      </c>
      <c r="AQ69" s="80" t="s">
        <v>341</v>
      </c>
      <c r="AR69" s="113" t="s">
        <v>273</v>
      </c>
      <c r="AS69" s="113">
        <v>28.27</v>
      </c>
      <c r="AT69" s="80" t="s">
        <v>342</v>
      </c>
      <c r="AU69" s="81" t="s">
        <v>273</v>
      </c>
      <c r="AV69" s="81">
        <v>33.86</v>
      </c>
      <c r="AW69" s="80" t="s">
        <v>343</v>
      </c>
      <c r="AX69" s="114" t="s">
        <v>273</v>
      </c>
      <c r="AY69" s="113">
        <v>36.299999999999997</v>
      </c>
      <c r="AZ69" s="80" t="s">
        <v>344</v>
      </c>
      <c r="BA69" s="81" t="s">
        <v>273</v>
      </c>
      <c r="BB69" s="81" t="s">
        <v>353</v>
      </c>
      <c r="BC69" s="80" t="s">
        <v>345</v>
      </c>
      <c r="BD69" s="81" t="s">
        <v>273</v>
      </c>
      <c r="BE69" s="81">
        <v>30.09</v>
      </c>
      <c r="BF69" s="80" t="s">
        <v>346</v>
      </c>
      <c r="BG69" s="81" t="s">
        <v>273</v>
      </c>
      <c r="BH69" s="81">
        <v>34.81</v>
      </c>
      <c r="BI69" s="80" t="s">
        <v>347</v>
      </c>
      <c r="BJ69" s="81" t="s">
        <v>273</v>
      </c>
      <c r="BK69" s="81">
        <v>36.49</v>
      </c>
      <c r="BL69" s="80" t="s">
        <v>348</v>
      </c>
      <c r="BM69" s="81" t="s">
        <v>273</v>
      </c>
      <c r="BN69" s="81" t="s">
        <v>353</v>
      </c>
      <c r="BO69" s="80" t="s">
        <v>349</v>
      </c>
      <c r="BP69" s="113" t="s">
        <v>273</v>
      </c>
      <c r="BQ69" s="113">
        <v>29</v>
      </c>
      <c r="BR69" s="80" t="s">
        <v>350</v>
      </c>
      <c r="BS69" s="81" t="s">
        <v>273</v>
      </c>
      <c r="BT69" s="81">
        <v>32.090000000000003</v>
      </c>
      <c r="BU69" s="80" t="s">
        <v>351</v>
      </c>
      <c r="BV69" s="81" t="s">
        <v>273</v>
      </c>
      <c r="BW69" s="81">
        <v>31.48</v>
      </c>
      <c r="BX69" s="108"/>
      <c r="BY69" s="121"/>
      <c r="BZ69" s="121"/>
      <c r="CA69" s="80" t="s">
        <v>442</v>
      </c>
      <c r="CB69" t="s">
        <v>273</v>
      </c>
      <c r="CC69" t="s">
        <v>353</v>
      </c>
      <c r="CD69" s="80" t="s">
        <v>443</v>
      </c>
      <c r="CE69" t="s">
        <v>273</v>
      </c>
      <c r="CF69" t="s">
        <v>353</v>
      </c>
      <c r="CG69" s="92" t="s">
        <v>444</v>
      </c>
      <c r="CH69" t="s">
        <v>273</v>
      </c>
      <c r="CI69" t="s">
        <v>353</v>
      </c>
    </row>
    <row r="70" spans="1:87" x14ac:dyDescent="0.25">
      <c r="A70" s="112">
        <v>44</v>
      </c>
      <c r="B70" s="94">
        <v>68</v>
      </c>
      <c r="C70" s="80" t="s">
        <v>233</v>
      </c>
      <c r="D70" s="89" t="s">
        <v>284</v>
      </c>
      <c r="E70" s="81">
        <v>16.82</v>
      </c>
      <c r="F70" s="80" t="s">
        <v>234</v>
      </c>
      <c r="G70" s="89" t="s">
        <v>284</v>
      </c>
      <c r="H70" s="81">
        <v>16.27</v>
      </c>
      <c r="I70" s="80" t="s">
        <v>235</v>
      </c>
      <c r="J70" s="89" t="s">
        <v>284</v>
      </c>
      <c r="K70" s="81">
        <v>16.57</v>
      </c>
      <c r="L70" s="80" t="s">
        <v>236</v>
      </c>
      <c r="M70" s="89" t="s">
        <v>284</v>
      </c>
      <c r="N70" s="81">
        <v>16.14</v>
      </c>
      <c r="O70" s="80" t="s">
        <v>237</v>
      </c>
      <c r="P70" s="89" t="s">
        <v>284</v>
      </c>
      <c r="Q70" s="81">
        <v>16.77</v>
      </c>
      <c r="R70" s="80" t="s">
        <v>238</v>
      </c>
      <c r="S70" s="92" t="s">
        <v>284</v>
      </c>
      <c r="T70" s="92">
        <v>18.079999999999998</v>
      </c>
      <c r="U70" s="80" t="s">
        <v>239</v>
      </c>
      <c r="V70" s="89" t="s">
        <v>284</v>
      </c>
      <c r="W70" s="81">
        <v>16.13</v>
      </c>
      <c r="X70" s="80" t="s">
        <v>240</v>
      </c>
      <c r="Y70" s="89" t="s">
        <v>284</v>
      </c>
      <c r="Z70" s="81">
        <v>16.03</v>
      </c>
      <c r="AA70" s="90">
        <v>68</v>
      </c>
      <c r="AB70" s="80" t="s">
        <v>336</v>
      </c>
      <c r="AC70" s="81" t="s">
        <v>284</v>
      </c>
      <c r="AD70" s="81">
        <v>31.03</v>
      </c>
      <c r="AE70" s="80" t="s">
        <v>337</v>
      </c>
      <c r="AF70" s="81" t="s">
        <v>284</v>
      </c>
      <c r="AG70" s="81">
        <v>34.64</v>
      </c>
      <c r="AH70" s="80" t="s">
        <v>338</v>
      </c>
      <c r="AI70" s="81" t="s">
        <v>284</v>
      </c>
      <c r="AJ70" s="81">
        <v>27.79</v>
      </c>
      <c r="AK70" s="80" t="s">
        <v>339</v>
      </c>
      <c r="AL70" s="81" t="s">
        <v>284</v>
      </c>
      <c r="AM70" s="81">
        <v>32.380000000000003</v>
      </c>
      <c r="AN70" s="80" t="s">
        <v>340</v>
      </c>
      <c r="AO70" s="81" t="s">
        <v>284</v>
      </c>
      <c r="AP70" s="81">
        <v>30.06</v>
      </c>
      <c r="AQ70" s="80" t="s">
        <v>341</v>
      </c>
      <c r="AR70" s="113" t="s">
        <v>284</v>
      </c>
      <c r="AS70" s="113">
        <v>28.01</v>
      </c>
      <c r="AT70" s="80" t="s">
        <v>342</v>
      </c>
      <c r="AU70" s="81" t="s">
        <v>284</v>
      </c>
      <c r="AV70" s="81">
        <v>33.58</v>
      </c>
      <c r="AW70" s="80" t="s">
        <v>343</v>
      </c>
      <c r="AX70" s="114" t="s">
        <v>284</v>
      </c>
      <c r="AY70" s="113">
        <v>37.049999999999997</v>
      </c>
      <c r="AZ70" s="80" t="s">
        <v>344</v>
      </c>
      <c r="BA70" s="81" t="s">
        <v>284</v>
      </c>
      <c r="BB70" s="81" t="s">
        <v>353</v>
      </c>
      <c r="BC70" s="80" t="s">
        <v>345</v>
      </c>
      <c r="BD70" s="81" t="s">
        <v>284</v>
      </c>
      <c r="BE70" s="81">
        <v>30.19</v>
      </c>
      <c r="BF70" s="80" t="s">
        <v>346</v>
      </c>
      <c r="BG70" s="81" t="s">
        <v>284</v>
      </c>
      <c r="BH70" s="81">
        <v>34.020000000000003</v>
      </c>
      <c r="BI70" s="80" t="s">
        <v>347</v>
      </c>
      <c r="BJ70" s="81" t="s">
        <v>284</v>
      </c>
      <c r="BK70" s="81">
        <v>34.020000000000003</v>
      </c>
      <c r="BL70" s="80" t="s">
        <v>348</v>
      </c>
      <c r="BM70" s="81" t="s">
        <v>284</v>
      </c>
      <c r="BN70" s="81" t="s">
        <v>353</v>
      </c>
      <c r="BO70" s="80" t="s">
        <v>349</v>
      </c>
      <c r="BP70" s="113" t="s">
        <v>284</v>
      </c>
      <c r="BQ70" s="113">
        <v>29.39</v>
      </c>
      <c r="BR70" s="80" t="s">
        <v>350</v>
      </c>
      <c r="BS70" s="81" t="s">
        <v>284</v>
      </c>
      <c r="BT70" s="81">
        <v>32.770000000000003</v>
      </c>
      <c r="BU70" s="80" t="s">
        <v>351</v>
      </c>
      <c r="BV70" s="81" t="s">
        <v>284</v>
      </c>
      <c r="BW70" s="81">
        <v>31.06</v>
      </c>
      <c r="BX70" s="108"/>
      <c r="BY70" s="121"/>
      <c r="BZ70" s="121"/>
      <c r="CA70" s="80" t="s">
        <v>442</v>
      </c>
      <c r="CB70" t="s">
        <v>284</v>
      </c>
      <c r="CC70" t="s">
        <v>353</v>
      </c>
      <c r="CD70" s="80" t="s">
        <v>443</v>
      </c>
      <c r="CE70" t="s">
        <v>284</v>
      </c>
      <c r="CF70" t="s">
        <v>353</v>
      </c>
      <c r="CG70" s="92" t="s">
        <v>444</v>
      </c>
      <c r="CH70" t="s">
        <v>284</v>
      </c>
      <c r="CI70" t="s">
        <v>353</v>
      </c>
    </row>
    <row r="71" spans="1:87" x14ac:dyDescent="0.25">
      <c r="A71" s="112">
        <v>55</v>
      </c>
      <c r="B71" s="94">
        <v>145</v>
      </c>
      <c r="C71" s="80" t="s">
        <v>233</v>
      </c>
      <c r="D71" s="89" t="s">
        <v>295</v>
      </c>
      <c r="E71" s="81">
        <v>18.010000000000002</v>
      </c>
      <c r="F71" s="80" t="s">
        <v>234</v>
      </c>
      <c r="G71" s="89" t="s">
        <v>295</v>
      </c>
      <c r="H71" s="81">
        <v>16.18</v>
      </c>
      <c r="I71" s="80" t="s">
        <v>235</v>
      </c>
      <c r="J71" s="89" t="s">
        <v>295</v>
      </c>
      <c r="K71" s="81">
        <v>16.190000000000001</v>
      </c>
      <c r="L71" s="80" t="s">
        <v>236</v>
      </c>
      <c r="M71" s="89" t="s">
        <v>295</v>
      </c>
      <c r="N71" s="81">
        <v>16.32</v>
      </c>
      <c r="O71" s="80" t="s">
        <v>237</v>
      </c>
      <c r="P71" s="89" t="s">
        <v>295</v>
      </c>
      <c r="Q71" s="81">
        <v>16.14</v>
      </c>
      <c r="R71" s="80" t="s">
        <v>238</v>
      </c>
      <c r="S71" s="92" t="s">
        <v>295</v>
      </c>
      <c r="T71" s="92">
        <v>17.68</v>
      </c>
      <c r="U71" s="80" t="s">
        <v>239</v>
      </c>
      <c r="V71" s="89" t="s">
        <v>295</v>
      </c>
      <c r="W71" s="81">
        <v>16.46</v>
      </c>
      <c r="X71" s="80" t="s">
        <v>240</v>
      </c>
      <c r="Y71" s="89" t="s">
        <v>295</v>
      </c>
      <c r="Z71" s="81">
        <v>16.32</v>
      </c>
      <c r="AA71" s="90">
        <v>69</v>
      </c>
      <c r="AB71" s="80" t="s">
        <v>336</v>
      </c>
      <c r="AC71" s="81" t="s">
        <v>295</v>
      </c>
      <c r="AD71" s="81">
        <v>31.19</v>
      </c>
      <c r="AE71" s="80" t="s">
        <v>337</v>
      </c>
      <c r="AF71" s="81" t="s">
        <v>295</v>
      </c>
      <c r="AG71" s="81">
        <v>33.43</v>
      </c>
      <c r="AH71" s="80" t="s">
        <v>338</v>
      </c>
      <c r="AI71" s="81" t="s">
        <v>295</v>
      </c>
      <c r="AJ71" s="81">
        <v>27.53</v>
      </c>
      <c r="AK71" s="80" t="s">
        <v>339</v>
      </c>
      <c r="AL71" s="81" t="s">
        <v>295</v>
      </c>
      <c r="AM71" s="81">
        <v>33.07</v>
      </c>
      <c r="AN71" s="80" t="s">
        <v>340</v>
      </c>
      <c r="AO71" s="81" t="s">
        <v>295</v>
      </c>
      <c r="AP71" s="81">
        <v>30.06</v>
      </c>
      <c r="AQ71" s="80" t="s">
        <v>341</v>
      </c>
      <c r="AR71" s="113" t="s">
        <v>295</v>
      </c>
      <c r="AS71" s="113">
        <v>27.94</v>
      </c>
      <c r="AT71" s="80" t="s">
        <v>342</v>
      </c>
      <c r="AU71" s="81" t="s">
        <v>295</v>
      </c>
      <c r="AV71" s="81">
        <v>33.43</v>
      </c>
      <c r="AW71" s="80" t="s">
        <v>343</v>
      </c>
      <c r="AX71" s="114" t="s">
        <v>295</v>
      </c>
      <c r="AY71" s="113">
        <v>34.67</v>
      </c>
      <c r="AZ71" s="80" t="s">
        <v>344</v>
      </c>
      <c r="BA71" s="81" t="s">
        <v>295</v>
      </c>
      <c r="BB71" s="81" t="s">
        <v>353</v>
      </c>
      <c r="BC71" s="80" t="s">
        <v>345</v>
      </c>
      <c r="BD71" s="81" t="s">
        <v>295</v>
      </c>
      <c r="BE71" s="81">
        <v>30.29</v>
      </c>
      <c r="BF71" s="80" t="s">
        <v>346</v>
      </c>
      <c r="BG71" s="81" t="s">
        <v>295</v>
      </c>
      <c r="BH71" s="81">
        <v>33.18</v>
      </c>
      <c r="BI71" s="80" t="s">
        <v>347</v>
      </c>
      <c r="BJ71" s="81" t="s">
        <v>295</v>
      </c>
      <c r="BK71" s="81">
        <v>34.03</v>
      </c>
      <c r="BL71" s="80" t="s">
        <v>348</v>
      </c>
      <c r="BM71" s="81" t="s">
        <v>295</v>
      </c>
      <c r="BN71" s="81" t="s">
        <v>353</v>
      </c>
      <c r="BO71" s="80" t="s">
        <v>349</v>
      </c>
      <c r="BP71" s="113" t="s">
        <v>295</v>
      </c>
      <c r="BQ71" s="113">
        <v>28.75</v>
      </c>
      <c r="BR71" s="80" t="s">
        <v>350</v>
      </c>
      <c r="BS71" s="81" t="s">
        <v>295</v>
      </c>
      <c r="BT71" s="81">
        <v>32.22</v>
      </c>
      <c r="BU71" s="80" t="s">
        <v>351</v>
      </c>
      <c r="BV71" s="81" t="s">
        <v>295</v>
      </c>
      <c r="BW71" s="81">
        <v>31.16</v>
      </c>
      <c r="BX71" s="108"/>
      <c r="BY71" s="121"/>
      <c r="BZ71" s="121"/>
      <c r="CA71" s="80" t="s">
        <v>442</v>
      </c>
      <c r="CB71" t="s">
        <v>295</v>
      </c>
      <c r="CC71" t="s">
        <v>353</v>
      </c>
      <c r="CD71" s="80" t="s">
        <v>443</v>
      </c>
      <c r="CE71" t="s">
        <v>295</v>
      </c>
      <c r="CF71" t="s">
        <v>353</v>
      </c>
      <c r="CG71" s="92" t="s">
        <v>444</v>
      </c>
      <c r="CH71" t="s">
        <v>295</v>
      </c>
      <c r="CI71" t="s">
        <v>353</v>
      </c>
    </row>
    <row r="72" spans="1:87" x14ac:dyDescent="0.25">
      <c r="A72" s="112">
        <v>66</v>
      </c>
      <c r="B72" s="94">
        <v>146</v>
      </c>
      <c r="C72" s="80" t="s">
        <v>233</v>
      </c>
      <c r="D72" s="89" t="s">
        <v>306</v>
      </c>
      <c r="E72" s="81">
        <v>17.87</v>
      </c>
      <c r="F72" s="80" t="s">
        <v>234</v>
      </c>
      <c r="G72" s="89" t="s">
        <v>306</v>
      </c>
      <c r="H72" s="81">
        <v>15.65</v>
      </c>
      <c r="I72" s="80" t="s">
        <v>235</v>
      </c>
      <c r="J72" s="89" t="s">
        <v>306</v>
      </c>
      <c r="K72" s="81">
        <v>16.27</v>
      </c>
      <c r="L72" s="80" t="s">
        <v>236</v>
      </c>
      <c r="M72" s="89" t="s">
        <v>306</v>
      </c>
      <c r="N72" s="81">
        <v>15.85</v>
      </c>
      <c r="O72" s="80" t="s">
        <v>237</v>
      </c>
      <c r="P72" s="89" t="s">
        <v>306</v>
      </c>
      <c r="Q72" s="81">
        <v>16.37</v>
      </c>
      <c r="R72" s="80" t="s">
        <v>238</v>
      </c>
      <c r="S72" s="92" t="s">
        <v>306</v>
      </c>
      <c r="T72" s="92">
        <v>16.95</v>
      </c>
      <c r="U72" s="80" t="s">
        <v>239</v>
      </c>
      <c r="V72" s="89" t="s">
        <v>306</v>
      </c>
      <c r="W72" s="81">
        <v>16.62</v>
      </c>
      <c r="X72" s="80" t="s">
        <v>240</v>
      </c>
      <c r="Y72" s="89" t="s">
        <v>306</v>
      </c>
      <c r="Z72" s="81">
        <v>15.88</v>
      </c>
      <c r="AA72" s="90">
        <v>70</v>
      </c>
      <c r="AB72" s="80" t="s">
        <v>336</v>
      </c>
      <c r="AC72" s="81" t="s">
        <v>306</v>
      </c>
      <c r="AD72" s="81">
        <v>31.2</v>
      </c>
      <c r="AE72" s="80" t="s">
        <v>337</v>
      </c>
      <c r="AF72" s="81" t="s">
        <v>306</v>
      </c>
      <c r="AG72" s="81">
        <v>34.020000000000003</v>
      </c>
      <c r="AH72" s="80" t="s">
        <v>338</v>
      </c>
      <c r="AI72" s="81" t="s">
        <v>306</v>
      </c>
      <c r="AJ72" s="81">
        <v>27.9</v>
      </c>
      <c r="AK72" s="80" t="s">
        <v>339</v>
      </c>
      <c r="AL72" s="81" t="s">
        <v>306</v>
      </c>
      <c r="AM72" s="81">
        <v>33.35</v>
      </c>
      <c r="AN72" s="80" t="s">
        <v>340</v>
      </c>
      <c r="AO72" s="81" t="s">
        <v>306</v>
      </c>
      <c r="AP72" s="81">
        <v>30.85</v>
      </c>
      <c r="AQ72" s="80" t="s">
        <v>341</v>
      </c>
      <c r="AR72" s="113" t="s">
        <v>306</v>
      </c>
      <c r="AS72" s="113">
        <v>28.28</v>
      </c>
      <c r="AT72" s="80" t="s">
        <v>342</v>
      </c>
      <c r="AU72" s="81" t="s">
        <v>306</v>
      </c>
      <c r="AV72" s="81">
        <v>33.99</v>
      </c>
      <c r="AW72" s="80" t="s">
        <v>343</v>
      </c>
      <c r="AX72" s="114" t="s">
        <v>306</v>
      </c>
      <c r="AY72" s="113">
        <v>36.04</v>
      </c>
      <c r="AZ72" s="80" t="s">
        <v>344</v>
      </c>
      <c r="BA72" s="81" t="s">
        <v>306</v>
      </c>
      <c r="BB72" s="81" t="s">
        <v>353</v>
      </c>
      <c r="BC72" s="80" t="s">
        <v>345</v>
      </c>
      <c r="BD72" s="81" t="s">
        <v>306</v>
      </c>
      <c r="BE72" s="81">
        <v>30.08</v>
      </c>
      <c r="BF72" s="80" t="s">
        <v>346</v>
      </c>
      <c r="BG72" s="81" t="s">
        <v>306</v>
      </c>
      <c r="BH72" s="81">
        <v>34.299999999999997</v>
      </c>
      <c r="BI72" s="80" t="s">
        <v>347</v>
      </c>
      <c r="BJ72" s="81" t="s">
        <v>306</v>
      </c>
      <c r="BK72" s="81">
        <v>33.950000000000003</v>
      </c>
      <c r="BL72" s="80" t="s">
        <v>348</v>
      </c>
      <c r="BM72" s="81" t="s">
        <v>306</v>
      </c>
      <c r="BN72" s="81" t="s">
        <v>353</v>
      </c>
      <c r="BO72" s="80" t="s">
        <v>349</v>
      </c>
      <c r="BP72" s="113" t="s">
        <v>306</v>
      </c>
      <c r="BQ72" s="113">
        <v>28.71</v>
      </c>
      <c r="BR72" s="80" t="s">
        <v>350</v>
      </c>
      <c r="BS72" s="81" t="s">
        <v>306</v>
      </c>
      <c r="BT72" s="81">
        <v>32.49</v>
      </c>
      <c r="BU72" s="80" t="s">
        <v>351</v>
      </c>
      <c r="BV72" s="81" t="s">
        <v>306</v>
      </c>
      <c r="BW72" s="81">
        <v>31.06</v>
      </c>
      <c r="BX72" s="108"/>
      <c r="BY72" s="121"/>
      <c r="BZ72" s="121"/>
      <c r="CA72" s="80" t="s">
        <v>442</v>
      </c>
      <c r="CB72" t="s">
        <v>306</v>
      </c>
      <c r="CC72" t="s">
        <v>353</v>
      </c>
      <c r="CD72" s="80" t="s">
        <v>443</v>
      </c>
      <c r="CE72" t="s">
        <v>306</v>
      </c>
      <c r="CF72" t="s">
        <v>353</v>
      </c>
      <c r="CG72" s="92" t="s">
        <v>444</v>
      </c>
      <c r="CH72" t="s">
        <v>306</v>
      </c>
      <c r="CI72" t="s">
        <v>353</v>
      </c>
    </row>
    <row r="73" spans="1:87" x14ac:dyDescent="0.25">
      <c r="A73" s="112">
        <v>77</v>
      </c>
      <c r="B73" s="94">
        <v>147</v>
      </c>
      <c r="C73" s="80" t="s">
        <v>233</v>
      </c>
      <c r="D73" s="89" t="s">
        <v>317</v>
      </c>
      <c r="E73" s="81">
        <v>17.920000000000002</v>
      </c>
      <c r="F73" s="80" t="s">
        <v>234</v>
      </c>
      <c r="G73" s="89" t="s">
        <v>317</v>
      </c>
      <c r="H73" s="81">
        <v>15.68</v>
      </c>
      <c r="I73" s="80" t="s">
        <v>235</v>
      </c>
      <c r="J73" s="89" t="s">
        <v>317</v>
      </c>
      <c r="K73" s="81">
        <v>16.23</v>
      </c>
      <c r="L73" s="80" t="s">
        <v>236</v>
      </c>
      <c r="M73" s="89" t="s">
        <v>317</v>
      </c>
      <c r="N73" s="81">
        <v>16.12</v>
      </c>
      <c r="O73" s="80" t="s">
        <v>237</v>
      </c>
      <c r="P73" s="89" t="s">
        <v>317</v>
      </c>
      <c r="Q73" s="81">
        <v>16.41</v>
      </c>
      <c r="R73" s="80" t="s">
        <v>238</v>
      </c>
      <c r="S73" s="92" t="s">
        <v>317</v>
      </c>
      <c r="T73" s="92">
        <v>18.399999999999999</v>
      </c>
      <c r="U73" s="80" t="s">
        <v>239</v>
      </c>
      <c r="V73" s="89" t="s">
        <v>317</v>
      </c>
      <c r="W73" s="81">
        <v>16.61</v>
      </c>
      <c r="X73" s="80" t="s">
        <v>240</v>
      </c>
      <c r="Y73" s="89" t="s">
        <v>317</v>
      </c>
      <c r="Z73" s="81">
        <v>16.38</v>
      </c>
      <c r="AA73" s="90">
        <v>71</v>
      </c>
      <c r="AB73" s="80" t="s">
        <v>336</v>
      </c>
      <c r="AC73" s="81" t="s">
        <v>317</v>
      </c>
      <c r="AD73" s="81">
        <v>31.62</v>
      </c>
      <c r="AE73" s="80" t="s">
        <v>337</v>
      </c>
      <c r="AF73" s="81" t="s">
        <v>317</v>
      </c>
      <c r="AG73" s="81">
        <v>34.1</v>
      </c>
      <c r="AH73" s="80" t="s">
        <v>338</v>
      </c>
      <c r="AI73" s="81" t="s">
        <v>317</v>
      </c>
      <c r="AJ73" s="81">
        <v>27.68</v>
      </c>
      <c r="AK73" s="80" t="s">
        <v>339</v>
      </c>
      <c r="AL73" s="81" t="s">
        <v>317</v>
      </c>
      <c r="AM73" s="81">
        <v>33.340000000000003</v>
      </c>
      <c r="AN73" s="80" t="s">
        <v>340</v>
      </c>
      <c r="AO73" s="81" t="s">
        <v>317</v>
      </c>
      <c r="AP73" s="81">
        <v>30.97</v>
      </c>
      <c r="AQ73" s="80" t="s">
        <v>341</v>
      </c>
      <c r="AR73" s="113" t="s">
        <v>317</v>
      </c>
      <c r="AS73" s="113">
        <v>28.12</v>
      </c>
      <c r="AT73" s="80" t="s">
        <v>342</v>
      </c>
      <c r="AU73" s="81" t="s">
        <v>317</v>
      </c>
      <c r="AV73" s="81">
        <v>33.93</v>
      </c>
      <c r="AW73" s="80" t="s">
        <v>343</v>
      </c>
      <c r="AX73" s="114" t="s">
        <v>317</v>
      </c>
      <c r="AY73" s="113">
        <v>35.909999999999997</v>
      </c>
      <c r="AZ73" s="80" t="s">
        <v>344</v>
      </c>
      <c r="BA73" s="81" t="s">
        <v>317</v>
      </c>
      <c r="BB73" s="81" t="s">
        <v>353</v>
      </c>
      <c r="BC73" s="80" t="s">
        <v>345</v>
      </c>
      <c r="BD73" s="81" t="s">
        <v>317</v>
      </c>
      <c r="BE73" s="81">
        <v>30.35</v>
      </c>
      <c r="BF73" s="80" t="s">
        <v>346</v>
      </c>
      <c r="BG73" s="81" t="s">
        <v>317</v>
      </c>
      <c r="BH73" s="81">
        <v>36.26</v>
      </c>
      <c r="BI73" s="80" t="s">
        <v>347</v>
      </c>
      <c r="BJ73" s="81" t="s">
        <v>317</v>
      </c>
      <c r="BK73" s="81">
        <v>34.159999999999997</v>
      </c>
      <c r="BL73" s="80" t="s">
        <v>348</v>
      </c>
      <c r="BM73" s="81" t="s">
        <v>317</v>
      </c>
      <c r="BN73" s="81" t="s">
        <v>353</v>
      </c>
      <c r="BO73" s="80" t="s">
        <v>349</v>
      </c>
      <c r="BP73" s="113" t="s">
        <v>317</v>
      </c>
      <c r="BQ73" s="113">
        <v>29.03</v>
      </c>
      <c r="BR73" s="80" t="s">
        <v>350</v>
      </c>
      <c r="BS73" s="81" t="s">
        <v>317</v>
      </c>
      <c r="BT73" s="81">
        <v>32.17</v>
      </c>
      <c r="BU73" s="80" t="s">
        <v>351</v>
      </c>
      <c r="BV73" s="81" t="s">
        <v>317</v>
      </c>
      <c r="BW73" s="81">
        <v>30.94</v>
      </c>
      <c r="BX73" s="108"/>
      <c r="BY73" s="121"/>
      <c r="BZ73" s="121"/>
      <c r="CA73" s="80" t="s">
        <v>442</v>
      </c>
      <c r="CB73" t="s">
        <v>317</v>
      </c>
      <c r="CC73" t="s">
        <v>353</v>
      </c>
      <c r="CD73" s="80" t="s">
        <v>443</v>
      </c>
      <c r="CE73" t="s">
        <v>317</v>
      </c>
      <c r="CF73" t="s">
        <v>353</v>
      </c>
      <c r="CG73" s="92" t="s">
        <v>444</v>
      </c>
      <c r="CH73" t="s">
        <v>317</v>
      </c>
      <c r="CI73" t="s">
        <v>353</v>
      </c>
    </row>
    <row r="74" spans="1:87" x14ac:dyDescent="0.25">
      <c r="A74" s="112">
        <v>88</v>
      </c>
      <c r="B74" s="94">
        <v>148</v>
      </c>
      <c r="C74" s="80" t="s">
        <v>233</v>
      </c>
      <c r="D74" s="89" t="s">
        <v>328</v>
      </c>
      <c r="E74" s="81">
        <v>18.39</v>
      </c>
      <c r="F74" s="80" t="s">
        <v>234</v>
      </c>
      <c r="G74" s="89" t="s">
        <v>328</v>
      </c>
      <c r="H74" s="81">
        <v>16.07</v>
      </c>
      <c r="I74" s="80" t="s">
        <v>235</v>
      </c>
      <c r="J74" s="89" t="s">
        <v>328</v>
      </c>
      <c r="K74" s="81">
        <v>16.84</v>
      </c>
      <c r="L74" s="80" t="s">
        <v>236</v>
      </c>
      <c r="M74" s="89" t="s">
        <v>328</v>
      </c>
      <c r="N74" s="81">
        <v>16.43</v>
      </c>
      <c r="O74" s="80" t="s">
        <v>237</v>
      </c>
      <c r="P74" s="89" t="s">
        <v>328</v>
      </c>
      <c r="Q74" s="81">
        <v>16.600000000000001</v>
      </c>
      <c r="R74" s="80" t="s">
        <v>238</v>
      </c>
      <c r="S74" s="92" t="s">
        <v>328</v>
      </c>
      <c r="T74" s="92">
        <v>17.47</v>
      </c>
      <c r="U74" s="80" t="s">
        <v>239</v>
      </c>
      <c r="V74" s="89" t="s">
        <v>328</v>
      </c>
      <c r="W74" s="81">
        <v>17.3</v>
      </c>
      <c r="X74" s="80" t="s">
        <v>240</v>
      </c>
      <c r="Y74" s="89" t="s">
        <v>328</v>
      </c>
      <c r="Z74" s="81">
        <v>16.420000000000002</v>
      </c>
      <c r="AA74" s="90">
        <v>72</v>
      </c>
      <c r="AB74" s="80" t="s">
        <v>336</v>
      </c>
      <c r="AC74" s="81" t="s">
        <v>328</v>
      </c>
      <c r="AD74" s="81">
        <v>31.87</v>
      </c>
      <c r="AE74" s="80" t="s">
        <v>337</v>
      </c>
      <c r="AF74" s="81" t="s">
        <v>328</v>
      </c>
      <c r="AG74" s="81">
        <v>34.299999999999997</v>
      </c>
      <c r="AH74" s="80" t="s">
        <v>338</v>
      </c>
      <c r="AI74" s="81" t="s">
        <v>328</v>
      </c>
      <c r="AJ74" s="81">
        <v>27.77</v>
      </c>
      <c r="AK74" s="80" t="s">
        <v>339</v>
      </c>
      <c r="AL74" s="81" t="s">
        <v>328</v>
      </c>
      <c r="AM74" s="81">
        <v>34.270000000000003</v>
      </c>
      <c r="AN74" s="80" t="s">
        <v>340</v>
      </c>
      <c r="AO74" s="81" t="s">
        <v>328</v>
      </c>
      <c r="AP74" s="81">
        <v>31.55</v>
      </c>
      <c r="AQ74" s="80" t="s">
        <v>341</v>
      </c>
      <c r="AR74" s="113" t="s">
        <v>328</v>
      </c>
      <c r="AS74" s="113">
        <v>28.27</v>
      </c>
      <c r="AT74" s="80" t="s">
        <v>342</v>
      </c>
      <c r="AU74" s="81" t="s">
        <v>328</v>
      </c>
      <c r="AV74" s="81">
        <v>34.14</v>
      </c>
      <c r="AW74" s="80" t="s">
        <v>343</v>
      </c>
      <c r="AX74" s="114" t="s">
        <v>328</v>
      </c>
      <c r="AY74" s="113">
        <v>36.83</v>
      </c>
      <c r="AZ74" s="80" t="s">
        <v>344</v>
      </c>
      <c r="BA74" s="81" t="s">
        <v>328</v>
      </c>
      <c r="BB74" s="81" t="s">
        <v>353</v>
      </c>
      <c r="BC74" s="80" t="s">
        <v>345</v>
      </c>
      <c r="BD74" s="81" t="s">
        <v>328</v>
      </c>
      <c r="BE74" s="81">
        <v>30.63</v>
      </c>
      <c r="BF74" s="80" t="s">
        <v>346</v>
      </c>
      <c r="BG74" s="81" t="s">
        <v>328</v>
      </c>
      <c r="BH74" s="81">
        <v>35.04</v>
      </c>
      <c r="BI74" s="80" t="s">
        <v>347</v>
      </c>
      <c r="BJ74" s="81" t="s">
        <v>328</v>
      </c>
      <c r="BK74" s="81">
        <v>33.58</v>
      </c>
      <c r="BL74" s="80" t="s">
        <v>348</v>
      </c>
      <c r="BM74" s="81" t="s">
        <v>328</v>
      </c>
      <c r="BN74" s="81" t="s">
        <v>353</v>
      </c>
      <c r="BO74" s="80" t="s">
        <v>349</v>
      </c>
      <c r="BP74" s="113" t="s">
        <v>328</v>
      </c>
      <c r="BQ74" s="113">
        <v>30.02</v>
      </c>
      <c r="BR74" s="80" t="s">
        <v>350</v>
      </c>
      <c r="BS74" s="81" t="s">
        <v>328</v>
      </c>
      <c r="BT74" s="81">
        <v>32.85</v>
      </c>
      <c r="BU74" s="80" t="s">
        <v>351</v>
      </c>
      <c r="BV74" s="81" t="s">
        <v>328</v>
      </c>
      <c r="BW74" s="81">
        <v>31.73</v>
      </c>
      <c r="BX74" s="108"/>
      <c r="BY74" s="121"/>
      <c r="BZ74" s="121"/>
      <c r="CA74" s="80" t="s">
        <v>442</v>
      </c>
      <c r="CB74" t="s">
        <v>328</v>
      </c>
      <c r="CC74" t="s">
        <v>353</v>
      </c>
      <c r="CD74" s="80" t="s">
        <v>443</v>
      </c>
      <c r="CE74" t="s">
        <v>328</v>
      </c>
      <c r="CF74" t="s">
        <v>353</v>
      </c>
      <c r="CG74" s="92" t="s">
        <v>444</v>
      </c>
      <c r="CH74" t="s">
        <v>328</v>
      </c>
      <c r="CI74" t="s">
        <v>353</v>
      </c>
    </row>
    <row r="75" spans="1:87" x14ac:dyDescent="0.25">
      <c r="A75" s="112">
        <v>10</v>
      </c>
      <c r="B75" s="94">
        <v>73</v>
      </c>
      <c r="C75" s="80" t="s">
        <v>233</v>
      </c>
      <c r="D75" s="89" t="s">
        <v>250</v>
      </c>
      <c r="E75" s="81">
        <v>16.02</v>
      </c>
      <c r="F75" s="80" t="s">
        <v>234</v>
      </c>
      <c r="G75" s="89" t="s">
        <v>250</v>
      </c>
      <c r="H75" s="81">
        <v>16.13</v>
      </c>
      <c r="I75" s="80" t="s">
        <v>235</v>
      </c>
      <c r="J75" s="89" t="s">
        <v>250</v>
      </c>
      <c r="K75" s="81">
        <v>16.489999999999998</v>
      </c>
      <c r="L75" s="80" t="s">
        <v>236</v>
      </c>
      <c r="M75" s="89" t="s">
        <v>250</v>
      </c>
      <c r="N75" s="81">
        <v>17.48</v>
      </c>
      <c r="O75" s="80" t="s">
        <v>237</v>
      </c>
      <c r="P75" s="89" t="s">
        <v>250</v>
      </c>
      <c r="Q75" s="81">
        <v>16.04</v>
      </c>
      <c r="R75" s="80" t="s">
        <v>238</v>
      </c>
      <c r="S75" s="92" t="s">
        <v>250</v>
      </c>
      <c r="T75" s="92">
        <v>17.07</v>
      </c>
      <c r="U75" s="80" t="s">
        <v>239</v>
      </c>
      <c r="V75" s="89" t="s">
        <v>250</v>
      </c>
      <c r="W75" s="81">
        <v>16.36</v>
      </c>
      <c r="X75" s="80" t="s">
        <v>240</v>
      </c>
      <c r="Y75" s="89" t="s">
        <v>250</v>
      </c>
      <c r="Z75" s="81">
        <v>16.45</v>
      </c>
      <c r="AA75" s="90">
        <v>73</v>
      </c>
      <c r="AB75" s="80" t="s">
        <v>336</v>
      </c>
      <c r="AC75" s="81" t="s">
        <v>250</v>
      </c>
      <c r="AD75" s="81">
        <v>38.299999999999997</v>
      </c>
      <c r="AE75" s="80" t="s">
        <v>337</v>
      </c>
      <c r="AF75" s="81" t="s">
        <v>250</v>
      </c>
      <c r="AG75" s="81">
        <v>33.369999999999997</v>
      </c>
      <c r="AH75" s="80" t="s">
        <v>338</v>
      </c>
      <c r="AI75" s="81" t="s">
        <v>250</v>
      </c>
      <c r="AJ75" s="81">
        <v>34.31</v>
      </c>
      <c r="AK75" s="80" t="s">
        <v>339</v>
      </c>
      <c r="AL75" s="81" t="s">
        <v>250</v>
      </c>
      <c r="AM75" s="81">
        <v>32.17</v>
      </c>
      <c r="AN75" s="80" t="s">
        <v>340</v>
      </c>
      <c r="AO75" s="81" t="s">
        <v>250</v>
      </c>
      <c r="AP75" s="81">
        <v>29.97</v>
      </c>
      <c r="AQ75" s="80" t="s">
        <v>341</v>
      </c>
      <c r="AR75" s="113" t="s">
        <v>250</v>
      </c>
      <c r="AS75" s="113">
        <v>28.63</v>
      </c>
      <c r="AT75" s="80" t="s">
        <v>342</v>
      </c>
      <c r="AU75" s="81" t="s">
        <v>250</v>
      </c>
      <c r="AV75" s="81">
        <v>34.03</v>
      </c>
      <c r="AW75" s="80" t="s">
        <v>343</v>
      </c>
      <c r="AX75" s="114" t="s">
        <v>250</v>
      </c>
      <c r="AY75" s="113">
        <v>31.88</v>
      </c>
      <c r="AZ75" s="80" t="s">
        <v>344</v>
      </c>
      <c r="BA75" s="81" t="s">
        <v>250</v>
      </c>
      <c r="BB75" s="81">
        <v>37.950000000000003</v>
      </c>
      <c r="BC75" s="80" t="s">
        <v>345</v>
      </c>
      <c r="BD75" s="81" t="s">
        <v>250</v>
      </c>
      <c r="BE75" s="81">
        <v>32.26</v>
      </c>
      <c r="BF75" s="80" t="s">
        <v>346</v>
      </c>
      <c r="BG75" s="81" t="s">
        <v>250</v>
      </c>
      <c r="BH75" s="81" t="s">
        <v>353</v>
      </c>
      <c r="BI75" s="80" t="s">
        <v>347</v>
      </c>
      <c r="BJ75" s="81" t="s">
        <v>250</v>
      </c>
      <c r="BK75" s="81" t="s">
        <v>353</v>
      </c>
      <c r="BL75" s="80" t="s">
        <v>348</v>
      </c>
      <c r="BM75" s="81" t="s">
        <v>250</v>
      </c>
      <c r="BN75" s="81">
        <v>37.69</v>
      </c>
      <c r="BO75" s="80" t="s">
        <v>349</v>
      </c>
      <c r="BP75" s="113" t="s">
        <v>250</v>
      </c>
      <c r="BQ75" s="113">
        <v>32.72</v>
      </c>
      <c r="BR75" s="80" t="s">
        <v>350</v>
      </c>
      <c r="BS75" s="81" t="s">
        <v>250</v>
      </c>
      <c r="BT75" s="81">
        <v>36.29</v>
      </c>
      <c r="BU75" s="80" t="s">
        <v>351</v>
      </c>
      <c r="BV75" s="81" t="s">
        <v>250</v>
      </c>
      <c r="BW75" s="81">
        <v>29.21</v>
      </c>
      <c r="BX75" s="108"/>
      <c r="BY75" s="121"/>
      <c r="BZ75" s="121"/>
      <c r="CA75" s="80" t="s">
        <v>442</v>
      </c>
      <c r="CB75" t="s">
        <v>250</v>
      </c>
      <c r="CC75" t="s">
        <v>353</v>
      </c>
      <c r="CD75" s="80" t="s">
        <v>443</v>
      </c>
      <c r="CE75" t="s">
        <v>250</v>
      </c>
      <c r="CF75" t="s">
        <v>353</v>
      </c>
      <c r="CG75" s="92" t="s">
        <v>444</v>
      </c>
      <c r="CH75" t="s">
        <v>250</v>
      </c>
      <c r="CI75" t="s">
        <v>353</v>
      </c>
    </row>
    <row r="76" spans="1:87" x14ac:dyDescent="0.25">
      <c r="A76" s="112">
        <v>22</v>
      </c>
      <c r="B76" s="94">
        <v>74</v>
      </c>
      <c r="C76" s="80" t="s">
        <v>233</v>
      </c>
      <c r="D76" s="89" t="s">
        <v>262</v>
      </c>
      <c r="E76" s="81">
        <v>15.84</v>
      </c>
      <c r="F76" s="80" t="s">
        <v>234</v>
      </c>
      <c r="G76" s="89" t="s">
        <v>262</v>
      </c>
      <c r="H76" s="81">
        <v>16.47</v>
      </c>
      <c r="I76" s="80" t="s">
        <v>235</v>
      </c>
      <c r="J76" s="89" t="s">
        <v>262</v>
      </c>
      <c r="K76" s="81">
        <v>16.36</v>
      </c>
      <c r="L76" s="80" t="s">
        <v>236</v>
      </c>
      <c r="M76" s="89" t="s">
        <v>262</v>
      </c>
      <c r="N76" s="81">
        <v>17.07</v>
      </c>
      <c r="O76" s="80" t="s">
        <v>237</v>
      </c>
      <c r="P76" s="89" t="s">
        <v>262</v>
      </c>
      <c r="Q76" s="81">
        <v>15.85</v>
      </c>
      <c r="R76" s="80" t="s">
        <v>238</v>
      </c>
      <c r="S76" s="92" t="s">
        <v>262</v>
      </c>
      <c r="T76" s="92">
        <v>16.45</v>
      </c>
      <c r="U76" s="80" t="s">
        <v>239</v>
      </c>
      <c r="V76" s="89" t="s">
        <v>262</v>
      </c>
      <c r="W76" s="81">
        <v>16.38</v>
      </c>
      <c r="X76" s="80" t="s">
        <v>240</v>
      </c>
      <c r="Y76" s="89" t="s">
        <v>262</v>
      </c>
      <c r="Z76" s="81">
        <v>16.489999999999998</v>
      </c>
      <c r="AA76" s="90">
        <v>74</v>
      </c>
      <c r="AB76" s="80" t="s">
        <v>336</v>
      </c>
      <c r="AC76" s="81" t="s">
        <v>262</v>
      </c>
      <c r="AD76" s="81">
        <v>34.229999999999997</v>
      </c>
      <c r="AE76" s="80" t="s">
        <v>337</v>
      </c>
      <c r="AF76" s="81" t="s">
        <v>262</v>
      </c>
      <c r="AG76" s="81">
        <v>33.06</v>
      </c>
      <c r="AH76" s="80" t="s">
        <v>338</v>
      </c>
      <c r="AI76" s="81" t="s">
        <v>262</v>
      </c>
      <c r="AJ76" s="81">
        <v>35</v>
      </c>
      <c r="AK76" s="80" t="s">
        <v>339</v>
      </c>
      <c r="AL76" s="81" t="s">
        <v>262</v>
      </c>
      <c r="AM76" s="81">
        <v>31.93</v>
      </c>
      <c r="AN76" s="80" t="s">
        <v>340</v>
      </c>
      <c r="AO76" s="81" t="s">
        <v>262</v>
      </c>
      <c r="AP76" s="81">
        <v>30.07</v>
      </c>
      <c r="AQ76" s="80" t="s">
        <v>341</v>
      </c>
      <c r="AR76" s="113" t="s">
        <v>262</v>
      </c>
      <c r="AS76" s="113">
        <v>28.45</v>
      </c>
      <c r="AT76" s="80" t="s">
        <v>342</v>
      </c>
      <c r="AU76" s="81" t="s">
        <v>262</v>
      </c>
      <c r="AV76" s="81">
        <v>33.94</v>
      </c>
      <c r="AW76" s="80" t="s">
        <v>343</v>
      </c>
      <c r="AX76" s="114" t="s">
        <v>262</v>
      </c>
      <c r="AY76" s="113">
        <v>31.87</v>
      </c>
      <c r="AZ76" s="80" t="s">
        <v>344</v>
      </c>
      <c r="BA76" s="81" t="s">
        <v>262</v>
      </c>
      <c r="BB76" s="81">
        <v>35.78</v>
      </c>
      <c r="BC76" s="80" t="s">
        <v>345</v>
      </c>
      <c r="BD76" s="81" t="s">
        <v>262</v>
      </c>
      <c r="BE76" s="81">
        <v>32.69</v>
      </c>
      <c r="BF76" s="80" t="s">
        <v>346</v>
      </c>
      <c r="BG76" s="81" t="s">
        <v>262</v>
      </c>
      <c r="BH76" s="81" t="s">
        <v>353</v>
      </c>
      <c r="BI76" s="80" t="s">
        <v>347</v>
      </c>
      <c r="BJ76" s="81" t="s">
        <v>262</v>
      </c>
      <c r="BK76" s="81" t="s">
        <v>353</v>
      </c>
      <c r="BL76" s="80" t="s">
        <v>348</v>
      </c>
      <c r="BM76" s="81" t="s">
        <v>262</v>
      </c>
      <c r="BN76" s="81" t="s">
        <v>353</v>
      </c>
      <c r="BO76" s="80" t="s">
        <v>349</v>
      </c>
      <c r="BP76" s="113" t="s">
        <v>262</v>
      </c>
      <c r="BQ76" s="113">
        <v>32.29</v>
      </c>
      <c r="BR76" s="80" t="s">
        <v>350</v>
      </c>
      <c r="BS76" s="81" t="s">
        <v>262</v>
      </c>
      <c r="BT76" s="81">
        <v>36.200000000000003</v>
      </c>
      <c r="BU76" s="80" t="s">
        <v>351</v>
      </c>
      <c r="BV76" s="81" t="s">
        <v>262</v>
      </c>
      <c r="BW76" s="81">
        <v>29.11</v>
      </c>
      <c r="BX76" s="108"/>
      <c r="BY76" s="121"/>
      <c r="BZ76" s="121"/>
      <c r="CA76" s="80" t="s">
        <v>442</v>
      </c>
      <c r="CB76" t="s">
        <v>262</v>
      </c>
      <c r="CC76" t="s">
        <v>353</v>
      </c>
      <c r="CD76" s="80" t="s">
        <v>443</v>
      </c>
      <c r="CE76" t="s">
        <v>262</v>
      </c>
      <c r="CF76" t="s">
        <v>353</v>
      </c>
      <c r="CG76" s="92" t="s">
        <v>444</v>
      </c>
      <c r="CH76" t="s">
        <v>262</v>
      </c>
      <c r="CI76" t="s">
        <v>353</v>
      </c>
    </row>
    <row r="77" spans="1:87" x14ac:dyDescent="0.25">
      <c r="A77" s="112">
        <v>34</v>
      </c>
      <c r="B77" s="94">
        <v>75</v>
      </c>
      <c r="C77" s="80" t="s">
        <v>233</v>
      </c>
      <c r="D77" s="89" t="s">
        <v>274</v>
      </c>
      <c r="E77" s="81">
        <v>16.14</v>
      </c>
      <c r="F77" s="80" t="s">
        <v>234</v>
      </c>
      <c r="G77" s="89" t="s">
        <v>274</v>
      </c>
      <c r="H77" s="81">
        <v>16.38</v>
      </c>
      <c r="I77" s="80" t="s">
        <v>235</v>
      </c>
      <c r="J77" s="89" t="s">
        <v>274</v>
      </c>
      <c r="K77" s="81">
        <v>16.739999999999998</v>
      </c>
      <c r="L77" s="80" t="s">
        <v>236</v>
      </c>
      <c r="M77" s="89" t="s">
        <v>274</v>
      </c>
      <c r="N77" s="81">
        <v>16.72</v>
      </c>
      <c r="O77" s="80" t="s">
        <v>237</v>
      </c>
      <c r="P77" s="89" t="s">
        <v>274</v>
      </c>
      <c r="Q77" s="81">
        <v>16.260000000000002</v>
      </c>
      <c r="R77" s="80" t="s">
        <v>238</v>
      </c>
      <c r="S77" s="92" t="s">
        <v>274</v>
      </c>
      <c r="T77" s="92">
        <v>16.73</v>
      </c>
      <c r="U77" s="80" t="s">
        <v>239</v>
      </c>
      <c r="V77" s="89" t="s">
        <v>274</v>
      </c>
      <c r="W77" s="81">
        <v>16.38</v>
      </c>
      <c r="X77" s="80" t="s">
        <v>240</v>
      </c>
      <c r="Y77" s="89" t="s">
        <v>274</v>
      </c>
      <c r="Z77" s="81">
        <v>16.55</v>
      </c>
      <c r="AA77" s="90">
        <v>75</v>
      </c>
      <c r="AB77" s="80" t="s">
        <v>336</v>
      </c>
      <c r="AC77" s="81" t="s">
        <v>274</v>
      </c>
      <c r="AD77" s="81">
        <v>36.24</v>
      </c>
      <c r="AE77" s="80" t="s">
        <v>337</v>
      </c>
      <c r="AF77" s="81" t="s">
        <v>274</v>
      </c>
      <c r="AG77" s="81">
        <v>32.58</v>
      </c>
      <c r="AH77" s="80" t="s">
        <v>338</v>
      </c>
      <c r="AI77" s="81" t="s">
        <v>274</v>
      </c>
      <c r="AJ77" s="81">
        <v>34.17</v>
      </c>
      <c r="AK77" s="80" t="s">
        <v>339</v>
      </c>
      <c r="AL77" s="81" t="s">
        <v>274</v>
      </c>
      <c r="AM77" s="81">
        <v>32.479999999999997</v>
      </c>
      <c r="AN77" s="80" t="s">
        <v>340</v>
      </c>
      <c r="AO77" s="81" t="s">
        <v>274</v>
      </c>
      <c r="AP77" s="81">
        <v>29.81</v>
      </c>
      <c r="AQ77" s="80" t="s">
        <v>341</v>
      </c>
      <c r="AR77" s="113" t="s">
        <v>274</v>
      </c>
      <c r="AS77" s="113">
        <v>28.36</v>
      </c>
      <c r="AT77" s="80" t="s">
        <v>342</v>
      </c>
      <c r="AU77" s="81" t="s">
        <v>274</v>
      </c>
      <c r="AV77" s="81">
        <v>34.68</v>
      </c>
      <c r="AW77" s="80" t="s">
        <v>343</v>
      </c>
      <c r="AX77" s="114" t="s">
        <v>274</v>
      </c>
      <c r="AY77" s="113">
        <v>31.75</v>
      </c>
      <c r="AZ77" s="80" t="s">
        <v>344</v>
      </c>
      <c r="BA77" s="81" t="s">
        <v>274</v>
      </c>
      <c r="BB77" s="81">
        <v>37.47</v>
      </c>
      <c r="BC77" s="80" t="s">
        <v>345</v>
      </c>
      <c r="BD77" s="81" t="s">
        <v>274</v>
      </c>
      <c r="BE77" s="81">
        <v>33.340000000000003</v>
      </c>
      <c r="BF77" s="80" t="s">
        <v>346</v>
      </c>
      <c r="BG77" s="81" t="s">
        <v>274</v>
      </c>
      <c r="BH77" s="81" t="s">
        <v>353</v>
      </c>
      <c r="BI77" s="80" t="s">
        <v>347</v>
      </c>
      <c r="BJ77" s="81" t="s">
        <v>274</v>
      </c>
      <c r="BK77" s="81" t="s">
        <v>353</v>
      </c>
      <c r="BL77" s="80" t="s">
        <v>348</v>
      </c>
      <c r="BM77" s="81" t="s">
        <v>274</v>
      </c>
      <c r="BN77" s="81">
        <v>39.71</v>
      </c>
      <c r="BO77" s="80" t="s">
        <v>349</v>
      </c>
      <c r="BP77" s="113" t="s">
        <v>274</v>
      </c>
      <c r="BQ77" s="113">
        <v>32.22</v>
      </c>
      <c r="BR77" s="80" t="s">
        <v>350</v>
      </c>
      <c r="BS77" s="81" t="s">
        <v>274</v>
      </c>
      <c r="BT77" s="81">
        <v>36.89</v>
      </c>
      <c r="BU77" s="80" t="s">
        <v>351</v>
      </c>
      <c r="BV77" s="81" t="s">
        <v>274</v>
      </c>
      <c r="BW77" s="81">
        <v>28.92</v>
      </c>
      <c r="BX77" s="108"/>
      <c r="BY77" s="121"/>
      <c r="BZ77" s="121"/>
      <c r="CA77" s="80" t="s">
        <v>442</v>
      </c>
      <c r="CB77" t="s">
        <v>274</v>
      </c>
      <c r="CC77" t="s">
        <v>353</v>
      </c>
      <c r="CD77" s="80" t="s">
        <v>443</v>
      </c>
      <c r="CE77" t="s">
        <v>274</v>
      </c>
      <c r="CF77" t="s">
        <v>353</v>
      </c>
      <c r="CG77" s="92" t="s">
        <v>444</v>
      </c>
      <c r="CH77" t="s">
        <v>274</v>
      </c>
      <c r="CI77" t="s">
        <v>353</v>
      </c>
    </row>
    <row r="78" spans="1:87" x14ac:dyDescent="0.25">
      <c r="A78" s="112">
        <v>45</v>
      </c>
      <c r="B78" s="94">
        <v>76</v>
      </c>
      <c r="C78" s="80" t="s">
        <v>233</v>
      </c>
      <c r="D78" s="89" t="s">
        <v>285</v>
      </c>
      <c r="E78" s="81">
        <v>15.79</v>
      </c>
      <c r="F78" s="80" t="s">
        <v>234</v>
      </c>
      <c r="G78" s="89" t="s">
        <v>285</v>
      </c>
      <c r="H78" s="81">
        <v>16.440000000000001</v>
      </c>
      <c r="I78" s="80" t="s">
        <v>235</v>
      </c>
      <c r="J78" s="89" t="s">
        <v>285</v>
      </c>
      <c r="K78" s="81">
        <v>16.41</v>
      </c>
      <c r="L78" s="80" t="s">
        <v>236</v>
      </c>
      <c r="M78" s="89" t="s">
        <v>285</v>
      </c>
      <c r="N78" s="81">
        <v>17.32</v>
      </c>
      <c r="O78" s="80" t="s">
        <v>237</v>
      </c>
      <c r="P78" s="89" t="s">
        <v>285</v>
      </c>
      <c r="Q78" s="81">
        <v>15.63</v>
      </c>
      <c r="R78" s="80" t="s">
        <v>238</v>
      </c>
      <c r="S78" s="92" t="s">
        <v>285</v>
      </c>
      <c r="T78" s="92">
        <v>17.12</v>
      </c>
      <c r="U78" s="80" t="s">
        <v>239</v>
      </c>
      <c r="V78" s="89" t="s">
        <v>285</v>
      </c>
      <c r="W78" s="81">
        <v>16.489999999999998</v>
      </c>
      <c r="X78" s="80" t="s">
        <v>240</v>
      </c>
      <c r="Y78" s="89" t="s">
        <v>285</v>
      </c>
      <c r="Z78" s="81">
        <v>16.52</v>
      </c>
      <c r="AA78" s="90">
        <v>76</v>
      </c>
      <c r="AB78" s="80" t="s">
        <v>336</v>
      </c>
      <c r="AC78" s="81" t="s">
        <v>285</v>
      </c>
      <c r="AD78" s="81">
        <v>35.520000000000003</v>
      </c>
      <c r="AE78" s="80" t="s">
        <v>337</v>
      </c>
      <c r="AF78" s="81" t="s">
        <v>285</v>
      </c>
      <c r="AG78" s="81">
        <v>33.46</v>
      </c>
      <c r="AH78" s="80" t="s">
        <v>338</v>
      </c>
      <c r="AI78" s="81" t="s">
        <v>285</v>
      </c>
      <c r="AJ78" s="81">
        <v>35.61</v>
      </c>
      <c r="AK78" s="80" t="s">
        <v>339</v>
      </c>
      <c r="AL78" s="81" t="s">
        <v>285</v>
      </c>
      <c r="AM78" s="81">
        <v>32.65</v>
      </c>
      <c r="AN78" s="80" t="s">
        <v>340</v>
      </c>
      <c r="AO78" s="81" t="s">
        <v>285</v>
      </c>
      <c r="AP78" s="81">
        <v>30.07</v>
      </c>
      <c r="AQ78" s="80" t="s">
        <v>341</v>
      </c>
      <c r="AR78" s="113" t="s">
        <v>285</v>
      </c>
      <c r="AS78" s="113">
        <v>28.5</v>
      </c>
      <c r="AT78" s="80" t="s">
        <v>342</v>
      </c>
      <c r="AU78" s="81" t="s">
        <v>285</v>
      </c>
      <c r="AV78" s="81">
        <v>34.630000000000003</v>
      </c>
      <c r="AW78" s="80" t="s">
        <v>343</v>
      </c>
      <c r="AX78" s="114" t="s">
        <v>285</v>
      </c>
      <c r="AY78" s="113">
        <v>31.9</v>
      </c>
      <c r="AZ78" s="80" t="s">
        <v>344</v>
      </c>
      <c r="BA78" s="81" t="s">
        <v>285</v>
      </c>
      <c r="BB78" s="81">
        <v>36.07</v>
      </c>
      <c r="BC78" s="80" t="s">
        <v>345</v>
      </c>
      <c r="BD78" s="81" t="s">
        <v>285</v>
      </c>
      <c r="BE78" s="81">
        <v>32.340000000000003</v>
      </c>
      <c r="BF78" s="80" t="s">
        <v>346</v>
      </c>
      <c r="BG78" s="81" t="s">
        <v>285</v>
      </c>
      <c r="BH78" s="81">
        <v>37.229999999999997</v>
      </c>
      <c r="BI78" s="80" t="s">
        <v>347</v>
      </c>
      <c r="BJ78" s="81" t="s">
        <v>285</v>
      </c>
      <c r="BK78" s="81" t="s">
        <v>353</v>
      </c>
      <c r="BL78" s="80" t="s">
        <v>348</v>
      </c>
      <c r="BM78" s="81" t="s">
        <v>285</v>
      </c>
      <c r="BN78" s="81">
        <v>37.61</v>
      </c>
      <c r="BO78" s="80" t="s">
        <v>349</v>
      </c>
      <c r="BP78" s="113" t="s">
        <v>285</v>
      </c>
      <c r="BQ78" s="113">
        <v>32.869999999999997</v>
      </c>
      <c r="BR78" s="80" t="s">
        <v>350</v>
      </c>
      <c r="BS78" s="81" t="s">
        <v>285</v>
      </c>
      <c r="BT78" s="81">
        <v>37.46</v>
      </c>
      <c r="BU78" s="80" t="s">
        <v>351</v>
      </c>
      <c r="BV78" s="81" t="s">
        <v>285</v>
      </c>
      <c r="BW78" s="81">
        <v>28.59</v>
      </c>
      <c r="BX78" s="108"/>
      <c r="BY78" s="121"/>
      <c r="BZ78" s="121"/>
      <c r="CA78" s="80" t="s">
        <v>442</v>
      </c>
      <c r="CB78" t="s">
        <v>285</v>
      </c>
      <c r="CC78" t="s">
        <v>353</v>
      </c>
      <c r="CD78" s="80" t="s">
        <v>443</v>
      </c>
      <c r="CE78" t="s">
        <v>285</v>
      </c>
      <c r="CF78" t="s">
        <v>353</v>
      </c>
      <c r="CG78" s="92" t="s">
        <v>444</v>
      </c>
      <c r="CH78" t="s">
        <v>285</v>
      </c>
      <c r="CI78" t="s">
        <v>353</v>
      </c>
    </row>
    <row r="79" spans="1:87" x14ac:dyDescent="0.25">
      <c r="A79" s="112">
        <v>56</v>
      </c>
      <c r="B79" s="94">
        <v>153</v>
      </c>
      <c r="C79" s="80" t="s">
        <v>233</v>
      </c>
      <c r="D79" s="89" t="s">
        <v>296</v>
      </c>
      <c r="E79" s="81">
        <v>17.010000000000002</v>
      </c>
      <c r="F79" s="80" t="s">
        <v>234</v>
      </c>
      <c r="G79" s="89" t="s">
        <v>296</v>
      </c>
      <c r="H79" s="81">
        <v>16.16</v>
      </c>
      <c r="I79" s="80" t="s">
        <v>235</v>
      </c>
      <c r="J79" s="89" t="s">
        <v>296</v>
      </c>
      <c r="K79" s="81">
        <v>16.36</v>
      </c>
      <c r="L79" s="80" t="s">
        <v>236</v>
      </c>
      <c r="M79" s="89" t="s">
        <v>296</v>
      </c>
      <c r="N79" s="81">
        <v>17.68</v>
      </c>
      <c r="O79" s="80" t="s">
        <v>237</v>
      </c>
      <c r="P79" s="89" t="s">
        <v>296</v>
      </c>
      <c r="Q79" s="81">
        <v>15.55</v>
      </c>
      <c r="R79" s="80" t="s">
        <v>238</v>
      </c>
      <c r="S79" s="92" t="s">
        <v>296</v>
      </c>
      <c r="T79" s="92">
        <v>28.49</v>
      </c>
      <c r="U79" s="80" t="s">
        <v>239</v>
      </c>
      <c r="V79" s="89" t="s">
        <v>296</v>
      </c>
      <c r="W79" s="81">
        <v>16.079999999999998</v>
      </c>
      <c r="X79" s="80" t="s">
        <v>240</v>
      </c>
      <c r="Y79" s="89" t="s">
        <v>296</v>
      </c>
      <c r="Z79" s="81">
        <v>16.75</v>
      </c>
      <c r="AA79" s="90">
        <v>77</v>
      </c>
      <c r="AB79" s="80" t="s">
        <v>336</v>
      </c>
      <c r="AC79" s="81" t="s">
        <v>296</v>
      </c>
      <c r="AD79" s="81">
        <v>33.700000000000003</v>
      </c>
      <c r="AE79" s="80" t="s">
        <v>337</v>
      </c>
      <c r="AF79" s="81" t="s">
        <v>296</v>
      </c>
      <c r="AG79" s="81">
        <v>33.46</v>
      </c>
      <c r="AH79" s="80" t="s">
        <v>338</v>
      </c>
      <c r="AI79" s="81" t="s">
        <v>296</v>
      </c>
      <c r="AJ79" s="81">
        <v>33.630000000000003</v>
      </c>
      <c r="AK79" s="80" t="s">
        <v>339</v>
      </c>
      <c r="AL79" s="81" t="s">
        <v>296</v>
      </c>
      <c r="AM79" s="81">
        <v>32.44</v>
      </c>
      <c r="AN79" s="80" t="s">
        <v>340</v>
      </c>
      <c r="AO79" s="81" t="s">
        <v>296</v>
      </c>
      <c r="AP79" s="81">
        <v>29.8</v>
      </c>
      <c r="AQ79" s="80" t="s">
        <v>341</v>
      </c>
      <c r="AR79" s="113" t="s">
        <v>296</v>
      </c>
      <c r="AS79" s="113">
        <v>28.59</v>
      </c>
      <c r="AT79" s="80" t="s">
        <v>342</v>
      </c>
      <c r="AU79" s="81" t="s">
        <v>296</v>
      </c>
      <c r="AV79" s="81">
        <v>34.89</v>
      </c>
      <c r="AW79" s="80" t="s">
        <v>343</v>
      </c>
      <c r="AX79" s="114" t="s">
        <v>296</v>
      </c>
      <c r="AY79" s="113">
        <v>32.28</v>
      </c>
      <c r="AZ79" s="80" t="s">
        <v>344</v>
      </c>
      <c r="BA79" s="81" t="s">
        <v>296</v>
      </c>
      <c r="BB79" s="81">
        <v>37.229999999999997</v>
      </c>
      <c r="BC79" s="80" t="s">
        <v>345</v>
      </c>
      <c r="BD79" s="81" t="s">
        <v>296</v>
      </c>
      <c r="BE79" s="81">
        <v>33.53</v>
      </c>
      <c r="BF79" s="80" t="s">
        <v>346</v>
      </c>
      <c r="BG79" s="81" t="s">
        <v>296</v>
      </c>
      <c r="BH79" s="81" t="s">
        <v>353</v>
      </c>
      <c r="BI79" s="80" t="s">
        <v>347</v>
      </c>
      <c r="BJ79" s="81" t="s">
        <v>296</v>
      </c>
      <c r="BK79" s="81" t="s">
        <v>353</v>
      </c>
      <c r="BL79" s="80" t="s">
        <v>348</v>
      </c>
      <c r="BM79" s="81" t="s">
        <v>296</v>
      </c>
      <c r="BN79" s="81">
        <v>36.6</v>
      </c>
      <c r="BO79" s="80" t="s">
        <v>349</v>
      </c>
      <c r="BP79" s="113" t="s">
        <v>296</v>
      </c>
      <c r="BQ79" s="113">
        <v>32.58</v>
      </c>
      <c r="BR79" s="80" t="s">
        <v>350</v>
      </c>
      <c r="BS79" s="81" t="s">
        <v>296</v>
      </c>
      <c r="BT79" s="81">
        <v>36.33</v>
      </c>
      <c r="BU79" s="80" t="s">
        <v>351</v>
      </c>
      <c r="BV79" s="81" t="s">
        <v>296</v>
      </c>
      <c r="BW79" s="81">
        <v>29.03</v>
      </c>
      <c r="BX79" s="108"/>
      <c r="BY79" s="121"/>
      <c r="BZ79" s="121"/>
      <c r="CA79" s="80" t="s">
        <v>442</v>
      </c>
      <c r="CB79" t="s">
        <v>296</v>
      </c>
      <c r="CC79" t="s">
        <v>353</v>
      </c>
      <c r="CD79" s="80" t="s">
        <v>443</v>
      </c>
      <c r="CE79" t="s">
        <v>296</v>
      </c>
      <c r="CF79" t="s">
        <v>353</v>
      </c>
      <c r="CG79" s="92" t="s">
        <v>444</v>
      </c>
      <c r="CH79" t="s">
        <v>296</v>
      </c>
      <c r="CI79" t="s">
        <v>353</v>
      </c>
    </row>
    <row r="80" spans="1:87" x14ac:dyDescent="0.25">
      <c r="A80" s="112">
        <v>67</v>
      </c>
      <c r="B80" s="94">
        <v>154</v>
      </c>
      <c r="C80" s="80" t="s">
        <v>233</v>
      </c>
      <c r="D80" s="89" t="s">
        <v>307</v>
      </c>
      <c r="E80" s="81">
        <v>16.920000000000002</v>
      </c>
      <c r="F80" s="80" t="s">
        <v>234</v>
      </c>
      <c r="G80" s="89" t="s">
        <v>307</v>
      </c>
      <c r="H80" s="81">
        <v>16.37</v>
      </c>
      <c r="I80" s="80" t="s">
        <v>235</v>
      </c>
      <c r="J80" s="89" t="s">
        <v>307</v>
      </c>
      <c r="K80" s="81">
        <v>16.38</v>
      </c>
      <c r="L80" s="80" t="s">
        <v>236</v>
      </c>
      <c r="M80" s="89" t="s">
        <v>307</v>
      </c>
      <c r="N80" s="81">
        <v>17.920000000000002</v>
      </c>
      <c r="O80" s="80" t="s">
        <v>237</v>
      </c>
      <c r="P80" s="89" t="s">
        <v>307</v>
      </c>
      <c r="Q80" s="81">
        <v>15.86</v>
      </c>
      <c r="R80" s="80" t="s">
        <v>238</v>
      </c>
      <c r="S80" s="92" t="s">
        <v>307</v>
      </c>
      <c r="T80" s="92">
        <v>30.37</v>
      </c>
      <c r="U80" s="80" t="s">
        <v>239</v>
      </c>
      <c r="V80" s="89" t="s">
        <v>307</v>
      </c>
      <c r="W80" s="81">
        <v>16.190000000000001</v>
      </c>
      <c r="X80" s="80" t="s">
        <v>240</v>
      </c>
      <c r="Y80" s="89" t="s">
        <v>307</v>
      </c>
      <c r="Z80" s="81">
        <v>16.89</v>
      </c>
      <c r="AA80" s="90">
        <v>78</v>
      </c>
      <c r="AB80" s="80" t="s">
        <v>336</v>
      </c>
      <c r="AC80" s="81" t="s">
        <v>307</v>
      </c>
      <c r="AD80" s="81">
        <v>34.590000000000003</v>
      </c>
      <c r="AE80" s="80" t="s">
        <v>337</v>
      </c>
      <c r="AF80" s="81" t="s">
        <v>307</v>
      </c>
      <c r="AG80" s="81">
        <v>33.65</v>
      </c>
      <c r="AH80" s="80" t="s">
        <v>338</v>
      </c>
      <c r="AI80" s="81" t="s">
        <v>307</v>
      </c>
      <c r="AJ80" s="81">
        <v>34.07</v>
      </c>
      <c r="AK80" s="80" t="s">
        <v>339</v>
      </c>
      <c r="AL80" s="81" t="s">
        <v>307</v>
      </c>
      <c r="AM80" s="81">
        <v>33.270000000000003</v>
      </c>
      <c r="AN80" s="80" t="s">
        <v>340</v>
      </c>
      <c r="AO80" s="81" t="s">
        <v>307</v>
      </c>
      <c r="AP80" s="81">
        <v>29.89</v>
      </c>
      <c r="AQ80" s="80" t="s">
        <v>341</v>
      </c>
      <c r="AR80" s="113" t="s">
        <v>307</v>
      </c>
      <c r="AS80" s="113">
        <v>28.34</v>
      </c>
      <c r="AT80" s="80" t="s">
        <v>342</v>
      </c>
      <c r="AU80" s="81" t="s">
        <v>307</v>
      </c>
      <c r="AV80" s="81">
        <v>33.86</v>
      </c>
      <c r="AW80" s="80" t="s">
        <v>343</v>
      </c>
      <c r="AX80" s="114" t="s">
        <v>307</v>
      </c>
      <c r="AY80" s="113">
        <v>32.01</v>
      </c>
      <c r="AZ80" s="80" t="s">
        <v>344</v>
      </c>
      <c r="BA80" s="81" t="s">
        <v>307</v>
      </c>
      <c r="BB80" s="81">
        <v>38.53</v>
      </c>
      <c r="BC80" s="80" t="s">
        <v>345</v>
      </c>
      <c r="BD80" s="81" t="s">
        <v>307</v>
      </c>
      <c r="BE80" s="81">
        <v>32.61</v>
      </c>
      <c r="BF80" s="80" t="s">
        <v>346</v>
      </c>
      <c r="BG80" s="81" t="s">
        <v>307</v>
      </c>
      <c r="BH80" s="81" t="s">
        <v>353</v>
      </c>
      <c r="BI80" s="80" t="s">
        <v>347</v>
      </c>
      <c r="BJ80" s="81" t="s">
        <v>307</v>
      </c>
      <c r="BK80" s="81" t="s">
        <v>353</v>
      </c>
      <c r="BL80" s="80" t="s">
        <v>348</v>
      </c>
      <c r="BM80" s="81" t="s">
        <v>307</v>
      </c>
      <c r="BN80" s="81">
        <v>38.590000000000003</v>
      </c>
      <c r="BO80" s="80" t="s">
        <v>349</v>
      </c>
      <c r="BP80" s="113" t="s">
        <v>307</v>
      </c>
      <c r="BQ80" s="113">
        <v>32.07</v>
      </c>
      <c r="BR80" s="80" t="s">
        <v>350</v>
      </c>
      <c r="BS80" s="81" t="s">
        <v>307</v>
      </c>
      <c r="BT80" s="81">
        <v>35.53</v>
      </c>
      <c r="BU80" s="80" t="s">
        <v>351</v>
      </c>
      <c r="BV80" s="81" t="s">
        <v>307</v>
      </c>
      <c r="BW80" s="81">
        <v>29.18</v>
      </c>
      <c r="BX80" s="108"/>
      <c r="BY80" s="121"/>
      <c r="BZ80" s="121"/>
      <c r="CA80" s="80" t="s">
        <v>442</v>
      </c>
      <c r="CB80" t="s">
        <v>307</v>
      </c>
      <c r="CC80" t="s">
        <v>353</v>
      </c>
      <c r="CD80" s="80" t="s">
        <v>443</v>
      </c>
      <c r="CE80" t="s">
        <v>307</v>
      </c>
      <c r="CF80" t="s">
        <v>353</v>
      </c>
      <c r="CG80" s="92" t="s">
        <v>444</v>
      </c>
      <c r="CH80" t="s">
        <v>307</v>
      </c>
      <c r="CI80" t="s">
        <v>353</v>
      </c>
    </row>
    <row r="81" spans="1:87" x14ac:dyDescent="0.25">
      <c r="A81" s="112">
        <v>78</v>
      </c>
      <c r="B81" s="94">
        <v>155</v>
      </c>
      <c r="C81" s="80" t="s">
        <v>233</v>
      </c>
      <c r="D81" s="89" t="s">
        <v>318</v>
      </c>
      <c r="E81" s="81">
        <v>16.84</v>
      </c>
      <c r="F81" s="80" t="s">
        <v>234</v>
      </c>
      <c r="G81" s="89" t="s">
        <v>318</v>
      </c>
      <c r="H81" s="81">
        <v>16.25</v>
      </c>
      <c r="I81" s="80" t="s">
        <v>235</v>
      </c>
      <c r="J81" s="89" t="s">
        <v>318</v>
      </c>
      <c r="K81" s="81">
        <v>16.61</v>
      </c>
      <c r="L81" s="80" t="s">
        <v>236</v>
      </c>
      <c r="M81" s="89" t="s">
        <v>318</v>
      </c>
      <c r="N81" s="81">
        <v>17.84</v>
      </c>
      <c r="O81" s="80" t="s">
        <v>237</v>
      </c>
      <c r="P81" s="89" t="s">
        <v>318</v>
      </c>
      <c r="Q81" s="81">
        <v>15.71</v>
      </c>
      <c r="R81" s="80" t="s">
        <v>238</v>
      </c>
      <c r="S81" s="92" t="s">
        <v>318</v>
      </c>
      <c r="T81" s="92">
        <v>28.57</v>
      </c>
      <c r="U81" s="80" t="s">
        <v>239</v>
      </c>
      <c r="V81" s="89" t="s">
        <v>318</v>
      </c>
      <c r="W81" s="81">
        <v>16.23</v>
      </c>
      <c r="X81" s="80" t="s">
        <v>240</v>
      </c>
      <c r="Y81" s="89" t="s">
        <v>318</v>
      </c>
      <c r="Z81" s="81">
        <v>17.100000000000001</v>
      </c>
      <c r="AA81" s="90">
        <v>79</v>
      </c>
      <c r="AB81" s="80" t="s">
        <v>336</v>
      </c>
      <c r="AC81" s="81" t="s">
        <v>318</v>
      </c>
      <c r="AD81" s="81">
        <v>34.630000000000003</v>
      </c>
      <c r="AE81" s="80" t="s">
        <v>337</v>
      </c>
      <c r="AF81" s="81" t="s">
        <v>318</v>
      </c>
      <c r="AG81" s="81">
        <v>33.03</v>
      </c>
      <c r="AH81" s="80" t="s">
        <v>338</v>
      </c>
      <c r="AI81" s="81" t="s">
        <v>318</v>
      </c>
      <c r="AJ81" s="81">
        <v>34.18</v>
      </c>
      <c r="AK81" s="80" t="s">
        <v>339</v>
      </c>
      <c r="AL81" s="81" t="s">
        <v>318</v>
      </c>
      <c r="AM81" s="81">
        <v>33.01</v>
      </c>
      <c r="AN81" s="80" t="s">
        <v>340</v>
      </c>
      <c r="AO81" s="81" t="s">
        <v>318</v>
      </c>
      <c r="AP81" s="81">
        <v>29.99</v>
      </c>
      <c r="AQ81" s="80" t="s">
        <v>341</v>
      </c>
      <c r="AR81" s="113" t="s">
        <v>318</v>
      </c>
      <c r="AS81" s="113">
        <v>28.64</v>
      </c>
      <c r="AT81" s="80" t="s">
        <v>342</v>
      </c>
      <c r="AU81" s="81" t="s">
        <v>318</v>
      </c>
      <c r="AV81" s="81">
        <v>34.31</v>
      </c>
      <c r="AW81" s="80" t="s">
        <v>343</v>
      </c>
      <c r="AX81" s="114" t="s">
        <v>318</v>
      </c>
      <c r="AY81" s="113">
        <v>32.03</v>
      </c>
      <c r="AZ81" s="80" t="s">
        <v>344</v>
      </c>
      <c r="BA81" s="81" t="s">
        <v>318</v>
      </c>
      <c r="BB81" s="81">
        <v>36.06</v>
      </c>
      <c r="BC81" s="80" t="s">
        <v>345</v>
      </c>
      <c r="BD81" s="81" t="s">
        <v>318</v>
      </c>
      <c r="BE81" s="81">
        <v>32.229999999999997</v>
      </c>
      <c r="BF81" s="80" t="s">
        <v>346</v>
      </c>
      <c r="BG81" s="81" t="s">
        <v>318</v>
      </c>
      <c r="BH81" s="81" t="s">
        <v>353</v>
      </c>
      <c r="BI81" s="80" t="s">
        <v>347</v>
      </c>
      <c r="BJ81" s="81" t="s">
        <v>318</v>
      </c>
      <c r="BK81" s="81" t="s">
        <v>353</v>
      </c>
      <c r="BL81" s="80" t="s">
        <v>348</v>
      </c>
      <c r="BM81" s="81" t="s">
        <v>318</v>
      </c>
      <c r="BN81" s="81" t="s">
        <v>353</v>
      </c>
      <c r="BO81" s="80" t="s">
        <v>349</v>
      </c>
      <c r="BP81" s="113" t="s">
        <v>318</v>
      </c>
      <c r="BQ81" s="113">
        <v>32.32</v>
      </c>
      <c r="BR81" s="80" t="s">
        <v>350</v>
      </c>
      <c r="BS81" s="81" t="s">
        <v>318</v>
      </c>
      <c r="BT81" s="81">
        <v>36.909999999999997</v>
      </c>
      <c r="BU81" s="80" t="s">
        <v>351</v>
      </c>
      <c r="BV81" s="81" t="s">
        <v>318</v>
      </c>
      <c r="BW81" s="81">
        <v>29.19</v>
      </c>
      <c r="BX81" s="108"/>
      <c r="BY81" s="121"/>
      <c r="BZ81" s="121"/>
      <c r="CA81" s="80" t="s">
        <v>442</v>
      </c>
      <c r="CB81" t="s">
        <v>318</v>
      </c>
      <c r="CC81" t="s">
        <v>353</v>
      </c>
      <c r="CD81" s="80" t="s">
        <v>443</v>
      </c>
      <c r="CE81" t="s">
        <v>318</v>
      </c>
      <c r="CF81" t="s">
        <v>353</v>
      </c>
      <c r="CG81" s="92" t="s">
        <v>444</v>
      </c>
      <c r="CH81" t="s">
        <v>318</v>
      </c>
      <c r="CI81" t="s">
        <v>353</v>
      </c>
    </row>
    <row r="82" spans="1:87" x14ac:dyDescent="0.25">
      <c r="A82" s="112">
        <v>89</v>
      </c>
      <c r="B82" s="94">
        <v>156</v>
      </c>
      <c r="C82" s="80" t="s">
        <v>233</v>
      </c>
      <c r="D82" s="89" t="s">
        <v>329</v>
      </c>
      <c r="E82" s="81">
        <v>17.399999999999999</v>
      </c>
      <c r="F82" s="80" t="s">
        <v>234</v>
      </c>
      <c r="G82" s="89" t="s">
        <v>329</v>
      </c>
      <c r="H82" s="81">
        <v>16.420000000000002</v>
      </c>
      <c r="I82" s="80" t="s">
        <v>235</v>
      </c>
      <c r="J82" s="89" t="s">
        <v>329</v>
      </c>
      <c r="K82" s="81">
        <v>16.5</v>
      </c>
      <c r="L82" s="80" t="s">
        <v>236</v>
      </c>
      <c r="M82" s="89" t="s">
        <v>329</v>
      </c>
      <c r="N82" s="81">
        <v>18.46</v>
      </c>
      <c r="O82" s="80" t="s">
        <v>237</v>
      </c>
      <c r="P82" s="89" t="s">
        <v>329</v>
      </c>
      <c r="Q82" s="81">
        <v>16.059999999999999</v>
      </c>
      <c r="R82" s="80" t="s">
        <v>238</v>
      </c>
      <c r="S82" s="92" t="s">
        <v>329</v>
      </c>
      <c r="T82" s="92">
        <v>29.98</v>
      </c>
      <c r="U82" s="80" t="s">
        <v>239</v>
      </c>
      <c r="V82" s="89" t="s">
        <v>329</v>
      </c>
      <c r="W82" s="81">
        <v>16.53</v>
      </c>
      <c r="X82" s="80" t="s">
        <v>240</v>
      </c>
      <c r="Y82" s="89" t="s">
        <v>329</v>
      </c>
      <c r="Z82" s="81">
        <v>17.02</v>
      </c>
      <c r="AA82" s="90">
        <v>80</v>
      </c>
      <c r="AB82" s="80" t="s">
        <v>336</v>
      </c>
      <c r="AC82" s="81" t="s">
        <v>329</v>
      </c>
      <c r="AD82" s="81">
        <v>34.130000000000003</v>
      </c>
      <c r="AE82" s="80" t="s">
        <v>337</v>
      </c>
      <c r="AF82" s="81" t="s">
        <v>329</v>
      </c>
      <c r="AG82" s="81">
        <v>33.549999999999997</v>
      </c>
      <c r="AH82" s="80" t="s">
        <v>338</v>
      </c>
      <c r="AI82" s="81" t="s">
        <v>329</v>
      </c>
      <c r="AJ82" s="81">
        <v>35.11</v>
      </c>
      <c r="AK82" s="80" t="s">
        <v>339</v>
      </c>
      <c r="AL82" s="81" t="s">
        <v>329</v>
      </c>
      <c r="AM82" s="81">
        <v>33.270000000000003</v>
      </c>
      <c r="AN82" s="80" t="s">
        <v>340</v>
      </c>
      <c r="AO82" s="81" t="s">
        <v>329</v>
      </c>
      <c r="AP82" s="81">
        <v>30.23</v>
      </c>
      <c r="AQ82" s="80" t="s">
        <v>341</v>
      </c>
      <c r="AR82" s="113" t="s">
        <v>329</v>
      </c>
      <c r="AS82" s="113">
        <v>28.78</v>
      </c>
      <c r="AT82" s="80" t="s">
        <v>342</v>
      </c>
      <c r="AU82" s="81" t="s">
        <v>329</v>
      </c>
      <c r="AV82" s="81">
        <v>34.49</v>
      </c>
      <c r="AW82" s="80" t="s">
        <v>343</v>
      </c>
      <c r="AX82" s="114" t="s">
        <v>329</v>
      </c>
      <c r="AY82" s="113">
        <v>32.22</v>
      </c>
      <c r="AZ82" s="80" t="s">
        <v>344</v>
      </c>
      <c r="BA82" s="81" t="s">
        <v>329</v>
      </c>
      <c r="BB82" s="81">
        <v>36.22</v>
      </c>
      <c r="BC82" s="80" t="s">
        <v>345</v>
      </c>
      <c r="BD82" s="81" t="s">
        <v>329</v>
      </c>
      <c r="BE82" s="81">
        <v>33.619999999999997</v>
      </c>
      <c r="BF82" s="80" t="s">
        <v>346</v>
      </c>
      <c r="BG82" s="81" t="s">
        <v>329</v>
      </c>
      <c r="BH82" s="81" t="s">
        <v>353</v>
      </c>
      <c r="BI82" s="80" t="s">
        <v>347</v>
      </c>
      <c r="BJ82" s="81" t="s">
        <v>329</v>
      </c>
      <c r="BK82" s="81" t="s">
        <v>353</v>
      </c>
      <c r="BL82" s="80" t="s">
        <v>348</v>
      </c>
      <c r="BM82" s="81" t="s">
        <v>329</v>
      </c>
      <c r="BN82" s="81">
        <v>39.659999999999997</v>
      </c>
      <c r="BO82" s="80" t="s">
        <v>349</v>
      </c>
      <c r="BP82" s="113" t="s">
        <v>329</v>
      </c>
      <c r="BQ82" s="113">
        <v>32.53</v>
      </c>
      <c r="BR82" s="80" t="s">
        <v>350</v>
      </c>
      <c r="BS82" s="81" t="s">
        <v>329</v>
      </c>
      <c r="BT82" s="81">
        <v>36.58</v>
      </c>
      <c r="BU82" s="80" t="s">
        <v>351</v>
      </c>
      <c r="BV82" s="81" t="s">
        <v>329</v>
      </c>
      <c r="BW82" s="81">
        <v>29.53</v>
      </c>
      <c r="BX82" s="108"/>
      <c r="BY82" s="121"/>
      <c r="BZ82" s="121"/>
      <c r="CA82" s="80" t="s">
        <v>442</v>
      </c>
      <c r="CB82" t="s">
        <v>329</v>
      </c>
      <c r="CC82" t="s">
        <v>353</v>
      </c>
      <c r="CD82" s="80" t="s">
        <v>443</v>
      </c>
      <c r="CE82" t="s">
        <v>329</v>
      </c>
      <c r="CF82" t="s">
        <v>353</v>
      </c>
      <c r="CG82" s="92" t="s">
        <v>444</v>
      </c>
      <c r="CH82" t="s">
        <v>329</v>
      </c>
      <c r="CI82" t="s">
        <v>353</v>
      </c>
    </row>
    <row r="83" spans="1:87" x14ac:dyDescent="0.25">
      <c r="A83" s="112">
        <v>11</v>
      </c>
      <c r="B83" s="94">
        <v>161</v>
      </c>
      <c r="C83" s="80" t="s">
        <v>233</v>
      </c>
      <c r="D83" s="89" t="s">
        <v>251</v>
      </c>
      <c r="E83" s="81">
        <v>34.450000000000003</v>
      </c>
      <c r="F83" s="80" t="s">
        <v>234</v>
      </c>
      <c r="G83" s="89" t="s">
        <v>251</v>
      </c>
      <c r="H83" s="81">
        <v>34.33</v>
      </c>
      <c r="I83" s="80" t="s">
        <v>235</v>
      </c>
      <c r="J83" s="89" t="s">
        <v>251</v>
      </c>
      <c r="K83" s="81">
        <v>38.32</v>
      </c>
      <c r="L83" s="80" t="s">
        <v>236</v>
      </c>
      <c r="M83" s="89" t="s">
        <v>251</v>
      </c>
      <c r="N83" s="81">
        <v>36.1</v>
      </c>
      <c r="O83" s="80" t="s">
        <v>237</v>
      </c>
      <c r="P83" s="89" t="s">
        <v>251</v>
      </c>
      <c r="Q83" s="81">
        <v>37.35</v>
      </c>
      <c r="R83" s="80" t="s">
        <v>238</v>
      </c>
      <c r="S83" s="92" t="s">
        <v>251</v>
      </c>
      <c r="T83" s="92">
        <v>37.770000000000003</v>
      </c>
      <c r="U83" s="80" t="s">
        <v>239</v>
      </c>
      <c r="V83" s="89" t="s">
        <v>251</v>
      </c>
      <c r="W83" s="81">
        <v>36.72</v>
      </c>
      <c r="X83" s="80" t="s">
        <v>240</v>
      </c>
      <c r="Y83" s="89" t="s">
        <v>251</v>
      </c>
      <c r="Z83" s="81">
        <v>36.799999999999997</v>
      </c>
      <c r="AA83" s="90">
        <v>81</v>
      </c>
      <c r="AB83" s="80" t="s">
        <v>336</v>
      </c>
      <c r="AC83" s="81" t="s">
        <v>251</v>
      </c>
      <c r="AD83" s="81" t="s">
        <v>353</v>
      </c>
      <c r="AE83" s="80" t="s">
        <v>337</v>
      </c>
      <c r="AF83" s="81" t="s">
        <v>251</v>
      </c>
      <c r="AG83" s="81" t="s">
        <v>353</v>
      </c>
      <c r="AH83" s="80" t="s">
        <v>338</v>
      </c>
      <c r="AI83" s="81" t="s">
        <v>251</v>
      </c>
      <c r="AJ83" s="81" t="s">
        <v>353</v>
      </c>
      <c r="AK83" s="80" t="s">
        <v>339</v>
      </c>
      <c r="AL83" s="81" t="s">
        <v>251</v>
      </c>
      <c r="AM83" s="81" t="s">
        <v>353</v>
      </c>
      <c r="AN83" s="80" t="s">
        <v>340</v>
      </c>
      <c r="AO83" s="81" t="s">
        <v>251</v>
      </c>
      <c r="AP83" s="81" t="s">
        <v>353</v>
      </c>
      <c r="AQ83" s="80" t="s">
        <v>341</v>
      </c>
      <c r="AR83" s="113" t="s">
        <v>251</v>
      </c>
      <c r="AS83" s="113" t="s">
        <v>353</v>
      </c>
      <c r="AT83" s="80" t="s">
        <v>342</v>
      </c>
      <c r="AU83" s="81" t="s">
        <v>251</v>
      </c>
      <c r="AV83" s="81" t="s">
        <v>353</v>
      </c>
      <c r="AW83" s="80" t="s">
        <v>343</v>
      </c>
      <c r="AX83" s="114" t="s">
        <v>251</v>
      </c>
      <c r="AY83" s="113" t="s">
        <v>353</v>
      </c>
      <c r="AZ83" s="80" t="s">
        <v>344</v>
      </c>
      <c r="BA83" s="81" t="s">
        <v>251</v>
      </c>
      <c r="BB83" s="81" t="s">
        <v>353</v>
      </c>
      <c r="BC83" s="80" t="s">
        <v>345</v>
      </c>
      <c r="BD83" s="81" t="s">
        <v>251</v>
      </c>
      <c r="BE83" s="81" t="s">
        <v>353</v>
      </c>
      <c r="BF83" s="80" t="s">
        <v>346</v>
      </c>
      <c r="BG83" s="81" t="s">
        <v>251</v>
      </c>
      <c r="BH83" s="81" t="s">
        <v>353</v>
      </c>
      <c r="BI83" s="80" t="s">
        <v>347</v>
      </c>
      <c r="BJ83" s="81" t="s">
        <v>251</v>
      </c>
      <c r="BK83" s="81" t="s">
        <v>353</v>
      </c>
      <c r="BL83" s="80" t="s">
        <v>348</v>
      </c>
      <c r="BM83" s="81" t="s">
        <v>251</v>
      </c>
      <c r="BN83" s="81" t="s">
        <v>353</v>
      </c>
      <c r="BO83" s="80" t="s">
        <v>349</v>
      </c>
      <c r="BP83" s="113" t="s">
        <v>251</v>
      </c>
      <c r="BQ83" s="113" t="s">
        <v>353</v>
      </c>
      <c r="BR83" s="80" t="s">
        <v>350</v>
      </c>
      <c r="BS83" s="81" t="s">
        <v>251</v>
      </c>
      <c r="BT83" s="81" t="s">
        <v>353</v>
      </c>
      <c r="BU83" s="80" t="s">
        <v>351</v>
      </c>
      <c r="BV83" s="81" t="s">
        <v>251</v>
      </c>
      <c r="BW83" s="81" t="s">
        <v>353</v>
      </c>
      <c r="BX83" s="80" t="s">
        <v>352</v>
      </c>
      <c r="BY83" s="81" t="s">
        <v>251</v>
      </c>
      <c r="BZ83" s="81" t="s">
        <v>353</v>
      </c>
      <c r="CA83" s="80" t="s">
        <v>442</v>
      </c>
      <c r="CB83" t="s">
        <v>251</v>
      </c>
      <c r="CC83" t="s">
        <v>353</v>
      </c>
      <c r="CD83" s="80" t="s">
        <v>443</v>
      </c>
      <c r="CE83" t="s">
        <v>251</v>
      </c>
      <c r="CF83" t="s">
        <v>353</v>
      </c>
      <c r="CG83" s="92" t="s">
        <v>444</v>
      </c>
      <c r="CH83" t="s">
        <v>251</v>
      </c>
      <c r="CI83" t="s">
        <v>353</v>
      </c>
    </row>
    <row r="84" spans="1:87" x14ac:dyDescent="0.25">
      <c r="A84" s="112">
        <v>23</v>
      </c>
      <c r="B84" s="94">
        <v>162</v>
      </c>
      <c r="C84" s="80" t="s">
        <v>233</v>
      </c>
      <c r="D84" s="89" t="s">
        <v>263</v>
      </c>
      <c r="E84" s="81">
        <v>34.39</v>
      </c>
      <c r="F84" s="80" t="s">
        <v>234</v>
      </c>
      <c r="G84" s="89" t="s">
        <v>263</v>
      </c>
      <c r="H84" s="81">
        <v>34.56</v>
      </c>
      <c r="I84" s="80" t="s">
        <v>235</v>
      </c>
      <c r="J84" s="89" t="s">
        <v>263</v>
      </c>
      <c r="K84" s="81">
        <v>38.74</v>
      </c>
      <c r="L84" s="80" t="s">
        <v>236</v>
      </c>
      <c r="M84" s="89" t="s">
        <v>263</v>
      </c>
      <c r="N84" s="81">
        <v>38.86</v>
      </c>
      <c r="O84" s="80" t="s">
        <v>237</v>
      </c>
      <c r="P84" s="89" t="s">
        <v>263</v>
      </c>
      <c r="Q84" s="81">
        <v>37.020000000000003</v>
      </c>
      <c r="R84" s="80" t="s">
        <v>238</v>
      </c>
      <c r="S84" s="92" t="s">
        <v>263</v>
      </c>
      <c r="T84" s="92">
        <v>37.43</v>
      </c>
      <c r="U84" s="80" t="s">
        <v>239</v>
      </c>
      <c r="V84" s="89" t="s">
        <v>263</v>
      </c>
      <c r="W84" s="81">
        <v>37.5</v>
      </c>
      <c r="X84" s="80" t="s">
        <v>240</v>
      </c>
      <c r="Y84" s="89" t="s">
        <v>263</v>
      </c>
      <c r="Z84" s="81">
        <v>37.56</v>
      </c>
      <c r="AA84" s="90">
        <v>82</v>
      </c>
      <c r="AB84" s="80" t="s">
        <v>336</v>
      </c>
      <c r="AC84" s="81" t="s">
        <v>263</v>
      </c>
      <c r="AD84" s="81" t="s">
        <v>353</v>
      </c>
      <c r="AE84" s="80" t="s">
        <v>337</v>
      </c>
      <c r="AF84" s="81" t="s">
        <v>263</v>
      </c>
      <c r="AG84" s="81" t="s">
        <v>353</v>
      </c>
      <c r="AH84" s="80" t="s">
        <v>338</v>
      </c>
      <c r="AI84" s="81" t="s">
        <v>263</v>
      </c>
      <c r="AJ84" s="81" t="s">
        <v>353</v>
      </c>
      <c r="AK84" s="80" t="s">
        <v>339</v>
      </c>
      <c r="AL84" s="81" t="s">
        <v>263</v>
      </c>
      <c r="AM84" s="81" t="s">
        <v>353</v>
      </c>
      <c r="AN84" s="80" t="s">
        <v>340</v>
      </c>
      <c r="AO84" s="81" t="s">
        <v>263</v>
      </c>
      <c r="AP84" s="81" t="s">
        <v>353</v>
      </c>
      <c r="AQ84" s="80" t="s">
        <v>341</v>
      </c>
      <c r="AR84" s="113" t="s">
        <v>263</v>
      </c>
      <c r="AS84" s="113" t="s">
        <v>353</v>
      </c>
      <c r="AT84" s="80" t="s">
        <v>342</v>
      </c>
      <c r="AU84" s="81" t="s">
        <v>263</v>
      </c>
      <c r="AV84" s="81" t="s">
        <v>353</v>
      </c>
      <c r="AW84" s="80" t="s">
        <v>343</v>
      </c>
      <c r="AX84" s="114" t="s">
        <v>263</v>
      </c>
      <c r="AY84" s="113" t="s">
        <v>353</v>
      </c>
      <c r="AZ84" s="80" t="s">
        <v>344</v>
      </c>
      <c r="BA84" s="81" t="s">
        <v>263</v>
      </c>
      <c r="BB84" s="81" t="s">
        <v>353</v>
      </c>
      <c r="BC84" s="80" t="s">
        <v>345</v>
      </c>
      <c r="BD84" s="81" t="s">
        <v>263</v>
      </c>
      <c r="BE84" s="81" t="s">
        <v>353</v>
      </c>
      <c r="BF84" s="80" t="s">
        <v>346</v>
      </c>
      <c r="BG84" s="81" t="s">
        <v>263</v>
      </c>
      <c r="BH84" s="81" t="s">
        <v>353</v>
      </c>
      <c r="BI84" s="80" t="s">
        <v>347</v>
      </c>
      <c r="BJ84" s="81" t="s">
        <v>263</v>
      </c>
      <c r="BK84" s="81" t="s">
        <v>353</v>
      </c>
      <c r="BL84" s="80" t="s">
        <v>348</v>
      </c>
      <c r="BM84" s="81" t="s">
        <v>263</v>
      </c>
      <c r="BN84" s="81" t="s">
        <v>353</v>
      </c>
      <c r="BO84" s="80" t="s">
        <v>349</v>
      </c>
      <c r="BP84" s="113" t="s">
        <v>263</v>
      </c>
      <c r="BQ84" s="113" t="s">
        <v>353</v>
      </c>
      <c r="BR84" s="80" t="s">
        <v>350</v>
      </c>
      <c r="BS84" s="81" t="s">
        <v>263</v>
      </c>
      <c r="BT84" s="81" t="s">
        <v>353</v>
      </c>
      <c r="BU84" s="80" t="s">
        <v>351</v>
      </c>
      <c r="BV84" s="81" t="s">
        <v>263</v>
      </c>
      <c r="BW84" s="81" t="s">
        <v>353</v>
      </c>
      <c r="BX84" s="80" t="s">
        <v>352</v>
      </c>
      <c r="BY84" s="81" t="s">
        <v>263</v>
      </c>
      <c r="BZ84" s="81" t="s">
        <v>353</v>
      </c>
      <c r="CA84" s="80" t="s">
        <v>442</v>
      </c>
      <c r="CB84" t="s">
        <v>263</v>
      </c>
      <c r="CC84" t="s">
        <v>353</v>
      </c>
      <c r="CD84" s="80" t="s">
        <v>443</v>
      </c>
      <c r="CE84" t="s">
        <v>263</v>
      </c>
      <c r="CF84" t="s">
        <v>353</v>
      </c>
      <c r="CG84" s="92" t="s">
        <v>444</v>
      </c>
      <c r="CH84" t="s">
        <v>263</v>
      </c>
      <c r="CI84" t="s">
        <v>353</v>
      </c>
    </row>
    <row r="85" spans="1:87" x14ac:dyDescent="0.25">
      <c r="A85" s="112">
        <v>35</v>
      </c>
      <c r="B85" s="94">
        <v>163</v>
      </c>
      <c r="C85" s="80" t="s">
        <v>233</v>
      </c>
      <c r="D85" s="89" t="s">
        <v>275</v>
      </c>
      <c r="E85" s="81">
        <v>35.15</v>
      </c>
      <c r="F85" s="80" t="s">
        <v>234</v>
      </c>
      <c r="G85" s="89" t="s">
        <v>275</v>
      </c>
      <c r="H85" s="81">
        <v>34.57</v>
      </c>
      <c r="I85" s="80" t="s">
        <v>235</v>
      </c>
      <c r="J85" s="89" t="s">
        <v>275</v>
      </c>
      <c r="K85" s="81">
        <v>37.130000000000003</v>
      </c>
      <c r="L85" s="80" t="s">
        <v>236</v>
      </c>
      <c r="M85" s="89" t="s">
        <v>275</v>
      </c>
      <c r="N85" s="81">
        <v>37.590000000000003</v>
      </c>
      <c r="O85" s="80" t="s">
        <v>237</v>
      </c>
      <c r="P85" s="89" t="s">
        <v>275</v>
      </c>
      <c r="Q85" s="81">
        <v>36.380000000000003</v>
      </c>
      <c r="R85" s="80" t="s">
        <v>238</v>
      </c>
      <c r="S85" s="92" t="s">
        <v>275</v>
      </c>
      <c r="T85" s="92">
        <v>37.020000000000003</v>
      </c>
      <c r="U85" s="80" t="s">
        <v>239</v>
      </c>
      <c r="V85" s="89" t="s">
        <v>275</v>
      </c>
      <c r="W85" s="81">
        <v>37.24</v>
      </c>
      <c r="X85" s="80" t="s">
        <v>240</v>
      </c>
      <c r="Y85" s="89" t="s">
        <v>275</v>
      </c>
      <c r="Z85" s="81">
        <v>37.01</v>
      </c>
      <c r="AA85" s="90">
        <v>83</v>
      </c>
      <c r="AB85" s="80" t="s">
        <v>336</v>
      </c>
      <c r="AC85" s="81" t="s">
        <v>275</v>
      </c>
      <c r="AD85" s="81" t="s">
        <v>353</v>
      </c>
      <c r="AE85" s="80" t="s">
        <v>337</v>
      </c>
      <c r="AF85" s="81" t="s">
        <v>275</v>
      </c>
      <c r="AG85" s="81" t="s">
        <v>353</v>
      </c>
      <c r="AH85" s="80" t="s">
        <v>338</v>
      </c>
      <c r="AI85" s="81" t="s">
        <v>275</v>
      </c>
      <c r="AJ85" s="81" t="s">
        <v>353</v>
      </c>
      <c r="AK85" s="80" t="s">
        <v>339</v>
      </c>
      <c r="AL85" s="81" t="s">
        <v>275</v>
      </c>
      <c r="AM85" s="81" t="s">
        <v>353</v>
      </c>
      <c r="AN85" s="80" t="s">
        <v>340</v>
      </c>
      <c r="AO85" s="81" t="s">
        <v>275</v>
      </c>
      <c r="AP85" s="81" t="s">
        <v>353</v>
      </c>
      <c r="AQ85" s="80" t="s">
        <v>341</v>
      </c>
      <c r="AR85" s="113" t="s">
        <v>275</v>
      </c>
      <c r="AS85" s="113" t="s">
        <v>353</v>
      </c>
      <c r="AT85" s="80" t="s">
        <v>342</v>
      </c>
      <c r="AU85" s="81" t="s">
        <v>275</v>
      </c>
      <c r="AV85" s="81" t="s">
        <v>353</v>
      </c>
      <c r="AW85" s="80" t="s">
        <v>343</v>
      </c>
      <c r="AX85" s="114" t="s">
        <v>275</v>
      </c>
      <c r="AY85" s="113" t="s">
        <v>353</v>
      </c>
      <c r="AZ85" s="80" t="s">
        <v>344</v>
      </c>
      <c r="BA85" s="81" t="s">
        <v>275</v>
      </c>
      <c r="BB85" s="81" t="s">
        <v>353</v>
      </c>
      <c r="BC85" s="80" t="s">
        <v>345</v>
      </c>
      <c r="BD85" s="81" t="s">
        <v>275</v>
      </c>
      <c r="BE85" s="81" t="s">
        <v>353</v>
      </c>
      <c r="BF85" s="80" t="s">
        <v>346</v>
      </c>
      <c r="BG85" s="81" t="s">
        <v>275</v>
      </c>
      <c r="BH85" s="81" t="s">
        <v>353</v>
      </c>
      <c r="BI85" s="80" t="s">
        <v>347</v>
      </c>
      <c r="BJ85" s="81" t="s">
        <v>275</v>
      </c>
      <c r="BK85" s="81" t="s">
        <v>353</v>
      </c>
      <c r="BL85" s="80" t="s">
        <v>348</v>
      </c>
      <c r="BM85" s="81" t="s">
        <v>275</v>
      </c>
      <c r="BN85" s="81" t="s">
        <v>353</v>
      </c>
      <c r="BO85" s="80" t="s">
        <v>349</v>
      </c>
      <c r="BP85" s="113" t="s">
        <v>275</v>
      </c>
      <c r="BQ85" s="113" t="s">
        <v>353</v>
      </c>
      <c r="BR85" s="80" t="s">
        <v>350</v>
      </c>
      <c r="BS85" s="81" t="s">
        <v>275</v>
      </c>
      <c r="BT85" s="81" t="s">
        <v>353</v>
      </c>
      <c r="BU85" s="80" t="s">
        <v>351</v>
      </c>
      <c r="BV85" s="81" t="s">
        <v>275</v>
      </c>
      <c r="BW85" s="81" t="s">
        <v>353</v>
      </c>
      <c r="BX85" s="80" t="s">
        <v>352</v>
      </c>
      <c r="BY85" s="81" t="s">
        <v>275</v>
      </c>
      <c r="BZ85" s="81" t="s">
        <v>353</v>
      </c>
      <c r="CA85" s="80" t="s">
        <v>442</v>
      </c>
      <c r="CB85" t="s">
        <v>275</v>
      </c>
      <c r="CC85" t="s">
        <v>353</v>
      </c>
      <c r="CD85" s="80" t="s">
        <v>443</v>
      </c>
      <c r="CE85" t="s">
        <v>275</v>
      </c>
      <c r="CF85" t="s">
        <v>353</v>
      </c>
      <c r="CG85" s="92" t="s">
        <v>444</v>
      </c>
      <c r="CH85" t="s">
        <v>275</v>
      </c>
      <c r="CI85" t="s">
        <v>353</v>
      </c>
    </row>
    <row r="86" spans="1:87" x14ac:dyDescent="0.25">
      <c r="A86" s="112">
        <v>46</v>
      </c>
      <c r="B86" s="94">
        <v>164</v>
      </c>
      <c r="C86" s="80" t="s">
        <v>233</v>
      </c>
      <c r="D86" s="89" t="s">
        <v>286</v>
      </c>
      <c r="E86" s="81">
        <v>34.340000000000003</v>
      </c>
      <c r="F86" s="80" t="s">
        <v>234</v>
      </c>
      <c r="G86" s="89" t="s">
        <v>286</v>
      </c>
      <c r="H86" s="81">
        <v>34.31</v>
      </c>
      <c r="I86" s="80" t="s">
        <v>235</v>
      </c>
      <c r="J86" s="89" t="s">
        <v>286</v>
      </c>
      <c r="K86" s="81">
        <v>34.08</v>
      </c>
      <c r="L86" s="80" t="s">
        <v>236</v>
      </c>
      <c r="M86" s="89" t="s">
        <v>286</v>
      </c>
      <c r="N86" s="81">
        <v>37.56</v>
      </c>
      <c r="O86" s="80" t="s">
        <v>237</v>
      </c>
      <c r="P86" s="89" t="s">
        <v>286</v>
      </c>
      <c r="Q86" s="81">
        <v>38.24</v>
      </c>
      <c r="R86" s="80" t="s">
        <v>238</v>
      </c>
      <c r="S86" s="92" t="s">
        <v>286</v>
      </c>
      <c r="T86" s="92">
        <v>36.799999999999997</v>
      </c>
      <c r="U86" s="80" t="s">
        <v>239</v>
      </c>
      <c r="V86" s="89" t="s">
        <v>286</v>
      </c>
      <c r="W86" s="81">
        <v>37.880000000000003</v>
      </c>
      <c r="X86" s="80" t="s">
        <v>240</v>
      </c>
      <c r="Y86" s="89" t="s">
        <v>286</v>
      </c>
      <c r="Z86" s="81">
        <v>36.369999999999997</v>
      </c>
      <c r="AA86" s="90">
        <v>84</v>
      </c>
      <c r="AB86" s="80" t="s">
        <v>336</v>
      </c>
      <c r="AC86" s="81" t="s">
        <v>286</v>
      </c>
      <c r="AD86" s="81" t="s">
        <v>353</v>
      </c>
      <c r="AE86" s="80" t="s">
        <v>337</v>
      </c>
      <c r="AF86" s="81" t="s">
        <v>286</v>
      </c>
      <c r="AG86" s="81" t="s">
        <v>353</v>
      </c>
      <c r="AH86" s="80" t="s">
        <v>338</v>
      </c>
      <c r="AI86" s="81" t="s">
        <v>286</v>
      </c>
      <c r="AJ86" s="81" t="s">
        <v>353</v>
      </c>
      <c r="AK86" s="80" t="s">
        <v>339</v>
      </c>
      <c r="AL86" s="81" t="s">
        <v>286</v>
      </c>
      <c r="AM86" s="81" t="s">
        <v>353</v>
      </c>
      <c r="AN86" s="80" t="s">
        <v>340</v>
      </c>
      <c r="AO86" s="81" t="s">
        <v>286</v>
      </c>
      <c r="AP86" s="81" t="s">
        <v>353</v>
      </c>
      <c r="AQ86" s="80" t="s">
        <v>341</v>
      </c>
      <c r="AR86" s="113" t="s">
        <v>286</v>
      </c>
      <c r="AS86" s="113" t="s">
        <v>353</v>
      </c>
      <c r="AT86" s="80" t="s">
        <v>342</v>
      </c>
      <c r="AU86" s="81" t="s">
        <v>286</v>
      </c>
      <c r="AV86" s="81" t="s">
        <v>353</v>
      </c>
      <c r="AW86" s="80" t="s">
        <v>343</v>
      </c>
      <c r="AX86" s="114" t="s">
        <v>286</v>
      </c>
      <c r="AY86" s="113" t="s">
        <v>353</v>
      </c>
      <c r="AZ86" s="80" t="s">
        <v>344</v>
      </c>
      <c r="BA86" s="81" t="s">
        <v>286</v>
      </c>
      <c r="BB86" s="81" t="s">
        <v>353</v>
      </c>
      <c r="BC86" s="80" t="s">
        <v>345</v>
      </c>
      <c r="BD86" s="81" t="s">
        <v>286</v>
      </c>
      <c r="BE86" s="81" t="s">
        <v>353</v>
      </c>
      <c r="BF86" s="80" t="s">
        <v>346</v>
      </c>
      <c r="BG86" s="81" t="s">
        <v>286</v>
      </c>
      <c r="BH86" s="81" t="s">
        <v>353</v>
      </c>
      <c r="BI86" s="80" t="s">
        <v>347</v>
      </c>
      <c r="BJ86" s="81" t="s">
        <v>286</v>
      </c>
      <c r="BK86" s="81" t="s">
        <v>353</v>
      </c>
      <c r="BL86" s="80" t="s">
        <v>348</v>
      </c>
      <c r="BM86" s="81" t="s">
        <v>286</v>
      </c>
      <c r="BN86" s="81" t="s">
        <v>353</v>
      </c>
      <c r="BO86" s="80" t="s">
        <v>349</v>
      </c>
      <c r="BP86" s="113" t="s">
        <v>286</v>
      </c>
      <c r="BQ86" s="113" t="s">
        <v>353</v>
      </c>
      <c r="BR86" s="80" t="s">
        <v>350</v>
      </c>
      <c r="BS86" s="81" t="s">
        <v>286</v>
      </c>
      <c r="BT86" s="81" t="s">
        <v>353</v>
      </c>
      <c r="BU86" s="80" t="s">
        <v>351</v>
      </c>
      <c r="BV86" s="81" t="s">
        <v>286</v>
      </c>
      <c r="BW86" s="81" t="s">
        <v>353</v>
      </c>
      <c r="BX86" s="80" t="s">
        <v>352</v>
      </c>
      <c r="BY86" s="81" t="s">
        <v>286</v>
      </c>
      <c r="BZ86" s="81" t="s">
        <v>353</v>
      </c>
      <c r="CA86" s="80" t="s">
        <v>442</v>
      </c>
      <c r="CB86" t="s">
        <v>286</v>
      </c>
      <c r="CC86" t="s">
        <v>353</v>
      </c>
      <c r="CD86" s="80" t="s">
        <v>443</v>
      </c>
      <c r="CE86" t="s">
        <v>286</v>
      </c>
      <c r="CF86" t="s">
        <v>353</v>
      </c>
      <c r="CG86" s="92" t="s">
        <v>444</v>
      </c>
      <c r="CH86" t="s">
        <v>286</v>
      </c>
      <c r="CI86" t="s">
        <v>353</v>
      </c>
    </row>
    <row r="87" spans="1:87" x14ac:dyDescent="0.25">
      <c r="A87" s="112">
        <v>57</v>
      </c>
      <c r="B87" s="94">
        <v>165</v>
      </c>
      <c r="C87" s="80" t="s">
        <v>233</v>
      </c>
      <c r="D87" s="89" t="s">
        <v>297</v>
      </c>
      <c r="E87" s="81">
        <v>35.020000000000003</v>
      </c>
      <c r="F87" s="80" t="s">
        <v>234</v>
      </c>
      <c r="G87" s="89" t="s">
        <v>297</v>
      </c>
      <c r="H87" s="81">
        <v>35.11</v>
      </c>
      <c r="I87" s="80" t="s">
        <v>235</v>
      </c>
      <c r="J87" s="89" t="s">
        <v>297</v>
      </c>
      <c r="K87" s="81">
        <v>36.549999999999997</v>
      </c>
      <c r="L87" s="80" t="s">
        <v>236</v>
      </c>
      <c r="M87" s="89" t="s">
        <v>297</v>
      </c>
      <c r="N87" s="81">
        <v>39.340000000000003</v>
      </c>
      <c r="O87" s="80" t="s">
        <v>237</v>
      </c>
      <c r="P87" s="89" t="s">
        <v>297</v>
      </c>
      <c r="Q87" s="81">
        <v>36.590000000000003</v>
      </c>
      <c r="R87" s="80" t="s">
        <v>238</v>
      </c>
      <c r="S87" s="92" t="s">
        <v>297</v>
      </c>
      <c r="T87" s="92">
        <v>37.9</v>
      </c>
      <c r="U87" s="80" t="s">
        <v>239</v>
      </c>
      <c r="V87" s="89" t="s">
        <v>297</v>
      </c>
      <c r="W87" s="81">
        <v>38.049999999999997</v>
      </c>
      <c r="X87" s="80" t="s">
        <v>240</v>
      </c>
      <c r="Y87" s="89" t="s">
        <v>297</v>
      </c>
      <c r="Z87" s="81">
        <v>36.58</v>
      </c>
      <c r="AA87" s="90">
        <v>85</v>
      </c>
      <c r="AB87" s="80" t="s">
        <v>336</v>
      </c>
      <c r="AC87" s="81" t="s">
        <v>297</v>
      </c>
      <c r="AD87" s="81" t="s">
        <v>353</v>
      </c>
      <c r="AE87" s="80" t="s">
        <v>337</v>
      </c>
      <c r="AF87" s="81" t="s">
        <v>297</v>
      </c>
      <c r="AG87" s="81" t="s">
        <v>353</v>
      </c>
      <c r="AH87" s="80" t="s">
        <v>338</v>
      </c>
      <c r="AI87" s="81" t="s">
        <v>297</v>
      </c>
      <c r="AJ87" s="81" t="s">
        <v>353</v>
      </c>
      <c r="AK87" s="80" t="s">
        <v>339</v>
      </c>
      <c r="AL87" s="81" t="s">
        <v>297</v>
      </c>
      <c r="AM87" s="81" t="s">
        <v>353</v>
      </c>
      <c r="AN87" s="80" t="s">
        <v>340</v>
      </c>
      <c r="AO87" s="81" t="s">
        <v>297</v>
      </c>
      <c r="AP87" s="81" t="s">
        <v>353</v>
      </c>
      <c r="AQ87" s="80" t="s">
        <v>341</v>
      </c>
      <c r="AR87" s="113" t="s">
        <v>297</v>
      </c>
      <c r="AS87" s="113" t="s">
        <v>353</v>
      </c>
      <c r="AT87" s="80" t="s">
        <v>342</v>
      </c>
      <c r="AU87" s="81" t="s">
        <v>297</v>
      </c>
      <c r="AV87" s="81" t="s">
        <v>353</v>
      </c>
      <c r="AW87" s="80" t="s">
        <v>343</v>
      </c>
      <c r="AX87" s="114" t="s">
        <v>297</v>
      </c>
      <c r="AY87" s="113" t="s">
        <v>353</v>
      </c>
      <c r="AZ87" s="80" t="s">
        <v>344</v>
      </c>
      <c r="BA87" s="81" t="s">
        <v>297</v>
      </c>
      <c r="BB87" s="81" t="s">
        <v>353</v>
      </c>
      <c r="BC87" s="80" t="s">
        <v>345</v>
      </c>
      <c r="BD87" s="81" t="s">
        <v>297</v>
      </c>
      <c r="BE87" s="81" t="s">
        <v>353</v>
      </c>
      <c r="BF87" s="80" t="s">
        <v>346</v>
      </c>
      <c r="BG87" s="81" t="s">
        <v>297</v>
      </c>
      <c r="BH87" s="81" t="s">
        <v>353</v>
      </c>
      <c r="BI87" s="80" t="s">
        <v>347</v>
      </c>
      <c r="BJ87" s="81" t="s">
        <v>297</v>
      </c>
      <c r="BK87" s="81" t="s">
        <v>353</v>
      </c>
      <c r="BL87" s="80" t="s">
        <v>348</v>
      </c>
      <c r="BM87" s="81" t="s">
        <v>297</v>
      </c>
      <c r="BN87" s="81" t="s">
        <v>353</v>
      </c>
      <c r="BO87" s="80" t="s">
        <v>349</v>
      </c>
      <c r="BP87" s="113" t="s">
        <v>297</v>
      </c>
      <c r="BQ87" s="113" t="s">
        <v>353</v>
      </c>
      <c r="BR87" s="80" t="s">
        <v>350</v>
      </c>
      <c r="BS87" s="81" t="s">
        <v>297</v>
      </c>
      <c r="BT87" s="81" t="s">
        <v>353</v>
      </c>
      <c r="BU87" s="80" t="s">
        <v>351</v>
      </c>
      <c r="BV87" s="81" t="s">
        <v>297</v>
      </c>
      <c r="BW87" s="81" t="s">
        <v>353</v>
      </c>
      <c r="BX87" s="80" t="s">
        <v>352</v>
      </c>
      <c r="BY87" s="81" t="s">
        <v>297</v>
      </c>
      <c r="BZ87" s="81" t="s">
        <v>353</v>
      </c>
      <c r="CA87" s="80" t="s">
        <v>442</v>
      </c>
      <c r="CB87" t="s">
        <v>297</v>
      </c>
      <c r="CC87" t="s">
        <v>353</v>
      </c>
      <c r="CD87" s="80" t="s">
        <v>443</v>
      </c>
      <c r="CE87" t="s">
        <v>297</v>
      </c>
      <c r="CF87" t="s">
        <v>353</v>
      </c>
      <c r="CG87" s="92" t="s">
        <v>444</v>
      </c>
      <c r="CH87" t="s">
        <v>297</v>
      </c>
      <c r="CI87" t="s">
        <v>353</v>
      </c>
    </row>
    <row r="88" spans="1:87" x14ac:dyDescent="0.25">
      <c r="A88" s="112">
        <v>68</v>
      </c>
      <c r="B88" s="94">
        <v>166</v>
      </c>
      <c r="C88" s="80" t="s">
        <v>233</v>
      </c>
      <c r="D88" s="89" t="s">
        <v>308</v>
      </c>
      <c r="E88" s="81">
        <v>34.49</v>
      </c>
      <c r="F88" s="80" t="s">
        <v>234</v>
      </c>
      <c r="G88" s="89" t="s">
        <v>308</v>
      </c>
      <c r="H88" s="81">
        <v>34.03</v>
      </c>
      <c r="I88" s="80" t="s">
        <v>235</v>
      </c>
      <c r="J88" s="89" t="s">
        <v>308</v>
      </c>
      <c r="K88" s="81">
        <v>37.36</v>
      </c>
      <c r="L88" s="80" t="s">
        <v>236</v>
      </c>
      <c r="M88" s="89" t="s">
        <v>308</v>
      </c>
      <c r="N88" s="81">
        <v>36.75</v>
      </c>
      <c r="O88" s="80" t="s">
        <v>237</v>
      </c>
      <c r="P88" s="89" t="s">
        <v>308</v>
      </c>
      <c r="Q88" s="81">
        <v>37.57</v>
      </c>
      <c r="R88" s="80" t="s">
        <v>238</v>
      </c>
      <c r="S88" s="92" t="s">
        <v>308</v>
      </c>
      <c r="T88" s="92">
        <v>36.24</v>
      </c>
      <c r="U88" s="80" t="s">
        <v>239</v>
      </c>
      <c r="V88" s="89" t="s">
        <v>308</v>
      </c>
      <c r="W88" s="81">
        <v>37.18</v>
      </c>
      <c r="X88" s="80" t="s">
        <v>240</v>
      </c>
      <c r="Y88" s="89" t="s">
        <v>308</v>
      </c>
      <c r="Z88" s="81">
        <v>36.06</v>
      </c>
      <c r="AA88" s="90">
        <v>86</v>
      </c>
      <c r="AB88" s="80" t="s">
        <v>336</v>
      </c>
      <c r="AC88" s="81" t="s">
        <v>308</v>
      </c>
      <c r="AD88" s="81" t="s">
        <v>353</v>
      </c>
      <c r="AE88" s="80" t="s">
        <v>337</v>
      </c>
      <c r="AF88" s="81" t="s">
        <v>308</v>
      </c>
      <c r="AG88" s="81" t="s">
        <v>353</v>
      </c>
      <c r="AH88" s="80" t="s">
        <v>338</v>
      </c>
      <c r="AI88" s="81" t="s">
        <v>308</v>
      </c>
      <c r="AJ88" s="81" t="s">
        <v>353</v>
      </c>
      <c r="AK88" s="80" t="s">
        <v>339</v>
      </c>
      <c r="AL88" s="81" t="s">
        <v>308</v>
      </c>
      <c r="AM88" s="81" t="s">
        <v>353</v>
      </c>
      <c r="AN88" s="80" t="s">
        <v>340</v>
      </c>
      <c r="AO88" s="81" t="s">
        <v>308</v>
      </c>
      <c r="AP88" s="81" t="s">
        <v>353</v>
      </c>
      <c r="AQ88" s="80" t="s">
        <v>341</v>
      </c>
      <c r="AR88" s="113" t="s">
        <v>308</v>
      </c>
      <c r="AS88" s="113" t="s">
        <v>353</v>
      </c>
      <c r="AT88" s="80" t="s">
        <v>342</v>
      </c>
      <c r="AU88" s="81" t="s">
        <v>308</v>
      </c>
      <c r="AV88" s="81" t="s">
        <v>353</v>
      </c>
      <c r="AW88" s="80" t="s">
        <v>343</v>
      </c>
      <c r="AX88" s="114" t="s">
        <v>308</v>
      </c>
      <c r="AY88" s="113" t="s">
        <v>353</v>
      </c>
      <c r="AZ88" s="80" t="s">
        <v>344</v>
      </c>
      <c r="BA88" s="81" t="s">
        <v>308</v>
      </c>
      <c r="BB88" s="81" t="s">
        <v>353</v>
      </c>
      <c r="BC88" s="80" t="s">
        <v>345</v>
      </c>
      <c r="BD88" s="81" t="s">
        <v>308</v>
      </c>
      <c r="BE88" s="81" t="s">
        <v>353</v>
      </c>
      <c r="BF88" s="80" t="s">
        <v>346</v>
      </c>
      <c r="BG88" s="81" t="s">
        <v>308</v>
      </c>
      <c r="BH88" s="81" t="s">
        <v>353</v>
      </c>
      <c r="BI88" s="80" t="s">
        <v>347</v>
      </c>
      <c r="BJ88" s="81" t="s">
        <v>308</v>
      </c>
      <c r="BK88" s="81" t="s">
        <v>353</v>
      </c>
      <c r="BL88" s="80" t="s">
        <v>348</v>
      </c>
      <c r="BM88" s="81" t="s">
        <v>308</v>
      </c>
      <c r="BN88" s="81" t="s">
        <v>353</v>
      </c>
      <c r="BO88" s="80" t="s">
        <v>349</v>
      </c>
      <c r="BP88" s="113" t="s">
        <v>308</v>
      </c>
      <c r="BQ88" s="113" t="s">
        <v>353</v>
      </c>
      <c r="BR88" s="80" t="s">
        <v>350</v>
      </c>
      <c r="BS88" s="81" t="s">
        <v>308</v>
      </c>
      <c r="BT88" s="81" t="s">
        <v>353</v>
      </c>
      <c r="BU88" s="80" t="s">
        <v>351</v>
      </c>
      <c r="BV88" s="81" t="s">
        <v>308</v>
      </c>
      <c r="BW88" s="81" t="s">
        <v>353</v>
      </c>
      <c r="BX88" s="80" t="s">
        <v>352</v>
      </c>
      <c r="BY88" s="81" t="s">
        <v>308</v>
      </c>
      <c r="BZ88" s="81" t="s">
        <v>353</v>
      </c>
      <c r="CA88" s="80" t="s">
        <v>442</v>
      </c>
      <c r="CB88" t="s">
        <v>308</v>
      </c>
      <c r="CC88" t="s">
        <v>353</v>
      </c>
      <c r="CD88" s="80" t="s">
        <v>443</v>
      </c>
      <c r="CE88" t="s">
        <v>308</v>
      </c>
      <c r="CF88" t="s">
        <v>353</v>
      </c>
      <c r="CG88" s="92" t="s">
        <v>444</v>
      </c>
      <c r="CH88" t="s">
        <v>308</v>
      </c>
      <c r="CI88" t="s">
        <v>353</v>
      </c>
    </row>
    <row r="89" spans="1:87" x14ac:dyDescent="0.25">
      <c r="A89" s="112">
        <v>79</v>
      </c>
      <c r="B89" s="94">
        <v>167</v>
      </c>
      <c r="C89" s="80" t="s">
        <v>233</v>
      </c>
      <c r="D89" s="89" t="s">
        <v>319</v>
      </c>
      <c r="E89" s="81">
        <v>33.549999999999997</v>
      </c>
      <c r="F89" s="80" t="s">
        <v>234</v>
      </c>
      <c r="G89" s="89" t="s">
        <v>319</v>
      </c>
      <c r="H89" s="81">
        <v>34.58</v>
      </c>
      <c r="I89" s="80" t="s">
        <v>235</v>
      </c>
      <c r="J89" s="89" t="s">
        <v>319</v>
      </c>
      <c r="K89" s="81">
        <v>35.07</v>
      </c>
      <c r="L89" s="80" t="s">
        <v>236</v>
      </c>
      <c r="M89" s="89" t="s">
        <v>319</v>
      </c>
      <c r="N89" s="81">
        <v>36.58</v>
      </c>
      <c r="O89" s="80" t="s">
        <v>237</v>
      </c>
      <c r="P89" s="89" t="s">
        <v>319</v>
      </c>
      <c r="Q89" s="81">
        <v>37.11</v>
      </c>
      <c r="R89" s="80" t="s">
        <v>238</v>
      </c>
      <c r="S89" s="92" t="s">
        <v>319</v>
      </c>
      <c r="T89" s="92">
        <v>39.049999999999997</v>
      </c>
      <c r="U89" s="80" t="s">
        <v>239</v>
      </c>
      <c r="V89" s="89" t="s">
        <v>319</v>
      </c>
      <c r="W89" s="81">
        <v>38.659999999999997</v>
      </c>
      <c r="X89" s="80" t="s">
        <v>240</v>
      </c>
      <c r="Y89" s="89" t="s">
        <v>319</v>
      </c>
      <c r="Z89" s="81">
        <v>37.04</v>
      </c>
      <c r="AA89" s="90">
        <v>87</v>
      </c>
      <c r="AB89" s="80" t="s">
        <v>336</v>
      </c>
      <c r="AC89" s="81" t="s">
        <v>319</v>
      </c>
      <c r="AD89" s="81" t="s">
        <v>353</v>
      </c>
      <c r="AE89" s="80" t="s">
        <v>337</v>
      </c>
      <c r="AF89" s="81" t="s">
        <v>319</v>
      </c>
      <c r="AG89" s="81" t="s">
        <v>353</v>
      </c>
      <c r="AH89" s="80" t="s">
        <v>338</v>
      </c>
      <c r="AI89" s="81" t="s">
        <v>319</v>
      </c>
      <c r="AJ89" s="81" t="s">
        <v>353</v>
      </c>
      <c r="AK89" s="80" t="s">
        <v>339</v>
      </c>
      <c r="AL89" s="81" t="s">
        <v>319</v>
      </c>
      <c r="AM89" s="81" t="s">
        <v>353</v>
      </c>
      <c r="AN89" s="80" t="s">
        <v>340</v>
      </c>
      <c r="AO89" s="81" t="s">
        <v>319</v>
      </c>
      <c r="AP89" s="81" t="s">
        <v>353</v>
      </c>
      <c r="AQ89" s="80" t="s">
        <v>341</v>
      </c>
      <c r="AR89" s="113" t="s">
        <v>319</v>
      </c>
      <c r="AS89" s="113" t="s">
        <v>353</v>
      </c>
      <c r="AT89" s="80" t="s">
        <v>342</v>
      </c>
      <c r="AU89" s="81" t="s">
        <v>319</v>
      </c>
      <c r="AV89" s="81" t="s">
        <v>353</v>
      </c>
      <c r="AW89" s="80" t="s">
        <v>343</v>
      </c>
      <c r="AX89" s="114" t="s">
        <v>319</v>
      </c>
      <c r="AY89" s="113" t="s">
        <v>353</v>
      </c>
      <c r="AZ89" s="80" t="s">
        <v>344</v>
      </c>
      <c r="BA89" s="81" t="s">
        <v>319</v>
      </c>
      <c r="BB89" s="81" t="s">
        <v>353</v>
      </c>
      <c r="BC89" s="80" t="s">
        <v>345</v>
      </c>
      <c r="BD89" s="81" t="s">
        <v>319</v>
      </c>
      <c r="BE89" s="81" t="s">
        <v>353</v>
      </c>
      <c r="BF89" s="80" t="s">
        <v>346</v>
      </c>
      <c r="BG89" s="81" t="s">
        <v>319</v>
      </c>
      <c r="BH89" s="81" t="s">
        <v>353</v>
      </c>
      <c r="BI89" s="80" t="s">
        <v>347</v>
      </c>
      <c r="BJ89" s="81" t="s">
        <v>319</v>
      </c>
      <c r="BK89" s="81" t="s">
        <v>353</v>
      </c>
      <c r="BL89" s="80" t="s">
        <v>348</v>
      </c>
      <c r="BM89" s="81" t="s">
        <v>319</v>
      </c>
      <c r="BN89" s="81" t="s">
        <v>353</v>
      </c>
      <c r="BO89" s="80" t="s">
        <v>349</v>
      </c>
      <c r="BP89" s="113" t="s">
        <v>319</v>
      </c>
      <c r="BQ89" s="113" t="s">
        <v>353</v>
      </c>
      <c r="BR89" s="80" t="s">
        <v>350</v>
      </c>
      <c r="BS89" s="81" t="s">
        <v>319</v>
      </c>
      <c r="BT89" s="81" t="s">
        <v>353</v>
      </c>
      <c r="BU89" s="80" t="s">
        <v>351</v>
      </c>
      <c r="BV89" s="81" t="s">
        <v>319</v>
      </c>
      <c r="BW89" s="81" t="s">
        <v>353</v>
      </c>
      <c r="BX89" s="80" t="s">
        <v>352</v>
      </c>
      <c r="BY89" s="81" t="s">
        <v>319</v>
      </c>
      <c r="BZ89" s="81" t="s">
        <v>353</v>
      </c>
      <c r="CA89" s="80" t="s">
        <v>442</v>
      </c>
      <c r="CB89" t="s">
        <v>319</v>
      </c>
      <c r="CC89" t="s">
        <v>353</v>
      </c>
      <c r="CD89" s="80" t="s">
        <v>443</v>
      </c>
      <c r="CE89" t="s">
        <v>319</v>
      </c>
      <c r="CF89" t="s">
        <v>353</v>
      </c>
      <c r="CG89" s="92" t="s">
        <v>444</v>
      </c>
      <c r="CH89" t="s">
        <v>319</v>
      </c>
      <c r="CI89" t="s">
        <v>353</v>
      </c>
    </row>
    <row r="90" spans="1:87" x14ac:dyDescent="0.25">
      <c r="A90" s="112">
        <v>90</v>
      </c>
      <c r="B90" s="94">
        <v>168</v>
      </c>
      <c r="C90" s="80" t="s">
        <v>233</v>
      </c>
      <c r="D90" s="89" t="s">
        <v>330</v>
      </c>
      <c r="E90" s="81">
        <v>35.090000000000003</v>
      </c>
      <c r="F90" s="80" t="s">
        <v>234</v>
      </c>
      <c r="G90" s="89" t="s">
        <v>330</v>
      </c>
      <c r="H90" s="81">
        <v>35.369999999999997</v>
      </c>
      <c r="I90" s="80" t="s">
        <v>235</v>
      </c>
      <c r="J90" s="89" t="s">
        <v>330</v>
      </c>
      <c r="K90" s="81">
        <v>32.26</v>
      </c>
      <c r="L90" s="80" t="s">
        <v>236</v>
      </c>
      <c r="M90" s="89" t="s">
        <v>330</v>
      </c>
      <c r="N90" s="81">
        <v>39.369999999999997</v>
      </c>
      <c r="O90" s="80" t="s">
        <v>237</v>
      </c>
      <c r="P90" s="89" t="s">
        <v>330</v>
      </c>
      <c r="Q90" s="81">
        <v>36.619999999999997</v>
      </c>
      <c r="R90" s="80" t="s">
        <v>238</v>
      </c>
      <c r="S90" s="92" t="s">
        <v>330</v>
      </c>
      <c r="T90" s="92">
        <v>37.57</v>
      </c>
      <c r="U90" s="80" t="s">
        <v>239</v>
      </c>
      <c r="V90" s="89" t="s">
        <v>330</v>
      </c>
      <c r="W90" s="81">
        <v>38.159999999999997</v>
      </c>
      <c r="X90" s="80" t="s">
        <v>240</v>
      </c>
      <c r="Y90" s="89" t="s">
        <v>330</v>
      </c>
      <c r="Z90" s="81">
        <v>41.59</v>
      </c>
      <c r="AA90" s="90">
        <v>88</v>
      </c>
      <c r="AB90" s="80" t="s">
        <v>336</v>
      </c>
      <c r="AC90" s="81" t="s">
        <v>330</v>
      </c>
      <c r="AD90" s="81" t="s">
        <v>353</v>
      </c>
      <c r="AE90" s="80" t="s">
        <v>337</v>
      </c>
      <c r="AF90" s="81" t="s">
        <v>330</v>
      </c>
      <c r="AG90" s="81" t="s">
        <v>353</v>
      </c>
      <c r="AH90" s="80" t="s">
        <v>338</v>
      </c>
      <c r="AI90" s="81" t="s">
        <v>330</v>
      </c>
      <c r="AJ90" s="81" t="s">
        <v>353</v>
      </c>
      <c r="AK90" s="80" t="s">
        <v>339</v>
      </c>
      <c r="AL90" s="81" t="s">
        <v>330</v>
      </c>
      <c r="AM90" s="81" t="s">
        <v>353</v>
      </c>
      <c r="AN90" s="80" t="s">
        <v>340</v>
      </c>
      <c r="AO90" s="81" t="s">
        <v>330</v>
      </c>
      <c r="AP90" s="81" t="s">
        <v>353</v>
      </c>
      <c r="AQ90" s="80" t="s">
        <v>341</v>
      </c>
      <c r="AR90" s="113" t="s">
        <v>330</v>
      </c>
      <c r="AS90" s="113" t="s">
        <v>353</v>
      </c>
      <c r="AT90" s="80" t="s">
        <v>342</v>
      </c>
      <c r="AU90" s="81" t="s">
        <v>330</v>
      </c>
      <c r="AV90" s="81" t="s">
        <v>353</v>
      </c>
      <c r="AW90" s="80" t="s">
        <v>343</v>
      </c>
      <c r="AX90" s="114" t="s">
        <v>330</v>
      </c>
      <c r="AY90" s="113" t="s">
        <v>353</v>
      </c>
      <c r="AZ90" s="80" t="s">
        <v>344</v>
      </c>
      <c r="BA90" s="81" t="s">
        <v>330</v>
      </c>
      <c r="BB90" s="81" t="s">
        <v>353</v>
      </c>
      <c r="BC90" s="80" t="s">
        <v>345</v>
      </c>
      <c r="BD90" s="81" t="s">
        <v>330</v>
      </c>
      <c r="BE90" s="81" t="s">
        <v>353</v>
      </c>
      <c r="BF90" s="80" t="s">
        <v>346</v>
      </c>
      <c r="BG90" s="81" t="s">
        <v>330</v>
      </c>
      <c r="BH90" s="81" t="s">
        <v>353</v>
      </c>
      <c r="BI90" s="80" t="s">
        <v>347</v>
      </c>
      <c r="BJ90" s="81" t="s">
        <v>330</v>
      </c>
      <c r="BK90" s="81" t="s">
        <v>353</v>
      </c>
      <c r="BL90" s="80" t="s">
        <v>348</v>
      </c>
      <c r="BM90" s="81" t="s">
        <v>330</v>
      </c>
      <c r="BN90" s="81" t="s">
        <v>353</v>
      </c>
      <c r="BO90" s="80" t="s">
        <v>349</v>
      </c>
      <c r="BP90" s="113" t="s">
        <v>330</v>
      </c>
      <c r="BQ90" s="113" t="s">
        <v>353</v>
      </c>
      <c r="BR90" s="80" t="s">
        <v>350</v>
      </c>
      <c r="BS90" s="81" t="s">
        <v>330</v>
      </c>
      <c r="BT90" s="81" t="s">
        <v>353</v>
      </c>
      <c r="BU90" s="80" t="s">
        <v>351</v>
      </c>
      <c r="BV90" s="81" t="s">
        <v>330</v>
      </c>
      <c r="BW90" s="81" t="s">
        <v>353</v>
      </c>
      <c r="BX90" s="80" t="s">
        <v>352</v>
      </c>
      <c r="BY90" s="81" t="s">
        <v>330</v>
      </c>
      <c r="BZ90" s="81" t="s">
        <v>353</v>
      </c>
      <c r="CA90" s="80" t="s">
        <v>442</v>
      </c>
      <c r="CB90" t="s">
        <v>330</v>
      </c>
      <c r="CC90" t="s">
        <v>353</v>
      </c>
      <c r="CD90" s="80" t="s">
        <v>443</v>
      </c>
      <c r="CE90" t="s">
        <v>330</v>
      </c>
      <c r="CF90" t="s">
        <v>353</v>
      </c>
      <c r="CG90" s="92" t="s">
        <v>444</v>
      </c>
      <c r="CH90" t="s">
        <v>330</v>
      </c>
      <c r="CI90" t="s">
        <v>353</v>
      </c>
    </row>
    <row r="91" spans="1:87" x14ac:dyDescent="0.25">
      <c r="A91" s="112">
        <v>12</v>
      </c>
      <c r="B91" s="94">
        <v>169</v>
      </c>
      <c r="C91" s="80" t="s">
        <v>233</v>
      </c>
      <c r="D91" s="89" t="s">
        <v>252</v>
      </c>
      <c r="E91" s="81">
        <v>23.88</v>
      </c>
      <c r="F91" s="80" t="s">
        <v>234</v>
      </c>
      <c r="G91" s="89" t="s">
        <v>252</v>
      </c>
      <c r="H91" s="81">
        <v>23.64</v>
      </c>
      <c r="I91" s="80" t="s">
        <v>235</v>
      </c>
      <c r="J91" s="89" t="s">
        <v>252</v>
      </c>
      <c r="K91" s="81">
        <v>23.9</v>
      </c>
      <c r="L91" s="80" t="s">
        <v>236</v>
      </c>
      <c r="M91" s="89" t="s">
        <v>252</v>
      </c>
      <c r="N91" s="81">
        <v>23.95</v>
      </c>
      <c r="O91" s="80" t="s">
        <v>237</v>
      </c>
      <c r="P91" s="89" t="s">
        <v>252</v>
      </c>
      <c r="Q91" s="81">
        <v>23.44</v>
      </c>
      <c r="R91" s="80" t="s">
        <v>238</v>
      </c>
      <c r="S91" s="92" t="s">
        <v>252</v>
      </c>
      <c r="T91" s="92">
        <v>23.56</v>
      </c>
      <c r="U91" s="80" t="s">
        <v>239</v>
      </c>
      <c r="V91" s="89" t="s">
        <v>252</v>
      </c>
      <c r="W91" s="81">
        <v>23.96</v>
      </c>
      <c r="X91" s="80" t="s">
        <v>240</v>
      </c>
      <c r="Y91" s="89" t="s">
        <v>252</v>
      </c>
      <c r="Z91" s="81">
        <v>24.29</v>
      </c>
      <c r="AA91" s="90">
        <v>89</v>
      </c>
      <c r="AB91" s="80" t="s">
        <v>336</v>
      </c>
      <c r="AC91" s="81" t="s">
        <v>252</v>
      </c>
      <c r="AD91" s="81">
        <v>31.1</v>
      </c>
      <c r="AE91" s="80" t="s">
        <v>337</v>
      </c>
      <c r="AF91" s="81" t="s">
        <v>252</v>
      </c>
      <c r="AG91" s="81">
        <v>30.68</v>
      </c>
      <c r="AH91" s="80" t="s">
        <v>338</v>
      </c>
      <c r="AI91" s="81" t="s">
        <v>252</v>
      </c>
      <c r="AJ91" s="81">
        <v>30.25</v>
      </c>
      <c r="AK91" s="80" t="s">
        <v>339</v>
      </c>
      <c r="AL91" s="81" t="s">
        <v>252</v>
      </c>
      <c r="AM91" s="81">
        <v>31.19</v>
      </c>
      <c r="AN91" s="80" t="s">
        <v>340</v>
      </c>
      <c r="AO91" s="81" t="s">
        <v>252</v>
      </c>
      <c r="AP91" s="81">
        <v>31.65</v>
      </c>
      <c r="AQ91" s="80" t="s">
        <v>341</v>
      </c>
      <c r="AR91" s="113" t="s">
        <v>252</v>
      </c>
      <c r="AS91" s="113">
        <v>30.96</v>
      </c>
      <c r="AT91" s="80" t="s">
        <v>342</v>
      </c>
      <c r="AU91" s="81" t="s">
        <v>252</v>
      </c>
      <c r="AV91" s="81">
        <v>31.92</v>
      </c>
      <c r="AW91" s="80" t="s">
        <v>343</v>
      </c>
      <c r="AX91" s="114" t="s">
        <v>252</v>
      </c>
      <c r="AY91" s="113">
        <v>31.69</v>
      </c>
      <c r="AZ91" s="80" t="s">
        <v>344</v>
      </c>
      <c r="BA91" s="81" t="s">
        <v>252</v>
      </c>
      <c r="BB91" s="81">
        <v>33.130000000000003</v>
      </c>
      <c r="BC91" s="80" t="s">
        <v>345</v>
      </c>
      <c r="BD91" s="81" t="s">
        <v>252</v>
      </c>
      <c r="BE91" s="81">
        <v>31.34</v>
      </c>
      <c r="BF91" s="80" t="s">
        <v>346</v>
      </c>
      <c r="BG91" s="81" t="s">
        <v>252</v>
      </c>
      <c r="BH91" s="81">
        <v>31.65</v>
      </c>
      <c r="BI91" s="80" t="s">
        <v>347</v>
      </c>
      <c r="BJ91" s="81" t="s">
        <v>252</v>
      </c>
      <c r="BK91" s="81">
        <v>30.94</v>
      </c>
      <c r="BL91" s="80" t="s">
        <v>348</v>
      </c>
      <c r="BM91" s="81" t="s">
        <v>252</v>
      </c>
      <c r="BN91" s="81">
        <v>30.88</v>
      </c>
      <c r="BO91" s="80" t="s">
        <v>349</v>
      </c>
      <c r="BP91" s="113" t="s">
        <v>252</v>
      </c>
      <c r="BQ91" s="113">
        <v>31.24</v>
      </c>
      <c r="BR91" s="80" t="s">
        <v>350</v>
      </c>
      <c r="BS91" s="81" t="s">
        <v>252</v>
      </c>
      <c r="BT91" s="81">
        <v>33.03</v>
      </c>
      <c r="BU91" s="80" t="s">
        <v>351</v>
      </c>
      <c r="BV91" s="81" t="s">
        <v>252</v>
      </c>
      <c r="BW91" s="81">
        <v>31.39</v>
      </c>
      <c r="BX91" s="80" t="s">
        <v>352</v>
      </c>
      <c r="BY91" s="81" t="s">
        <v>252</v>
      </c>
      <c r="BZ91" s="81">
        <v>31.26</v>
      </c>
      <c r="CA91" s="80" t="s">
        <v>442</v>
      </c>
      <c r="CB91" t="s">
        <v>252</v>
      </c>
      <c r="CC91">
        <v>34.58</v>
      </c>
      <c r="CD91" s="80" t="s">
        <v>443</v>
      </c>
      <c r="CE91" t="s">
        <v>252</v>
      </c>
      <c r="CF91">
        <v>34.36</v>
      </c>
      <c r="CG91" s="92" t="s">
        <v>444</v>
      </c>
      <c r="CH91" t="s">
        <v>252</v>
      </c>
      <c r="CI91">
        <v>34.1</v>
      </c>
    </row>
    <row r="92" spans="1:87" x14ac:dyDescent="0.25">
      <c r="A92" s="112">
        <v>24</v>
      </c>
      <c r="B92" s="94">
        <v>170</v>
      </c>
      <c r="C92" s="80" t="s">
        <v>233</v>
      </c>
      <c r="D92" s="89" t="s">
        <v>264</v>
      </c>
      <c r="E92" s="81">
        <v>23.53</v>
      </c>
      <c r="F92" s="80" t="s">
        <v>234</v>
      </c>
      <c r="G92" s="89" t="s">
        <v>264</v>
      </c>
      <c r="H92" s="81">
        <v>23.67</v>
      </c>
      <c r="I92" s="80" t="s">
        <v>235</v>
      </c>
      <c r="J92" s="89" t="s">
        <v>264</v>
      </c>
      <c r="K92" s="81">
        <v>23.81</v>
      </c>
      <c r="L92" s="80" t="s">
        <v>236</v>
      </c>
      <c r="M92" s="89" t="s">
        <v>264</v>
      </c>
      <c r="N92" s="81">
        <v>24.04</v>
      </c>
      <c r="O92" s="80" t="s">
        <v>237</v>
      </c>
      <c r="P92" s="89" t="s">
        <v>264</v>
      </c>
      <c r="Q92" s="81">
        <v>23.3</v>
      </c>
      <c r="R92" s="80" t="s">
        <v>238</v>
      </c>
      <c r="S92" s="92" t="s">
        <v>264</v>
      </c>
      <c r="T92" s="92">
        <v>23.38</v>
      </c>
      <c r="U92" s="80" t="s">
        <v>239</v>
      </c>
      <c r="V92" s="89" t="s">
        <v>264</v>
      </c>
      <c r="W92" s="81">
        <v>23.74</v>
      </c>
      <c r="X92" s="80" t="s">
        <v>240</v>
      </c>
      <c r="Y92" s="89" t="s">
        <v>264</v>
      </c>
      <c r="Z92" s="81">
        <v>23.94</v>
      </c>
      <c r="AA92" s="90">
        <v>90</v>
      </c>
      <c r="AB92" s="80" t="s">
        <v>336</v>
      </c>
      <c r="AC92" s="81" t="s">
        <v>264</v>
      </c>
      <c r="AD92" s="81">
        <v>31.58</v>
      </c>
      <c r="AE92" s="80" t="s">
        <v>337</v>
      </c>
      <c r="AF92" s="81" t="s">
        <v>264</v>
      </c>
      <c r="AG92" s="81">
        <v>31.42</v>
      </c>
      <c r="AH92" s="80" t="s">
        <v>338</v>
      </c>
      <c r="AI92" s="81" t="s">
        <v>264</v>
      </c>
      <c r="AJ92" s="81">
        <v>30.28</v>
      </c>
      <c r="AK92" s="80" t="s">
        <v>339</v>
      </c>
      <c r="AL92" s="81" t="s">
        <v>264</v>
      </c>
      <c r="AM92" s="81">
        <v>31.31</v>
      </c>
      <c r="AN92" s="80" t="s">
        <v>340</v>
      </c>
      <c r="AO92" s="81" t="s">
        <v>264</v>
      </c>
      <c r="AP92" s="81">
        <v>31.59</v>
      </c>
      <c r="AQ92" s="80" t="s">
        <v>341</v>
      </c>
      <c r="AR92" s="113" t="s">
        <v>264</v>
      </c>
      <c r="AS92" s="113">
        <v>30.93</v>
      </c>
      <c r="AT92" s="80" t="s">
        <v>342</v>
      </c>
      <c r="AU92" s="81" t="s">
        <v>264</v>
      </c>
      <c r="AV92" s="81">
        <v>30.64</v>
      </c>
      <c r="AW92" s="80" t="s">
        <v>343</v>
      </c>
      <c r="AX92" s="114" t="s">
        <v>264</v>
      </c>
      <c r="AY92" s="113">
        <v>31.34</v>
      </c>
      <c r="AZ92" s="80" t="s">
        <v>344</v>
      </c>
      <c r="BA92" s="81" t="s">
        <v>264</v>
      </c>
      <c r="BB92" s="81">
        <v>32.659999999999997</v>
      </c>
      <c r="BC92" s="80" t="s">
        <v>345</v>
      </c>
      <c r="BD92" s="81" t="s">
        <v>264</v>
      </c>
      <c r="BE92" s="81">
        <v>31.32</v>
      </c>
      <c r="BF92" s="80" t="s">
        <v>346</v>
      </c>
      <c r="BG92" s="81" t="s">
        <v>264</v>
      </c>
      <c r="BH92" s="81">
        <v>31.74</v>
      </c>
      <c r="BI92" s="80" t="s">
        <v>347</v>
      </c>
      <c r="BJ92" s="81" t="s">
        <v>264</v>
      </c>
      <c r="BK92" s="81">
        <v>30.94</v>
      </c>
      <c r="BL92" s="80" t="s">
        <v>348</v>
      </c>
      <c r="BM92" s="81" t="s">
        <v>264</v>
      </c>
      <c r="BN92" s="81">
        <v>30.67</v>
      </c>
      <c r="BO92" s="80" t="s">
        <v>349</v>
      </c>
      <c r="BP92" s="113" t="s">
        <v>264</v>
      </c>
      <c r="BQ92" s="113">
        <v>31.13</v>
      </c>
      <c r="BR92" s="80" t="s">
        <v>350</v>
      </c>
      <c r="BS92" s="81" t="s">
        <v>264</v>
      </c>
      <c r="BT92" s="81">
        <v>32.24</v>
      </c>
      <c r="BU92" s="80" t="s">
        <v>351</v>
      </c>
      <c r="BV92" s="81" t="s">
        <v>264</v>
      </c>
      <c r="BW92" s="81">
        <v>31.3</v>
      </c>
      <c r="BX92" s="80" t="s">
        <v>352</v>
      </c>
      <c r="BY92" s="81" t="s">
        <v>264</v>
      </c>
      <c r="BZ92" s="81">
        <v>30.89</v>
      </c>
      <c r="CA92" s="80" t="s">
        <v>442</v>
      </c>
      <c r="CB92" t="s">
        <v>264</v>
      </c>
      <c r="CC92">
        <v>34.36</v>
      </c>
      <c r="CD92" s="80" t="s">
        <v>443</v>
      </c>
      <c r="CE92" t="s">
        <v>264</v>
      </c>
      <c r="CF92">
        <v>33.479999999999997</v>
      </c>
      <c r="CG92" s="92" t="s">
        <v>444</v>
      </c>
      <c r="CH92" t="s">
        <v>264</v>
      </c>
      <c r="CI92">
        <v>34.61</v>
      </c>
    </row>
    <row r="93" spans="1:87" x14ac:dyDescent="0.25">
      <c r="A93" s="91"/>
      <c r="B93" s="94">
        <v>5</v>
      </c>
      <c r="C93" s="80"/>
      <c r="D93" s="89"/>
      <c r="E93" s="81"/>
      <c r="F93" s="91"/>
      <c r="I93" s="88"/>
      <c r="L93" s="80"/>
      <c r="M93" s="89"/>
      <c r="N93" s="81"/>
      <c r="O93" s="91"/>
      <c r="R93" s="88"/>
      <c r="U93" s="80"/>
      <c r="V93" s="89"/>
      <c r="W93" s="81"/>
      <c r="X93" s="91"/>
      <c r="AA93" s="91"/>
      <c r="AB93" s="89"/>
      <c r="AC93" s="81"/>
      <c r="AD93" s="81"/>
      <c r="AE93" s="89"/>
      <c r="AF93" s="81"/>
      <c r="AG93" s="81"/>
      <c r="AH93" s="89"/>
      <c r="AI93" s="81"/>
      <c r="AJ93" s="81"/>
      <c r="AK93" s="89"/>
      <c r="AL93" s="89"/>
      <c r="AM93" s="89"/>
      <c r="AN93" s="89"/>
      <c r="AO93" s="81"/>
      <c r="AP93" s="81"/>
      <c r="AQ93" s="91"/>
      <c r="AR93" s="91"/>
      <c r="AS93" s="91"/>
      <c r="AT93" s="91"/>
      <c r="AW93" s="91"/>
      <c r="AX93" s="94"/>
      <c r="AY93" s="94"/>
      <c r="AZ93" s="89"/>
      <c r="BA93" s="81"/>
      <c r="BB93" s="81"/>
      <c r="BC93" s="89"/>
      <c r="BD93" s="81"/>
      <c r="BE93" s="81"/>
      <c r="BF93" s="89"/>
      <c r="BG93" s="81"/>
      <c r="BH93" s="81"/>
      <c r="BI93" s="89"/>
      <c r="BJ93" s="89"/>
      <c r="BK93" s="89"/>
      <c r="BL93" s="89"/>
      <c r="BM93" s="81"/>
      <c r="BN93" s="81"/>
      <c r="BO93" s="91"/>
      <c r="BP93" s="91"/>
      <c r="BQ93" s="91"/>
      <c r="BR93" s="91"/>
      <c r="BU93" s="91"/>
      <c r="BV93" s="94"/>
      <c r="BW93" s="94"/>
      <c r="BX93" s="91"/>
      <c r="BY93" s="94"/>
      <c r="BZ93" s="94"/>
      <c r="CA93" s="80"/>
      <c r="CB93" s="89"/>
      <c r="CC93" s="89"/>
      <c r="CD93" s="80"/>
      <c r="CE93" s="77"/>
      <c r="CF93" s="77"/>
      <c r="CH93" s="77"/>
      <c r="CI93" s="77"/>
    </row>
    <row r="94" spans="1:87" x14ac:dyDescent="0.25">
      <c r="A94" s="91"/>
      <c r="B94" s="94">
        <v>6</v>
      </c>
      <c r="C94" s="80"/>
      <c r="D94" s="89"/>
      <c r="E94" s="81"/>
      <c r="F94" s="91"/>
      <c r="I94" s="88"/>
      <c r="L94" s="80"/>
      <c r="M94" s="89"/>
      <c r="N94" s="81"/>
      <c r="O94" s="91"/>
      <c r="R94" s="88"/>
      <c r="U94" s="80"/>
      <c r="V94" s="89"/>
      <c r="W94" s="81"/>
      <c r="X94" s="91"/>
      <c r="AA94" s="91"/>
      <c r="AB94" s="89"/>
      <c r="AC94" s="81"/>
      <c r="AD94" s="81"/>
      <c r="AE94" s="89"/>
      <c r="AF94" s="81"/>
      <c r="AG94" s="81"/>
      <c r="AH94" s="89"/>
      <c r="AI94" s="81"/>
      <c r="AJ94" s="81"/>
      <c r="AK94" s="89"/>
      <c r="AL94" s="89"/>
      <c r="AM94" s="89"/>
      <c r="AN94" s="89"/>
      <c r="AO94" s="81"/>
      <c r="AP94" s="81"/>
      <c r="AQ94" s="91"/>
      <c r="AR94" s="91"/>
      <c r="AS94" s="91"/>
      <c r="AT94" s="91"/>
      <c r="AW94" s="91"/>
      <c r="AX94" s="91"/>
      <c r="AY94" s="91"/>
      <c r="AZ94" s="89"/>
      <c r="BA94" s="81"/>
      <c r="BB94" s="81"/>
      <c r="BC94" s="89"/>
      <c r="BD94" s="81"/>
      <c r="BE94" s="81"/>
      <c r="BF94" s="89"/>
      <c r="BG94" s="81"/>
      <c r="BH94" s="81"/>
      <c r="BL94" s="89"/>
      <c r="BM94" s="81"/>
      <c r="BN94" s="81"/>
      <c r="BO94" s="91"/>
      <c r="BP94" s="91"/>
      <c r="BQ94" s="91"/>
      <c r="BR94" s="91"/>
      <c r="BU94" s="91"/>
      <c r="BV94" s="91"/>
      <c r="BW94" s="91"/>
      <c r="BX94" s="91"/>
      <c r="BY94" s="91"/>
      <c r="BZ94" s="91"/>
      <c r="CA94" s="80"/>
      <c r="CB94" s="89"/>
      <c r="CC94" s="89"/>
      <c r="CD94" s="80"/>
      <c r="CE94" s="89"/>
      <c r="CF94" s="89"/>
      <c r="CH94" s="89"/>
      <c r="CI94" s="89"/>
    </row>
    <row r="95" spans="1:87" x14ac:dyDescent="0.25">
      <c r="A95" s="91"/>
      <c r="B95" s="94">
        <v>7</v>
      </c>
      <c r="C95" s="80"/>
      <c r="F95" s="91"/>
      <c r="I95" s="91"/>
      <c r="O95" s="91"/>
      <c r="R95" s="91"/>
      <c r="U95" s="80"/>
      <c r="X95" s="91"/>
      <c r="AA95" s="91"/>
      <c r="AB95" s="89"/>
      <c r="AC95" s="81"/>
      <c r="AD95" s="81"/>
      <c r="AE95" s="89"/>
      <c r="AF95" s="81"/>
      <c r="AG95" s="81"/>
      <c r="AH95" s="89"/>
      <c r="AI95" s="81"/>
      <c r="AJ95" s="80"/>
      <c r="AK95" s="81"/>
      <c r="AL95" s="81"/>
      <c r="AM95" s="89"/>
      <c r="AQ95" s="91"/>
      <c r="AR95" s="91"/>
      <c r="AS95" s="91"/>
      <c r="AT95" s="91"/>
      <c r="AW95" s="91"/>
      <c r="AX95" s="91"/>
      <c r="AY95" s="91"/>
      <c r="AZ95" s="89"/>
      <c r="BA95" s="81"/>
      <c r="BB95" s="81"/>
      <c r="BC95" s="89"/>
      <c r="BD95" s="81"/>
      <c r="BE95" s="81"/>
      <c r="BF95" s="89"/>
      <c r="BG95" s="81"/>
      <c r="BH95" s="81"/>
      <c r="BL95" s="89"/>
      <c r="BM95" s="81"/>
      <c r="BN95" s="81"/>
      <c r="BO95" s="91"/>
      <c r="BP95" s="91"/>
      <c r="BQ95" s="91"/>
      <c r="BR95" s="91"/>
      <c r="BU95" s="91"/>
      <c r="BV95" s="91"/>
      <c r="BW95" s="91"/>
      <c r="BX95" s="91"/>
      <c r="BY95" s="91"/>
      <c r="BZ95" s="91"/>
      <c r="CA95" s="80"/>
      <c r="CB95" s="89"/>
      <c r="CC95" s="89"/>
      <c r="CD95" s="80"/>
      <c r="CE95" s="89"/>
      <c r="CF95" s="89"/>
      <c r="CH95" s="89"/>
      <c r="CI95" s="89"/>
    </row>
    <row r="96" spans="1:87" x14ac:dyDescent="0.25">
      <c r="A96" s="91"/>
      <c r="B96" s="94">
        <v>8</v>
      </c>
      <c r="C96" s="80"/>
      <c r="D96" s="91"/>
      <c r="E96" s="91"/>
      <c r="F96" s="89"/>
      <c r="G96" s="89"/>
      <c r="H96" s="89"/>
      <c r="I96" s="91"/>
      <c r="J96" s="91"/>
      <c r="K96" s="91"/>
      <c r="O96" s="89"/>
      <c r="P96" s="89"/>
      <c r="Q96" s="89"/>
      <c r="R96" s="91"/>
      <c r="S96" s="91"/>
      <c r="T96" s="91"/>
      <c r="U96" s="80"/>
      <c r="V96" s="91"/>
      <c r="W96" s="91"/>
      <c r="X96" s="89"/>
      <c r="Y96" s="89"/>
      <c r="Z96" s="89"/>
      <c r="AA96" s="91"/>
      <c r="AB96" s="89"/>
      <c r="AC96" s="89"/>
      <c r="AD96" s="89"/>
      <c r="AE96" s="89"/>
      <c r="AF96" s="89"/>
      <c r="AG96" s="89"/>
      <c r="AH96" s="89"/>
      <c r="AI96" s="81"/>
      <c r="AJ96" s="80"/>
      <c r="AK96" s="81"/>
      <c r="AL96" s="81"/>
      <c r="AM96" s="89"/>
      <c r="AQ96" s="91"/>
      <c r="AR96" s="91"/>
      <c r="AS96" s="91"/>
      <c r="AT96" s="91"/>
      <c r="AW96" s="91"/>
      <c r="AX96" s="91"/>
      <c r="AY96" s="91"/>
      <c r="AZ96" s="89"/>
      <c r="BA96" s="89"/>
      <c r="BB96" s="89"/>
      <c r="BC96" s="89"/>
      <c r="BD96" s="89"/>
      <c r="BE96" s="89"/>
      <c r="BF96" s="89"/>
      <c r="BG96" s="81"/>
      <c r="BH96" s="81"/>
      <c r="BL96" s="91"/>
      <c r="BO96" s="91"/>
      <c r="BP96" s="91"/>
      <c r="BQ96" s="91"/>
      <c r="BR96" s="91"/>
      <c r="BU96" s="91"/>
      <c r="BV96" s="91"/>
      <c r="BW96" s="91"/>
      <c r="BX96" s="91"/>
      <c r="BY96" s="91"/>
      <c r="BZ96" s="91"/>
      <c r="CA96" s="80"/>
      <c r="CB96" s="89"/>
      <c r="CC96" s="89"/>
      <c r="CD96" s="80"/>
      <c r="CE96" s="89"/>
      <c r="CF96" s="89"/>
      <c r="CH96" s="89"/>
      <c r="CI96" s="89"/>
    </row>
    <row r="97" spans="1:87" x14ac:dyDescent="0.25">
      <c r="A97" s="91"/>
      <c r="B97" s="94">
        <v>13</v>
      </c>
      <c r="F97" s="89"/>
      <c r="G97" s="89"/>
      <c r="H97" s="89"/>
      <c r="I97" s="91"/>
      <c r="J97" s="89"/>
      <c r="K97" s="89"/>
      <c r="O97" s="89"/>
      <c r="P97" s="89"/>
      <c r="Q97" s="89"/>
      <c r="R97" s="91"/>
      <c r="S97" s="89"/>
      <c r="T97" s="89"/>
      <c r="U97" s="91"/>
      <c r="V97" s="89"/>
      <c r="W97" s="89"/>
      <c r="X97" s="89"/>
      <c r="Y97" s="89"/>
      <c r="Z97" s="89"/>
      <c r="AA97" s="89"/>
      <c r="AB97" s="91"/>
      <c r="AE97" s="89"/>
      <c r="AF97" s="89"/>
      <c r="AG97" s="89"/>
      <c r="AH97" s="89"/>
      <c r="AI97" s="81"/>
      <c r="AJ97" s="80"/>
      <c r="AK97" s="81"/>
      <c r="AL97" s="81"/>
      <c r="AM97" s="89"/>
      <c r="AQ97" s="91"/>
      <c r="AR97" s="91"/>
      <c r="AS97" s="91"/>
      <c r="AT97" s="91"/>
      <c r="AW97" s="91"/>
      <c r="AX97" s="91"/>
      <c r="AY97" s="91"/>
      <c r="AZ97" s="91"/>
      <c r="BC97" s="89"/>
      <c r="BD97" s="89"/>
      <c r="BE97" s="89"/>
      <c r="BF97" s="89"/>
      <c r="BG97" s="81"/>
      <c r="BH97" s="81"/>
      <c r="BL97" s="91"/>
      <c r="BO97" s="91"/>
      <c r="BP97" s="91"/>
      <c r="BQ97" s="91"/>
      <c r="BR97" s="91"/>
      <c r="BU97" s="91"/>
      <c r="BV97" s="91"/>
      <c r="BW97" s="91"/>
      <c r="BX97" s="91"/>
      <c r="BY97" s="91"/>
      <c r="BZ97" s="91"/>
      <c r="CA97" s="80"/>
      <c r="CB97" s="89"/>
      <c r="CC97" s="89"/>
      <c r="CD97" s="80"/>
      <c r="CE97" s="89"/>
      <c r="CF97" s="89"/>
      <c r="CH97" s="89"/>
      <c r="CI97" s="89"/>
    </row>
    <row r="98" spans="1:87" x14ac:dyDescent="0.25">
      <c r="A98" s="91"/>
      <c r="B98" s="94">
        <v>14</v>
      </c>
      <c r="F98" s="89"/>
      <c r="G98" s="89"/>
      <c r="H98" s="89"/>
      <c r="I98" s="91"/>
      <c r="J98" s="89"/>
      <c r="K98" s="89"/>
      <c r="O98" s="89"/>
      <c r="P98" s="89"/>
      <c r="Q98" s="89"/>
      <c r="R98" s="91"/>
      <c r="S98" s="89"/>
      <c r="T98" s="89"/>
      <c r="U98" s="91"/>
      <c r="V98" s="89"/>
      <c r="W98" s="89"/>
      <c r="X98" s="89"/>
      <c r="Y98" s="89"/>
      <c r="Z98" s="89"/>
      <c r="AA98" s="89"/>
      <c r="AB98" s="91"/>
      <c r="AE98" s="89"/>
      <c r="AF98" s="89"/>
      <c r="AG98" s="89"/>
      <c r="AH98" s="89"/>
      <c r="AI98" s="81"/>
      <c r="AJ98" s="80"/>
      <c r="AK98" s="81"/>
      <c r="AL98" s="81"/>
      <c r="AM98" s="89"/>
      <c r="AQ98" s="91"/>
      <c r="AR98" s="91"/>
      <c r="AS98" s="91"/>
      <c r="AT98" s="91"/>
      <c r="AW98" s="91"/>
      <c r="AX98" s="91"/>
      <c r="AY98" s="91"/>
      <c r="AZ98" s="91"/>
      <c r="BC98" s="89"/>
      <c r="BD98" s="89"/>
      <c r="BE98" s="89"/>
      <c r="BF98" s="89"/>
      <c r="BG98" s="81"/>
      <c r="BH98" s="81"/>
      <c r="BL98" s="91"/>
      <c r="BO98" s="91"/>
      <c r="BP98" s="91"/>
      <c r="BQ98" s="91"/>
      <c r="BR98" s="91"/>
      <c r="BU98" s="91"/>
      <c r="BV98" s="91"/>
      <c r="BW98" s="91"/>
      <c r="BX98" s="91"/>
      <c r="BY98" s="91"/>
      <c r="BZ98" s="91"/>
      <c r="CA98" s="80"/>
      <c r="CB98" s="81"/>
      <c r="CC98" s="81"/>
      <c r="CD98" s="80"/>
      <c r="CE98" s="89"/>
      <c r="CF98" s="89"/>
      <c r="CH98" s="89"/>
      <c r="CI98" s="89"/>
    </row>
    <row r="99" spans="1:87" x14ac:dyDescent="0.25">
      <c r="A99" s="91"/>
      <c r="B99" s="94">
        <v>15</v>
      </c>
      <c r="F99" s="89"/>
      <c r="G99" s="89"/>
      <c r="H99" s="89"/>
      <c r="I99" s="88"/>
      <c r="J99" s="89"/>
      <c r="K99" s="89"/>
      <c r="O99" s="89"/>
      <c r="P99" s="89"/>
      <c r="Q99" s="89"/>
      <c r="R99" s="88"/>
      <c r="S99" s="89"/>
      <c r="T99" s="89"/>
      <c r="U99" s="91"/>
      <c r="V99" s="89"/>
      <c r="W99" s="89"/>
      <c r="X99" s="89"/>
      <c r="Y99" s="89"/>
      <c r="Z99" s="89"/>
      <c r="AA99" s="89"/>
      <c r="AB99" s="91"/>
      <c r="AE99" s="89"/>
      <c r="AF99" s="89"/>
      <c r="AG99" s="89"/>
      <c r="AH99" s="89"/>
      <c r="AI99" s="81"/>
      <c r="AJ99" s="80"/>
      <c r="AK99" s="81"/>
      <c r="AL99" s="81"/>
      <c r="AM99" s="81"/>
      <c r="AQ99" s="91"/>
      <c r="AR99" s="91"/>
      <c r="AS99" s="91"/>
      <c r="AT99" s="91"/>
      <c r="AW99" s="91"/>
      <c r="AZ99" s="91"/>
      <c r="BC99" s="89"/>
      <c r="BD99" s="89"/>
      <c r="BE99" s="89"/>
      <c r="BF99" s="89"/>
      <c r="BG99" s="81"/>
      <c r="BH99" s="81"/>
      <c r="BL99" s="91"/>
      <c r="BO99" s="91"/>
      <c r="BP99" s="91"/>
      <c r="BQ99" s="91"/>
      <c r="BR99" s="91"/>
      <c r="BU99" s="91"/>
      <c r="BX99" s="91"/>
      <c r="CA99" s="80"/>
      <c r="CB99" s="81"/>
      <c r="CC99" s="81"/>
      <c r="CD99" s="80"/>
      <c r="CE99" s="81"/>
      <c r="CF99" s="81"/>
      <c r="CH99" s="81"/>
      <c r="CI99" s="81"/>
    </row>
    <row r="100" spans="1:87" x14ac:dyDescent="0.25">
      <c r="A100" s="91"/>
      <c r="B100" s="94">
        <v>16</v>
      </c>
      <c r="F100" s="89"/>
      <c r="G100" s="89"/>
      <c r="H100" s="89"/>
      <c r="I100" s="88"/>
      <c r="J100" s="89"/>
      <c r="K100" s="89"/>
      <c r="O100" s="89"/>
      <c r="P100" s="89"/>
      <c r="Q100" s="89"/>
      <c r="R100" s="88"/>
      <c r="S100" s="89"/>
      <c r="T100" s="89"/>
      <c r="X100" s="89"/>
      <c r="Y100" s="89"/>
      <c r="Z100" s="89"/>
      <c r="AA100" s="89"/>
      <c r="AB100" s="91"/>
      <c r="AE100" s="89"/>
      <c r="AF100" s="89"/>
      <c r="AG100" s="89"/>
      <c r="AH100" s="89"/>
      <c r="AI100" s="81"/>
      <c r="AJ100" s="80"/>
      <c r="AK100" s="81"/>
      <c r="AL100" s="81"/>
      <c r="AM100" s="81"/>
      <c r="AQ100" s="91"/>
      <c r="AR100" s="91"/>
      <c r="AS100" s="91"/>
      <c r="AT100" s="91"/>
      <c r="AW100" s="91"/>
      <c r="AZ100" s="91"/>
      <c r="BC100" s="89"/>
      <c r="BD100" s="89"/>
      <c r="BE100" s="89"/>
      <c r="BF100" s="89"/>
      <c r="BG100" s="81"/>
      <c r="BH100" s="81"/>
      <c r="BL100" s="91"/>
      <c r="BO100" s="91"/>
      <c r="BP100" s="91"/>
      <c r="BQ100" s="91"/>
      <c r="BR100" s="91"/>
      <c r="BU100" s="91"/>
      <c r="BX100" s="91"/>
      <c r="CA100" s="80"/>
      <c r="CB100" s="81"/>
      <c r="CC100" s="81"/>
      <c r="CD100" s="80"/>
      <c r="CE100" s="81"/>
      <c r="CF100" s="81"/>
      <c r="CH100" s="81"/>
      <c r="CI100" s="81"/>
    </row>
    <row r="101" spans="1:87" x14ac:dyDescent="0.25">
      <c r="A101" s="91"/>
      <c r="B101" s="94">
        <v>21</v>
      </c>
      <c r="F101" s="89"/>
      <c r="G101" s="89"/>
      <c r="H101" s="89"/>
      <c r="I101" s="88"/>
      <c r="J101" s="91"/>
      <c r="K101" s="91"/>
      <c r="O101" s="89"/>
      <c r="P101" s="89"/>
      <c r="Q101" s="89"/>
      <c r="R101" s="88"/>
      <c r="S101" s="91"/>
      <c r="T101" s="91"/>
      <c r="X101" s="89"/>
      <c r="Y101" s="89"/>
      <c r="Z101" s="89"/>
      <c r="AA101" s="91"/>
      <c r="AB101" s="91"/>
      <c r="AE101" s="89"/>
      <c r="AF101" s="89"/>
      <c r="AG101" s="89"/>
      <c r="AH101" s="89"/>
      <c r="AI101" s="81"/>
      <c r="AJ101" s="80"/>
      <c r="AK101" s="81"/>
      <c r="AL101" s="81"/>
      <c r="AM101" s="81"/>
      <c r="AQ101" s="91"/>
      <c r="AR101" s="91"/>
      <c r="AS101" s="91"/>
      <c r="AT101" s="91"/>
      <c r="AW101" s="91"/>
      <c r="AZ101" s="91"/>
      <c r="BC101" s="89"/>
      <c r="BD101" s="89"/>
      <c r="BE101" s="89"/>
      <c r="BF101" s="89"/>
      <c r="BG101" s="81"/>
      <c r="BH101" s="81"/>
      <c r="BL101" s="91"/>
      <c r="BO101" s="91"/>
      <c r="BP101" s="91"/>
      <c r="BQ101" s="91"/>
      <c r="BR101" s="91"/>
      <c r="BU101" s="91"/>
      <c r="BX101" s="91"/>
      <c r="CA101" s="80"/>
      <c r="CB101" s="81"/>
      <c r="CC101" s="81"/>
      <c r="CD101" s="80"/>
      <c r="CE101" s="81"/>
      <c r="CF101" s="81"/>
      <c r="CH101" s="81"/>
      <c r="CI101" s="81"/>
    </row>
    <row r="102" spans="1:87" x14ac:dyDescent="0.25">
      <c r="A102" s="91"/>
      <c r="B102" s="94">
        <v>22</v>
      </c>
      <c r="F102" s="89"/>
      <c r="G102" s="89"/>
      <c r="H102" s="89"/>
      <c r="I102" s="88"/>
      <c r="J102" s="91"/>
      <c r="K102" s="91"/>
      <c r="O102" s="89"/>
      <c r="P102" s="89"/>
      <c r="Q102" s="89"/>
      <c r="R102" s="88"/>
      <c r="S102" s="91"/>
      <c r="T102" s="91"/>
      <c r="X102" s="89"/>
      <c r="Y102" s="89"/>
      <c r="Z102" s="89"/>
      <c r="AA102" s="91"/>
      <c r="AB102" s="91"/>
      <c r="AE102" s="89"/>
      <c r="AF102" s="89"/>
      <c r="AG102" s="89"/>
      <c r="AH102" s="89"/>
      <c r="AI102" s="81"/>
      <c r="AJ102" s="80"/>
      <c r="AK102" s="81"/>
      <c r="AL102" s="81"/>
      <c r="AM102" s="81"/>
      <c r="AQ102" s="91"/>
      <c r="AR102" s="91"/>
      <c r="AS102" s="91"/>
      <c r="AT102" s="91"/>
      <c r="AW102" s="91"/>
      <c r="AZ102" s="91"/>
      <c r="BC102" s="89"/>
      <c r="BD102" s="89"/>
      <c r="BE102" s="89"/>
      <c r="BF102" s="89"/>
      <c r="BG102" s="81"/>
      <c r="BH102" s="81"/>
      <c r="BL102" s="91"/>
      <c r="BO102" s="91"/>
      <c r="BP102" s="91"/>
      <c r="BQ102" s="91"/>
      <c r="BR102" s="91"/>
      <c r="BU102" s="91"/>
      <c r="BX102" s="91"/>
      <c r="CA102" s="80"/>
      <c r="CB102" s="81"/>
      <c r="CC102" s="81"/>
      <c r="CD102" s="80"/>
      <c r="CE102" s="81"/>
      <c r="CF102" s="81"/>
      <c r="CH102" s="81"/>
      <c r="CI102" s="81"/>
    </row>
    <row r="103" spans="1:87" x14ac:dyDescent="0.25">
      <c r="A103" s="91"/>
      <c r="B103" s="94">
        <v>23</v>
      </c>
      <c r="F103" s="89"/>
      <c r="G103" s="89"/>
      <c r="H103" s="89"/>
      <c r="I103" s="91"/>
      <c r="J103" s="91"/>
      <c r="K103" s="91"/>
      <c r="O103" s="89"/>
      <c r="P103" s="89"/>
      <c r="Q103" s="89"/>
      <c r="R103" s="91"/>
      <c r="S103" s="91"/>
      <c r="T103" s="91"/>
      <c r="X103" s="89"/>
      <c r="Y103" s="89"/>
      <c r="Z103" s="89"/>
      <c r="AA103" s="91"/>
      <c r="AB103" s="91"/>
      <c r="AE103" s="89"/>
      <c r="AF103" s="89"/>
      <c r="AG103" s="89"/>
      <c r="AH103" s="89"/>
      <c r="AI103" s="81"/>
      <c r="AJ103" s="80"/>
      <c r="AK103" s="81"/>
      <c r="AL103" s="81"/>
      <c r="AM103" s="81"/>
      <c r="AQ103" s="91"/>
      <c r="AR103" s="91"/>
      <c r="AS103" s="91"/>
      <c r="AT103" s="91"/>
      <c r="AW103" s="91"/>
      <c r="AZ103" s="91"/>
      <c r="BC103" s="89"/>
      <c r="BD103" s="89"/>
      <c r="BE103" s="89"/>
      <c r="BF103" s="89"/>
      <c r="BG103" s="81"/>
      <c r="BH103" s="81"/>
      <c r="BL103" s="91"/>
      <c r="BO103" s="91"/>
      <c r="BP103" s="91"/>
      <c r="BQ103" s="91"/>
      <c r="BR103" s="91"/>
      <c r="BU103" s="91"/>
      <c r="BX103" s="91"/>
      <c r="CA103" s="80"/>
      <c r="CB103" s="81"/>
      <c r="CC103" s="81"/>
      <c r="CD103" s="80"/>
      <c r="CE103" s="81"/>
      <c r="CF103" s="81"/>
      <c r="CH103" s="81"/>
      <c r="CI103" s="81"/>
    </row>
    <row r="104" spans="1:87" x14ac:dyDescent="0.25">
      <c r="A104" s="91"/>
      <c r="B104" s="94">
        <v>24</v>
      </c>
      <c r="F104" s="89"/>
      <c r="G104" s="89"/>
      <c r="H104" s="89"/>
      <c r="I104" s="91"/>
      <c r="J104" s="91"/>
      <c r="K104" s="91"/>
      <c r="O104" s="89"/>
      <c r="P104" s="89"/>
      <c r="Q104" s="89"/>
      <c r="R104" s="91"/>
      <c r="S104" s="91"/>
      <c r="T104" s="91"/>
      <c r="X104" s="89"/>
      <c r="Y104" s="89"/>
      <c r="Z104" s="89"/>
      <c r="AA104" s="91"/>
      <c r="AB104" s="91"/>
      <c r="AE104" s="89"/>
      <c r="AF104" s="89"/>
      <c r="AG104" s="89"/>
      <c r="AH104" s="89"/>
      <c r="AI104" s="81"/>
      <c r="AJ104" s="80"/>
      <c r="AK104" s="81"/>
      <c r="AL104" s="81"/>
      <c r="AM104" s="81"/>
      <c r="AQ104" s="91"/>
      <c r="AR104" s="91"/>
      <c r="AS104" s="91"/>
      <c r="AT104" s="91"/>
      <c r="AW104" s="91"/>
      <c r="AZ104" s="91"/>
      <c r="BC104" s="89"/>
      <c r="BD104" s="89"/>
      <c r="BE104" s="89"/>
      <c r="BF104" s="89"/>
      <c r="BG104" s="81"/>
      <c r="BH104" s="81"/>
      <c r="BL104" s="91"/>
      <c r="BO104" s="91"/>
      <c r="BP104" s="91"/>
      <c r="BQ104" s="91"/>
      <c r="BR104" s="91"/>
      <c r="BU104" s="91"/>
      <c r="BX104" s="91"/>
      <c r="CA104" s="80"/>
      <c r="CB104" s="81"/>
      <c r="CC104" s="81"/>
      <c r="CD104" s="80"/>
      <c r="CE104" s="81"/>
      <c r="CF104" s="81"/>
      <c r="CH104" s="81"/>
      <c r="CI104" s="81"/>
    </row>
    <row r="105" spans="1:87" x14ac:dyDescent="0.25">
      <c r="A105" s="91"/>
      <c r="B105" s="94">
        <v>29</v>
      </c>
      <c r="F105" s="89"/>
      <c r="G105" s="89"/>
      <c r="H105" s="89"/>
      <c r="I105" s="91"/>
      <c r="J105" s="91"/>
      <c r="K105" s="91"/>
      <c r="O105" s="89"/>
      <c r="P105" s="89"/>
      <c r="Q105" s="89"/>
      <c r="R105" s="91"/>
      <c r="S105" s="91"/>
      <c r="T105" s="91"/>
      <c r="X105" s="89"/>
      <c r="Y105" s="89"/>
      <c r="Z105" s="89"/>
      <c r="AA105" s="91"/>
      <c r="AB105" s="91"/>
      <c r="AE105" s="89"/>
      <c r="AF105" s="89"/>
      <c r="AG105" s="89"/>
      <c r="AH105" s="89"/>
      <c r="AI105" s="81"/>
      <c r="AJ105" s="80"/>
      <c r="AK105" s="81"/>
      <c r="AL105" s="81"/>
      <c r="AM105" s="81"/>
      <c r="AQ105" s="91"/>
      <c r="AR105" s="91"/>
      <c r="AS105" s="91"/>
      <c r="AT105" s="91"/>
      <c r="AW105" s="91"/>
      <c r="AZ105" s="91"/>
      <c r="BC105" s="89"/>
      <c r="BD105" s="89"/>
      <c r="BE105" s="89"/>
      <c r="BF105" s="89"/>
      <c r="BG105" s="81"/>
      <c r="BH105" s="81"/>
      <c r="BL105" s="91"/>
      <c r="BO105" s="91"/>
      <c r="BP105" s="91"/>
      <c r="BQ105" s="91"/>
      <c r="BR105" s="91"/>
      <c r="BU105" s="91"/>
      <c r="BX105" s="91"/>
      <c r="CA105" s="80"/>
      <c r="CB105" s="81"/>
      <c r="CC105" s="81"/>
      <c r="CD105" s="80"/>
      <c r="CE105" s="81"/>
      <c r="CF105" s="81"/>
      <c r="CH105" s="81"/>
      <c r="CI105" s="81"/>
    </row>
    <row r="106" spans="1:87" x14ac:dyDescent="0.25">
      <c r="A106" s="91"/>
      <c r="B106" s="94">
        <v>30</v>
      </c>
      <c r="F106" s="89"/>
      <c r="G106" s="89"/>
      <c r="H106" s="89"/>
      <c r="I106" s="91"/>
      <c r="J106" s="91"/>
      <c r="K106" s="91"/>
      <c r="O106" s="89"/>
      <c r="P106" s="89"/>
      <c r="Q106" s="89"/>
      <c r="R106" s="91"/>
      <c r="S106" s="91"/>
      <c r="T106" s="91"/>
      <c r="X106" s="89"/>
      <c r="Y106" s="89"/>
      <c r="Z106" s="89"/>
      <c r="AA106" s="91"/>
      <c r="AB106" s="91"/>
      <c r="AE106" s="89"/>
      <c r="AF106" s="89"/>
      <c r="AG106" s="89"/>
      <c r="AH106" s="89"/>
      <c r="AI106" s="81"/>
      <c r="AJ106" s="80"/>
      <c r="AK106" s="81"/>
      <c r="AL106" s="81"/>
      <c r="AM106" s="81"/>
      <c r="AQ106" s="91"/>
      <c r="AR106" s="91"/>
      <c r="AS106" s="91"/>
      <c r="AT106" s="91"/>
      <c r="AW106" s="91"/>
      <c r="AZ106" s="91"/>
      <c r="BC106" s="89"/>
      <c r="BD106" s="89"/>
      <c r="BE106" s="89"/>
      <c r="BF106" s="89"/>
      <c r="BG106" s="81"/>
      <c r="BH106" s="81"/>
      <c r="BL106" s="91"/>
      <c r="BO106" s="91"/>
      <c r="BP106" s="91"/>
      <c r="BQ106" s="91"/>
      <c r="BR106" s="91"/>
      <c r="BU106" s="91"/>
      <c r="BX106" s="91"/>
      <c r="CA106" s="80"/>
      <c r="CB106" s="81"/>
      <c r="CC106" s="81"/>
      <c r="CD106" s="80"/>
      <c r="CE106" s="81"/>
      <c r="CF106" s="81"/>
      <c r="CH106" s="81"/>
      <c r="CI106" s="81"/>
    </row>
    <row r="107" spans="1:87" x14ac:dyDescent="0.25">
      <c r="A107" s="91"/>
      <c r="B107" s="94">
        <v>31</v>
      </c>
      <c r="F107" s="89"/>
      <c r="G107" s="89"/>
      <c r="H107" s="89"/>
      <c r="I107" s="88"/>
      <c r="J107" s="91"/>
      <c r="K107" s="91"/>
      <c r="O107" s="89"/>
      <c r="P107" s="89"/>
      <c r="Q107" s="89"/>
      <c r="R107" s="88"/>
      <c r="S107" s="91"/>
      <c r="T107" s="91"/>
      <c r="X107" s="89"/>
      <c r="Y107" s="89"/>
      <c r="Z107" s="89"/>
      <c r="AA107" s="91"/>
      <c r="AB107" s="91"/>
      <c r="AE107" s="89"/>
      <c r="AF107" s="89"/>
      <c r="AG107" s="89"/>
      <c r="AH107" s="89"/>
      <c r="AI107" s="81"/>
      <c r="AJ107" s="80"/>
      <c r="AK107" s="81"/>
      <c r="AL107" s="81"/>
      <c r="AM107" s="81"/>
      <c r="AQ107" s="91"/>
      <c r="AR107" s="91"/>
      <c r="AS107" s="91"/>
      <c r="AT107" s="91"/>
      <c r="AW107" s="91"/>
      <c r="AZ107" s="91"/>
      <c r="BC107" s="89"/>
      <c r="BD107" s="89"/>
      <c r="BE107" s="89"/>
      <c r="BF107" s="89"/>
      <c r="BG107" s="81"/>
      <c r="BH107" s="81"/>
      <c r="BL107" s="91"/>
      <c r="BO107" s="91"/>
      <c r="BP107" s="91"/>
      <c r="BQ107" s="91"/>
      <c r="BR107" s="91"/>
      <c r="BU107" s="91"/>
      <c r="BX107" s="91"/>
      <c r="CA107" s="80"/>
      <c r="CB107" s="81"/>
      <c r="CC107" s="81"/>
      <c r="CD107" s="80"/>
      <c r="CE107" s="81"/>
      <c r="CF107" s="81"/>
      <c r="CH107" s="81"/>
      <c r="CI107" s="81"/>
    </row>
    <row r="108" spans="1:87" x14ac:dyDescent="0.25">
      <c r="A108" s="91"/>
      <c r="B108" s="94">
        <v>32</v>
      </c>
      <c r="F108" s="89"/>
      <c r="G108" s="89"/>
      <c r="H108" s="89"/>
      <c r="I108" s="88"/>
      <c r="J108" s="91"/>
      <c r="K108" s="91"/>
      <c r="O108" s="89"/>
      <c r="P108" s="89"/>
      <c r="Q108" s="89"/>
      <c r="R108" s="88"/>
      <c r="S108" s="91"/>
      <c r="T108" s="91"/>
      <c r="X108" s="89"/>
      <c r="Y108" s="89"/>
      <c r="Z108" s="89"/>
      <c r="AA108" s="91"/>
      <c r="AB108" s="91"/>
      <c r="AE108" s="89"/>
      <c r="AF108" s="89"/>
      <c r="AG108" s="89"/>
      <c r="AH108" s="89"/>
      <c r="AI108" s="81"/>
      <c r="AJ108" s="80"/>
      <c r="AK108" s="81"/>
      <c r="AL108" s="81"/>
      <c r="AM108" s="81"/>
      <c r="AQ108" s="91"/>
      <c r="AR108" s="91"/>
      <c r="AS108" s="91"/>
      <c r="AT108" s="91"/>
      <c r="AW108" s="91"/>
      <c r="AZ108" s="91"/>
      <c r="BC108" s="89"/>
      <c r="BD108" s="89"/>
      <c r="BE108" s="89"/>
      <c r="BF108" s="89"/>
      <c r="BG108" s="81"/>
      <c r="BH108" s="81"/>
      <c r="BL108" s="91"/>
      <c r="BO108" s="91"/>
      <c r="BP108" s="91"/>
      <c r="BQ108" s="91"/>
      <c r="BR108" s="91"/>
      <c r="BU108" s="91"/>
      <c r="BX108" s="91"/>
      <c r="CA108" s="80"/>
      <c r="CB108" s="81"/>
      <c r="CC108" s="81"/>
      <c r="CD108" s="80"/>
      <c r="CE108" s="81"/>
      <c r="CF108" s="81"/>
      <c r="CH108" s="81"/>
      <c r="CI108" s="81"/>
    </row>
    <row r="109" spans="1:87" x14ac:dyDescent="0.25">
      <c r="A109" s="91"/>
      <c r="B109" s="94">
        <v>37</v>
      </c>
      <c r="F109" s="89"/>
      <c r="G109" s="89"/>
      <c r="H109" s="89"/>
      <c r="I109" s="88"/>
      <c r="J109" s="91"/>
      <c r="K109" s="91"/>
      <c r="O109" s="89"/>
      <c r="P109" s="89"/>
      <c r="Q109" s="89"/>
      <c r="R109" s="88"/>
      <c r="S109" s="91"/>
      <c r="T109" s="91"/>
      <c r="X109" s="89"/>
      <c r="Y109" s="89"/>
      <c r="Z109" s="89"/>
      <c r="AA109" s="91"/>
      <c r="AB109" s="91"/>
      <c r="AE109" s="89"/>
      <c r="AF109" s="89"/>
      <c r="AG109" s="89"/>
      <c r="AH109" s="89"/>
      <c r="AI109" s="81"/>
      <c r="AJ109" s="80"/>
      <c r="AK109" s="81"/>
      <c r="AL109" s="81"/>
      <c r="AM109" s="81"/>
      <c r="AQ109" s="91"/>
      <c r="AR109" s="91"/>
      <c r="AS109" s="91"/>
      <c r="AT109" s="91"/>
      <c r="AW109" s="91"/>
      <c r="AZ109" s="91"/>
      <c r="BC109" s="89"/>
      <c r="BD109" s="89"/>
      <c r="BE109" s="89"/>
      <c r="BF109" s="89"/>
      <c r="BG109" s="81"/>
      <c r="BH109" s="81"/>
      <c r="BL109" s="91"/>
      <c r="BO109" s="91"/>
      <c r="BP109" s="91"/>
      <c r="BQ109" s="91"/>
      <c r="BR109" s="91"/>
      <c r="BU109" s="91"/>
      <c r="BX109" s="91"/>
      <c r="CA109" s="80"/>
      <c r="CB109" s="81"/>
      <c r="CC109" s="81"/>
      <c r="CD109" s="80"/>
      <c r="CE109" s="81"/>
      <c r="CF109" s="81"/>
      <c r="CH109" s="81"/>
      <c r="CI109" s="81"/>
    </row>
    <row r="110" spans="1:87" x14ac:dyDescent="0.25">
      <c r="A110" s="91"/>
      <c r="B110" s="94">
        <v>38</v>
      </c>
      <c r="F110" s="89"/>
      <c r="G110" s="89"/>
      <c r="H110" s="89"/>
      <c r="I110" s="88"/>
      <c r="J110" s="91"/>
      <c r="K110" s="91"/>
      <c r="O110" s="89"/>
      <c r="P110" s="89"/>
      <c r="Q110" s="89"/>
      <c r="R110" s="88"/>
      <c r="S110" s="91"/>
      <c r="T110" s="91"/>
      <c r="X110" s="89"/>
      <c r="Y110" s="89"/>
      <c r="Z110" s="89"/>
      <c r="AA110" s="91"/>
      <c r="AB110" s="91"/>
      <c r="AE110" s="89"/>
      <c r="AF110" s="89"/>
      <c r="AG110" s="89"/>
      <c r="AH110" s="89"/>
      <c r="AI110" s="81"/>
      <c r="AJ110" s="80"/>
      <c r="AK110" s="81"/>
      <c r="AL110" s="81"/>
      <c r="AM110" s="81"/>
      <c r="AQ110" s="91"/>
      <c r="AR110" s="91"/>
      <c r="AS110" s="91"/>
      <c r="AT110" s="91"/>
      <c r="AW110" s="91"/>
      <c r="AZ110" s="91"/>
      <c r="BC110" s="89"/>
      <c r="BD110" s="89"/>
      <c r="BE110" s="89"/>
      <c r="BF110" s="89"/>
      <c r="BG110" s="81"/>
      <c r="BH110" s="81"/>
      <c r="BL110" s="91"/>
      <c r="BO110" s="91"/>
      <c r="BP110" s="91"/>
      <c r="BQ110" s="91"/>
      <c r="BR110" s="91"/>
      <c r="BU110" s="91"/>
      <c r="BX110" s="91"/>
      <c r="CA110" s="80"/>
      <c r="CB110" s="81"/>
      <c r="CC110" s="81"/>
      <c r="CD110" s="80"/>
      <c r="CE110" s="81"/>
      <c r="CF110" s="81"/>
      <c r="CH110" s="81"/>
      <c r="CI110" s="81"/>
    </row>
    <row r="111" spans="1:87" x14ac:dyDescent="0.25">
      <c r="A111" s="91"/>
      <c r="B111" s="94">
        <v>39</v>
      </c>
      <c r="F111" s="89"/>
      <c r="G111" s="89"/>
      <c r="H111" s="89"/>
      <c r="I111" s="91"/>
      <c r="J111" s="91"/>
      <c r="K111" s="91"/>
      <c r="L111" s="80"/>
      <c r="M111" s="89"/>
      <c r="N111" s="89"/>
      <c r="O111" s="89"/>
      <c r="P111" s="89"/>
      <c r="Q111" s="89"/>
      <c r="R111" s="91"/>
      <c r="S111" s="91"/>
      <c r="T111" s="91"/>
      <c r="X111" s="89"/>
      <c r="Y111" s="89"/>
      <c r="Z111" s="89"/>
      <c r="AA111" s="91"/>
      <c r="AB111" s="91"/>
      <c r="AE111" s="89"/>
      <c r="AF111" s="89"/>
      <c r="AG111" s="89"/>
      <c r="AH111" s="89"/>
      <c r="AI111" s="81"/>
      <c r="AJ111" s="80"/>
      <c r="AK111" s="81"/>
      <c r="AL111" s="81"/>
      <c r="AM111" s="81"/>
      <c r="AQ111" s="91"/>
      <c r="AR111" s="91"/>
      <c r="AS111" s="91"/>
      <c r="AT111" s="91"/>
      <c r="AW111" s="91"/>
      <c r="AZ111" s="91"/>
      <c r="BC111" s="89"/>
      <c r="BD111" s="89"/>
      <c r="BE111" s="89"/>
      <c r="BF111" s="89"/>
      <c r="BG111" s="81"/>
      <c r="BH111" s="81"/>
      <c r="BL111" s="91"/>
      <c r="BO111" s="91"/>
      <c r="BP111" s="91"/>
      <c r="BQ111" s="91"/>
      <c r="BR111" s="91"/>
      <c r="BU111" s="91"/>
      <c r="BX111" s="91"/>
      <c r="CA111" s="80"/>
      <c r="CB111" s="81"/>
      <c r="CC111" s="81"/>
      <c r="CD111" s="80"/>
      <c r="CE111" s="81"/>
      <c r="CF111" s="81"/>
      <c r="CH111" s="81"/>
      <c r="CI111" s="81"/>
    </row>
    <row r="112" spans="1:87" x14ac:dyDescent="0.25">
      <c r="A112" s="91"/>
      <c r="B112" s="94">
        <v>40</v>
      </c>
      <c r="F112" s="89"/>
      <c r="G112" s="89"/>
      <c r="H112" s="89"/>
      <c r="I112" s="91"/>
      <c r="J112" s="91"/>
      <c r="K112" s="91"/>
      <c r="L112" s="88"/>
      <c r="M112" s="89"/>
      <c r="N112" s="89"/>
      <c r="O112" s="89"/>
      <c r="P112" s="89"/>
      <c r="Q112" s="89"/>
      <c r="R112" s="91"/>
      <c r="S112" s="91"/>
      <c r="T112" s="91"/>
      <c r="X112" s="89"/>
      <c r="Y112" s="89"/>
      <c r="Z112" s="89"/>
      <c r="AA112" s="91"/>
      <c r="AB112" s="91"/>
      <c r="AE112" s="89"/>
      <c r="AF112" s="89"/>
      <c r="AG112" s="89"/>
      <c r="AH112" s="89"/>
      <c r="AI112" s="81"/>
      <c r="AJ112" s="80"/>
      <c r="AK112" s="81"/>
      <c r="AL112" s="81"/>
      <c r="AM112" s="81"/>
      <c r="AQ112" s="91"/>
      <c r="AR112" s="91"/>
      <c r="AS112" s="91"/>
      <c r="AT112" s="91"/>
      <c r="AW112" s="91"/>
      <c r="AZ112" s="91"/>
      <c r="BC112" s="89"/>
      <c r="BD112" s="89"/>
      <c r="BE112" s="89"/>
      <c r="BF112" s="89"/>
      <c r="BG112" s="81"/>
      <c r="BH112" s="81"/>
      <c r="BL112" s="91"/>
      <c r="BO112" s="91"/>
      <c r="BP112" s="91"/>
      <c r="BQ112" s="91"/>
      <c r="BR112" s="91"/>
      <c r="BU112" s="91"/>
      <c r="BX112" s="91"/>
      <c r="CA112" s="80"/>
      <c r="CB112" s="81"/>
      <c r="CC112" s="81"/>
      <c r="CD112" s="80"/>
      <c r="CE112" s="81"/>
      <c r="CF112" s="81"/>
      <c r="CH112" s="81"/>
      <c r="CI112" s="81"/>
    </row>
    <row r="113" spans="1:87" x14ac:dyDescent="0.25">
      <c r="A113" s="91"/>
      <c r="B113" s="94">
        <v>45</v>
      </c>
      <c r="F113" s="89"/>
      <c r="G113" s="89"/>
      <c r="H113" s="89"/>
      <c r="I113" s="91"/>
      <c r="J113" s="91"/>
      <c r="K113" s="91"/>
      <c r="L113" s="88"/>
      <c r="M113" s="91"/>
      <c r="N113" s="91"/>
      <c r="O113" s="89"/>
      <c r="P113" s="89"/>
      <c r="Q113" s="89"/>
      <c r="R113" s="91"/>
      <c r="S113" s="91"/>
      <c r="T113" s="91"/>
      <c r="X113" s="89"/>
      <c r="Y113" s="89"/>
      <c r="Z113" s="89"/>
      <c r="AA113" s="91"/>
      <c r="AB113" s="91"/>
      <c r="AE113" s="89"/>
      <c r="AF113" s="89"/>
      <c r="AG113" s="89"/>
      <c r="AH113" s="89"/>
      <c r="AI113" s="81"/>
      <c r="AJ113" s="80"/>
      <c r="AK113" s="81"/>
      <c r="AL113" s="81"/>
      <c r="AM113" s="81"/>
      <c r="AQ113" s="91"/>
      <c r="AR113" s="91"/>
      <c r="AS113" s="91"/>
      <c r="AT113" s="91"/>
      <c r="AW113" s="91"/>
      <c r="AZ113" s="91"/>
      <c r="BC113" s="89"/>
      <c r="BD113" s="89"/>
      <c r="BE113" s="89"/>
      <c r="BF113" s="89"/>
      <c r="BG113" s="81"/>
      <c r="BH113" s="81"/>
      <c r="BL113" s="91"/>
      <c r="BO113" s="91"/>
      <c r="BP113" s="91"/>
      <c r="BQ113" s="91"/>
      <c r="BR113" s="91"/>
      <c r="BU113" s="91"/>
      <c r="BX113" s="91"/>
      <c r="CA113" s="80"/>
      <c r="CB113" s="81"/>
      <c r="CC113" s="81"/>
      <c r="CD113" s="80"/>
      <c r="CE113" s="81"/>
      <c r="CF113" s="81"/>
      <c r="CH113" s="81"/>
      <c r="CI113" s="81"/>
    </row>
    <row r="114" spans="1:87" x14ac:dyDescent="0.25">
      <c r="A114" s="91"/>
      <c r="B114" s="94">
        <v>46</v>
      </c>
      <c r="F114" s="89"/>
      <c r="G114" s="89"/>
      <c r="H114" s="89"/>
      <c r="I114" s="91"/>
      <c r="J114" s="91"/>
      <c r="K114" s="91"/>
      <c r="L114" s="88"/>
      <c r="M114" s="91"/>
      <c r="N114" s="91"/>
      <c r="O114" s="89"/>
      <c r="P114" s="89"/>
      <c r="Q114" s="89"/>
      <c r="R114" s="91"/>
      <c r="S114" s="91"/>
      <c r="T114" s="91"/>
      <c r="X114" s="89"/>
      <c r="Y114" s="89"/>
      <c r="Z114" s="89"/>
      <c r="AA114" s="91"/>
      <c r="AB114" s="91"/>
      <c r="AE114" s="89"/>
      <c r="AF114" s="89"/>
      <c r="AG114" s="89"/>
      <c r="AH114" s="89"/>
      <c r="AI114" s="81"/>
      <c r="AJ114" s="80"/>
      <c r="AK114" s="81"/>
      <c r="AL114" s="81"/>
      <c r="AM114" s="81"/>
      <c r="AQ114" s="91"/>
      <c r="AR114" s="91"/>
      <c r="AS114" s="91"/>
      <c r="AT114" s="91"/>
      <c r="AW114" s="91"/>
      <c r="AZ114" s="91"/>
      <c r="BC114" s="89"/>
      <c r="BD114" s="89"/>
      <c r="BE114" s="89"/>
      <c r="BF114" s="89"/>
      <c r="BG114" s="81"/>
      <c r="BH114" s="81"/>
      <c r="BL114" s="91"/>
      <c r="BO114" s="91"/>
      <c r="BP114" s="91"/>
      <c r="BQ114" s="91"/>
      <c r="BR114" s="91"/>
      <c r="BU114" s="91"/>
      <c r="BX114" s="91"/>
      <c r="CA114" s="80"/>
      <c r="CB114" s="81"/>
      <c r="CC114" s="81"/>
      <c r="CD114" s="80"/>
      <c r="CE114" s="81"/>
      <c r="CF114" s="81"/>
      <c r="CH114" s="81"/>
      <c r="CI114" s="81"/>
    </row>
    <row r="115" spans="1:87" x14ac:dyDescent="0.25">
      <c r="A115" s="91"/>
      <c r="B115" s="94">
        <v>47</v>
      </c>
      <c r="F115" s="89"/>
      <c r="G115" s="89"/>
      <c r="H115" s="89"/>
      <c r="I115" s="88"/>
      <c r="J115" s="91"/>
      <c r="K115" s="91"/>
      <c r="L115" s="88"/>
      <c r="M115" s="91"/>
      <c r="N115" s="91"/>
      <c r="O115" s="89"/>
      <c r="P115" s="89"/>
      <c r="Q115" s="89"/>
      <c r="R115" s="88"/>
      <c r="S115" s="91"/>
      <c r="T115" s="91"/>
      <c r="X115" s="89"/>
      <c r="Y115" s="89"/>
      <c r="Z115" s="89"/>
      <c r="AA115" s="91"/>
      <c r="AB115" s="91"/>
      <c r="AE115" s="89"/>
      <c r="AF115" s="89"/>
      <c r="AG115" s="89"/>
      <c r="AH115" s="89"/>
      <c r="AI115" s="81"/>
      <c r="AJ115" s="80"/>
      <c r="AK115" s="81"/>
      <c r="AL115" s="81"/>
      <c r="AM115" s="81"/>
      <c r="AQ115" s="91"/>
      <c r="AR115" s="91"/>
      <c r="AS115" s="91"/>
      <c r="AT115" s="91"/>
      <c r="AW115" s="91"/>
      <c r="AZ115" s="91"/>
      <c r="BC115" s="89"/>
      <c r="BD115" s="89"/>
      <c r="BE115" s="89"/>
      <c r="BF115" s="89"/>
      <c r="BG115" s="81"/>
      <c r="BH115" s="81"/>
      <c r="BL115" s="91"/>
      <c r="BO115" s="91"/>
      <c r="BP115" s="91"/>
      <c r="BQ115" s="91"/>
      <c r="BR115" s="91"/>
      <c r="BU115" s="91"/>
      <c r="BX115" s="91"/>
      <c r="CA115" s="80"/>
      <c r="CB115" s="81"/>
      <c r="CC115" s="81"/>
      <c r="CD115" s="80"/>
      <c r="CE115" s="81"/>
      <c r="CF115" s="81"/>
      <c r="CH115" s="81"/>
      <c r="CI115" s="81"/>
    </row>
    <row r="116" spans="1:87" x14ac:dyDescent="0.25">
      <c r="A116" s="91"/>
      <c r="B116" s="94">
        <v>48</v>
      </c>
      <c r="F116" s="89"/>
      <c r="G116" s="89"/>
      <c r="H116" s="89"/>
      <c r="I116" s="88"/>
      <c r="J116" s="91"/>
      <c r="K116" s="91"/>
      <c r="L116" s="88"/>
      <c r="M116" s="91"/>
      <c r="N116" s="91"/>
      <c r="O116" s="89"/>
      <c r="P116" s="89"/>
      <c r="Q116" s="89"/>
      <c r="R116" s="88"/>
      <c r="S116" s="91"/>
      <c r="T116" s="91"/>
      <c r="U116" s="88"/>
      <c r="V116" s="91"/>
      <c r="W116" s="91"/>
      <c r="X116" s="89"/>
      <c r="Y116" s="89"/>
      <c r="Z116" s="89"/>
      <c r="AA116" s="91"/>
      <c r="AB116" s="91"/>
      <c r="AE116" s="89"/>
      <c r="AF116" s="89"/>
      <c r="AG116" s="89"/>
      <c r="AH116" s="89"/>
      <c r="AI116" s="81"/>
      <c r="AJ116" s="80"/>
      <c r="AK116" s="81"/>
      <c r="AL116" s="81"/>
      <c r="AM116" s="81"/>
      <c r="AQ116" s="91"/>
      <c r="AR116" s="91"/>
      <c r="AS116" s="91"/>
      <c r="AT116" s="91"/>
      <c r="AW116" s="91"/>
      <c r="AZ116" s="91"/>
      <c r="BC116" s="89"/>
      <c r="BD116" s="89"/>
      <c r="BE116" s="89"/>
      <c r="BF116" s="89"/>
      <c r="BG116" s="81"/>
      <c r="BH116" s="81"/>
      <c r="BL116" s="91"/>
      <c r="BO116" s="91"/>
      <c r="BP116" s="91"/>
      <c r="BQ116" s="91"/>
      <c r="BR116" s="91"/>
      <c r="BU116" s="91"/>
      <c r="BX116" s="91"/>
      <c r="CA116" s="80"/>
      <c r="CB116" s="81"/>
      <c r="CC116" s="81"/>
      <c r="CD116" s="80"/>
      <c r="CE116" s="81"/>
      <c r="CF116" s="81"/>
      <c r="CH116" s="81"/>
      <c r="CI116" s="81"/>
    </row>
    <row r="117" spans="1:87" x14ac:dyDescent="0.25">
      <c r="A117" s="91"/>
      <c r="B117" s="94">
        <v>53</v>
      </c>
      <c r="F117" s="89"/>
      <c r="G117" s="89"/>
      <c r="H117" s="89"/>
      <c r="I117" s="88"/>
      <c r="J117" s="91"/>
      <c r="K117" s="91"/>
      <c r="L117" s="88"/>
      <c r="M117" s="91"/>
      <c r="N117" s="91"/>
      <c r="O117" s="89"/>
      <c r="P117" s="89"/>
      <c r="Q117" s="89"/>
      <c r="R117" s="88"/>
      <c r="S117" s="91"/>
      <c r="T117" s="91"/>
      <c r="U117" s="88"/>
      <c r="V117" s="91"/>
      <c r="W117" s="91"/>
      <c r="X117" s="89"/>
      <c r="Y117" s="89"/>
      <c r="Z117" s="89"/>
      <c r="AA117" s="91"/>
      <c r="AB117" s="91"/>
      <c r="AE117" s="89"/>
      <c r="AF117" s="89"/>
      <c r="AG117" s="89"/>
      <c r="AH117" s="89"/>
      <c r="AI117" s="81"/>
      <c r="AJ117" s="80"/>
      <c r="AK117" s="81"/>
      <c r="AL117" s="81"/>
      <c r="AM117" s="81"/>
      <c r="AN117" s="91"/>
      <c r="AQ117" s="91"/>
      <c r="AR117" s="91"/>
      <c r="AS117" s="91"/>
      <c r="AT117" s="91"/>
      <c r="AW117" s="91"/>
      <c r="AZ117" s="91"/>
      <c r="BC117" s="89"/>
      <c r="BD117" s="89"/>
      <c r="BE117" s="89"/>
      <c r="BF117" s="89"/>
      <c r="BG117" s="81"/>
      <c r="BH117" s="81"/>
      <c r="BL117" s="91"/>
      <c r="BO117" s="91"/>
      <c r="BP117" s="91"/>
      <c r="BQ117" s="91"/>
      <c r="BR117" s="91"/>
      <c r="BU117" s="91"/>
      <c r="BX117" s="91"/>
      <c r="CA117" s="80"/>
      <c r="CB117" s="81"/>
      <c r="CC117" s="81"/>
      <c r="CD117" s="80"/>
      <c r="CE117" s="81"/>
      <c r="CF117" s="81"/>
      <c r="CH117" s="81"/>
      <c r="CI117" s="81"/>
    </row>
    <row r="118" spans="1:87" x14ac:dyDescent="0.25">
      <c r="A118" s="91"/>
      <c r="B118" s="94">
        <v>54</v>
      </c>
      <c r="F118" s="89"/>
      <c r="G118" s="89"/>
      <c r="H118" s="89"/>
      <c r="I118" s="88"/>
      <c r="J118" s="91"/>
      <c r="K118" s="91"/>
      <c r="L118" s="88"/>
      <c r="M118" s="91"/>
      <c r="N118" s="91"/>
      <c r="O118" s="89"/>
      <c r="P118" s="89"/>
      <c r="Q118" s="89"/>
      <c r="R118" s="88"/>
      <c r="S118" s="91"/>
      <c r="T118" s="91"/>
      <c r="U118" s="88"/>
      <c r="V118" s="91"/>
      <c r="W118" s="91"/>
      <c r="X118" s="89"/>
      <c r="Y118" s="89"/>
      <c r="Z118" s="89"/>
      <c r="AA118" s="91"/>
      <c r="AB118" s="91"/>
      <c r="AE118" s="89"/>
      <c r="AF118" s="89"/>
      <c r="AG118" s="89"/>
      <c r="AH118" s="89"/>
      <c r="AI118" s="81"/>
      <c r="AJ118" s="80"/>
      <c r="AK118" s="81"/>
      <c r="AL118" s="81"/>
      <c r="AM118" s="81"/>
      <c r="AN118" s="91"/>
      <c r="AQ118" s="91"/>
      <c r="AR118" s="91"/>
      <c r="AS118" s="91"/>
      <c r="AT118" s="91"/>
      <c r="AW118" s="91"/>
      <c r="AZ118" s="91"/>
      <c r="BC118" s="89"/>
      <c r="BD118" s="89"/>
      <c r="BE118" s="89"/>
      <c r="BF118" s="89"/>
      <c r="BG118" s="81"/>
      <c r="BH118" s="81"/>
      <c r="BL118" s="91"/>
      <c r="BO118" s="91"/>
      <c r="BP118" s="91"/>
      <c r="BQ118" s="91"/>
      <c r="BR118" s="91"/>
      <c r="BU118" s="91"/>
      <c r="BX118" s="91"/>
      <c r="CA118" s="80"/>
      <c r="CB118" s="81"/>
      <c r="CC118" s="81"/>
      <c r="CD118" s="80"/>
      <c r="CE118" s="81"/>
      <c r="CF118" s="81"/>
      <c r="CH118" s="81"/>
      <c r="CI118" s="81"/>
    </row>
    <row r="119" spans="1:87" x14ac:dyDescent="0.25">
      <c r="A119" s="91"/>
      <c r="B119" s="94">
        <v>55</v>
      </c>
      <c r="F119" s="89"/>
      <c r="G119" s="89"/>
      <c r="H119" s="89"/>
      <c r="I119" s="91"/>
      <c r="J119" s="91"/>
      <c r="K119" s="91"/>
      <c r="L119" s="88"/>
      <c r="M119" s="91"/>
      <c r="N119" s="91"/>
      <c r="O119" s="89"/>
      <c r="P119" s="89"/>
      <c r="Q119" s="89"/>
      <c r="R119" s="91"/>
      <c r="S119" s="91"/>
      <c r="T119" s="91"/>
      <c r="U119" s="88"/>
      <c r="V119" s="91"/>
      <c r="W119" s="91"/>
      <c r="X119" s="89"/>
      <c r="Y119" s="89"/>
      <c r="Z119" s="89"/>
      <c r="AA119" s="91"/>
      <c r="AB119" s="91"/>
      <c r="AE119" s="89"/>
      <c r="AF119" s="89"/>
      <c r="AG119" s="89"/>
      <c r="AH119" s="89"/>
      <c r="AI119" s="81"/>
      <c r="AJ119" s="80"/>
      <c r="AK119" s="81"/>
      <c r="AL119" s="81"/>
      <c r="AM119" s="81"/>
      <c r="AN119" s="91"/>
      <c r="AQ119" s="91"/>
      <c r="AR119" s="91"/>
      <c r="AS119" s="91"/>
      <c r="AT119" s="91"/>
      <c r="AW119" s="91"/>
      <c r="AZ119" s="91"/>
      <c r="BC119" s="89"/>
      <c r="BD119" s="89"/>
      <c r="BE119" s="89"/>
      <c r="BF119" s="89"/>
      <c r="BG119" s="81"/>
      <c r="BH119" s="81"/>
      <c r="BL119" s="91"/>
      <c r="BO119" s="91"/>
      <c r="BP119" s="91"/>
      <c r="BQ119" s="91"/>
      <c r="BR119" s="91"/>
      <c r="BU119" s="91"/>
      <c r="BX119" s="91"/>
      <c r="CA119" s="80"/>
      <c r="CB119" s="81"/>
      <c r="CC119" s="81"/>
      <c r="CD119" s="80"/>
      <c r="CE119" s="81"/>
      <c r="CF119" s="81"/>
      <c r="CH119" s="81"/>
      <c r="CI119" s="81"/>
    </row>
    <row r="120" spans="1:87" x14ac:dyDescent="0.25">
      <c r="A120" s="91"/>
      <c r="B120" s="94">
        <v>56</v>
      </c>
      <c r="F120" s="91"/>
      <c r="G120" s="91"/>
      <c r="H120" s="91"/>
      <c r="I120" s="91"/>
      <c r="J120" s="91"/>
      <c r="K120" s="91"/>
      <c r="L120" s="88"/>
      <c r="M120" s="91"/>
      <c r="N120" s="91"/>
      <c r="O120" s="91"/>
      <c r="P120" s="91"/>
      <c r="Q120" s="91"/>
      <c r="R120" s="91"/>
      <c r="S120" s="91"/>
      <c r="T120" s="91"/>
      <c r="U120" s="88"/>
      <c r="V120" s="91"/>
      <c r="W120" s="91"/>
      <c r="X120" s="91"/>
      <c r="Y120" s="91"/>
      <c r="Z120" s="91"/>
      <c r="AA120" s="91"/>
      <c r="AB120" s="91"/>
      <c r="AE120" s="89"/>
      <c r="AF120" s="89"/>
      <c r="AG120" s="89"/>
      <c r="AH120" s="89"/>
      <c r="AI120" s="81"/>
      <c r="AJ120" s="80"/>
      <c r="AK120" s="81"/>
      <c r="AL120" s="81"/>
      <c r="AM120" s="81"/>
      <c r="AN120" s="91"/>
      <c r="AQ120" s="91"/>
      <c r="AR120" s="91"/>
      <c r="AS120" s="91"/>
      <c r="AT120" s="91"/>
      <c r="AW120" s="91"/>
      <c r="AZ120" s="91"/>
      <c r="BC120" s="89"/>
      <c r="BD120" s="89"/>
      <c r="BE120" s="89"/>
      <c r="BF120" s="89"/>
      <c r="BG120" s="81"/>
      <c r="BH120" s="81"/>
      <c r="BL120" s="91"/>
      <c r="BO120" s="91"/>
      <c r="BP120" s="91"/>
      <c r="BQ120" s="91"/>
      <c r="BR120" s="91"/>
      <c r="BU120" s="91"/>
      <c r="BX120" s="91"/>
      <c r="CA120" s="80"/>
      <c r="CB120" s="81"/>
      <c r="CC120" s="81"/>
      <c r="CD120" s="80"/>
      <c r="CE120" s="81"/>
      <c r="CF120" s="81"/>
      <c r="CH120" s="81"/>
      <c r="CI120" s="81"/>
    </row>
    <row r="121" spans="1:87" x14ac:dyDescent="0.25">
      <c r="A121" s="91"/>
      <c r="B121" s="94">
        <v>61</v>
      </c>
      <c r="F121" s="91"/>
      <c r="G121" s="91"/>
      <c r="H121" s="91"/>
      <c r="I121" s="91"/>
      <c r="J121" s="91"/>
      <c r="K121" s="91"/>
      <c r="L121" s="88"/>
      <c r="M121" s="91"/>
      <c r="N121" s="91"/>
      <c r="O121" s="91"/>
      <c r="P121" s="91"/>
      <c r="Q121" s="91"/>
      <c r="R121" s="91"/>
      <c r="S121" s="91"/>
      <c r="T121" s="91"/>
      <c r="U121" s="88"/>
      <c r="V121" s="91"/>
      <c r="W121" s="91"/>
      <c r="X121" s="91"/>
      <c r="Y121" s="91"/>
      <c r="Z121" s="91"/>
      <c r="AA121" s="91"/>
      <c r="AB121" s="91"/>
      <c r="AE121" s="89"/>
      <c r="AF121" s="89"/>
      <c r="AG121" s="89"/>
      <c r="AH121" s="89"/>
      <c r="AI121" s="81"/>
      <c r="AJ121" s="80"/>
      <c r="AK121" s="81"/>
      <c r="AL121" s="81"/>
      <c r="AM121" s="81"/>
      <c r="AN121" s="91"/>
      <c r="AQ121" s="91"/>
      <c r="AR121" s="91"/>
      <c r="AS121" s="91"/>
      <c r="AT121" s="91"/>
      <c r="AW121" s="91"/>
      <c r="AZ121" s="91"/>
      <c r="BC121" s="89"/>
      <c r="BD121" s="89"/>
      <c r="BE121" s="89"/>
      <c r="BF121" s="89"/>
      <c r="BG121" s="81"/>
      <c r="BH121" s="81"/>
      <c r="BL121" s="91"/>
      <c r="BO121" s="91"/>
      <c r="BP121" s="91"/>
      <c r="BQ121" s="91"/>
      <c r="BR121" s="91"/>
      <c r="BU121" s="91"/>
      <c r="BX121" s="91"/>
      <c r="CA121" s="80"/>
      <c r="CB121" s="81"/>
      <c r="CC121" s="81"/>
      <c r="CD121" s="80"/>
      <c r="CE121" s="81"/>
      <c r="CF121" s="81"/>
      <c r="CH121" s="81"/>
      <c r="CI121" s="81"/>
    </row>
    <row r="122" spans="1:87" x14ac:dyDescent="0.25">
      <c r="A122" s="91"/>
      <c r="B122" s="94">
        <v>62</v>
      </c>
      <c r="F122" s="91"/>
      <c r="G122" s="91"/>
      <c r="H122" s="91"/>
      <c r="I122" s="91"/>
      <c r="J122" s="91"/>
      <c r="K122" s="91"/>
      <c r="L122" s="88"/>
      <c r="M122" s="91"/>
      <c r="N122" s="91"/>
      <c r="O122" s="91"/>
      <c r="P122" s="91"/>
      <c r="Q122" s="91"/>
      <c r="R122" s="91"/>
      <c r="S122" s="91"/>
      <c r="T122" s="91"/>
      <c r="U122" s="88"/>
      <c r="V122" s="91"/>
      <c r="W122" s="91"/>
      <c r="X122" s="91"/>
      <c r="Y122" s="91"/>
      <c r="Z122" s="91"/>
      <c r="AA122" s="91"/>
      <c r="AB122" s="91"/>
      <c r="AE122" s="89"/>
      <c r="AF122" s="89"/>
      <c r="AG122" s="89"/>
      <c r="AH122" s="89"/>
      <c r="AI122" s="81"/>
      <c r="AJ122" s="80"/>
      <c r="AK122" s="81"/>
      <c r="AL122" s="81"/>
      <c r="AM122" s="81"/>
      <c r="AN122" s="91"/>
      <c r="AQ122" s="91"/>
      <c r="AT122" s="91"/>
      <c r="AW122" s="91"/>
      <c r="AZ122" s="91"/>
      <c r="BC122" s="89"/>
      <c r="BD122" s="89"/>
      <c r="BE122" s="89"/>
      <c r="BF122" s="89"/>
      <c r="BG122" s="81"/>
      <c r="BH122" s="81"/>
      <c r="BL122" s="91"/>
      <c r="BO122" s="91"/>
      <c r="BR122" s="91"/>
      <c r="BU122" s="91"/>
      <c r="BX122" s="91"/>
      <c r="CA122" s="80"/>
      <c r="CB122" s="81"/>
      <c r="CC122" s="81"/>
      <c r="CD122" s="80"/>
      <c r="CE122" s="81"/>
      <c r="CF122" s="81"/>
      <c r="CH122" s="81"/>
      <c r="CI122" s="81"/>
    </row>
    <row r="123" spans="1:87" x14ac:dyDescent="0.25">
      <c r="A123" s="91"/>
      <c r="B123" s="94">
        <v>63</v>
      </c>
      <c r="F123" s="91"/>
      <c r="G123" s="91"/>
      <c r="H123" s="91"/>
      <c r="I123" s="88"/>
      <c r="J123" s="91"/>
      <c r="K123" s="91"/>
      <c r="L123" s="88"/>
      <c r="M123" s="91"/>
      <c r="N123" s="91"/>
      <c r="O123" s="91"/>
      <c r="P123" s="91"/>
      <c r="Q123" s="91"/>
      <c r="R123" s="88"/>
      <c r="S123" s="91"/>
      <c r="T123" s="91"/>
      <c r="U123" s="88"/>
      <c r="V123" s="91"/>
      <c r="W123" s="91"/>
      <c r="X123" s="91"/>
      <c r="Y123" s="91"/>
      <c r="Z123" s="91"/>
      <c r="AA123" s="91"/>
      <c r="AB123" s="91"/>
      <c r="AE123" s="89"/>
      <c r="AF123" s="89"/>
      <c r="AG123" s="89"/>
      <c r="AH123" s="89"/>
      <c r="AI123" s="81"/>
      <c r="AJ123" s="80"/>
      <c r="AK123" s="81"/>
      <c r="AL123" s="81"/>
      <c r="AM123" s="81"/>
      <c r="AN123" s="91"/>
      <c r="AQ123" s="91"/>
      <c r="AT123" s="91"/>
      <c r="AW123" s="91"/>
      <c r="AZ123" s="91"/>
      <c r="BC123" s="89"/>
      <c r="BD123" s="89"/>
      <c r="BE123" s="89"/>
      <c r="BF123" s="89"/>
      <c r="BG123" s="81"/>
      <c r="BH123" s="81"/>
      <c r="BL123" s="91"/>
      <c r="BO123" s="91"/>
      <c r="BR123" s="91"/>
      <c r="BU123" s="91"/>
      <c r="BX123" s="91"/>
      <c r="CA123" s="80"/>
      <c r="CB123" s="81"/>
      <c r="CC123" s="81"/>
      <c r="CD123" s="80"/>
      <c r="CE123" s="81"/>
      <c r="CF123" s="81"/>
      <c r="CH123" s="81"/>
      <c r="CI123" s="81"/>
    </row>
    <row r="124" spans="1:87" x14ac:dyDescent="0.25">
      <c r="A124" s="91"/>
      <c r="B124" s="94">
        <v>64</v>
      </c>
      <c r="F124" s="91"/>
      <c r="G124" s="91"/>
      <c r="H124" s="91"/>
      <c r="I124" s="88"/>
      <c r="J124" s="91"/>
      <c r="K124" s="91"/>
      <c r="L124" s="88"/>
      <c r="M124" s="91"/>
      <c r="N124" s="91"/>
      <c r="O124" s="91"/>
      <c r="P124" s="91"/>
      <c r="Q124" s="91"/>
      <c r="R124" s="88"/>
      <c r="S124" s="91"/>
      <c r="T124" s="91"/>
      <c r="U124" s="88"/>
      <c r="V124" s="91"/>
      <c r="W124" s="91"/>
      <c r="X124" s="91"/>
      <c r="Y124" s="91"/>
      <c r="Z124" s="91"/>
      <c r="AA124" s="91"/>
      <c r="AB124" s="91"/>
      <c r="AE124" s="89"/>
      <c r="AF124" s="89"/>
      <c r="AG124" s="89"/>
      <c r="AH124" s="89"/>
      <c r="AI124" s="81"/>
      <c r="AJ124" s="80"/>
      <c r="AK124" s="81"/>
      <c r="AL124" s="81"/>
      <c r="AM124" s="81"/>
      <c r="AN124" s="91"/>
      <c r="AQ124" s="91"/>
      <c r="AT124" s="91"/>
      <c r="AW124" s="91"/>
      <c r="AZ124" s="91"/>
      <c r="BC124" s="89"/>
      <c r="BD124" s="89"/>
      <c r="BE124" s="89"/>
      <c r="BF124" s="89"/>
      <c r="BG124" s="81"/>
      <c r="BH124" s="81"/>
      <c r="BL124" s="91"/>
      <c r="BO124" s="91"/>
      <c r="BR124" s="91"/>
      <c r="BU124" s="91"/>
      <c r="BX124" s="91"/>
      <c r="CA124" s="80"/>
      <c r="CB124" s="81"/>
      <c r="CC124" s="81"/>
      <c r="CD124" s="80"/>
      <c r="CE124" s="81"/>
      <c r="CF124" s="81"/>
      <c r="CH124" s="81"/>
      <c r="CI124" s="81"/>
    </row>
    <row r="125" spans="1:87" x14ac:dyDescent="0.25">
      <c r="A125" s="91"/>
      <c r="B125" s="94">
        <v>69</v>
      </c>
      <c r="F125" s="91"/>
      <c r="G125" s="91"/>
      <c r="H125" s="91"/>
      <c r="I125" s="88"/>
      <c r="J125" s="91"/>
      <c r="K125" s="91"/>
      <c r="L125" s="88"/>
      <c r="M125" s="91"/>
      <c r="N125" s="91"/>
      <c r="O125" s="91"/>
      <c r="P125" s="91"/>
      <c r="Q125" s="91"/>
      <c r="R125" s="88"/>
      <c r="S125" s="91"/>
      <c r="T125" s="91"/>
      <c r="U125" s="88"/>
      <c r="V125" s="91"/>
      <c r="W125" s="91"/>
      <c r="X125" s="91"/>
      <c r="Y125" s="91"/>
      <c r="Z125" s="91"/>
      <c r="AA125" s="91"/>
      <c r="AB125" s="91"/>
      <c r="AE125" s="89"/>
      <c r="AF125" s="89"/>
      <c r="AG125" s="89"/>
      <c r="AH125" s="89"/>
      <c r="AI125" s="81"/>
      <c r="AJ125" s="80"/>
      <c r="AK125" s="81"/>
      <c r="AL125" s="81"/>
      <c r="AM125" s="81"/>
      <c r="AN125" s="91"/>
      <c r="AQ125" s="91"/>
      <c r="AT125" s="91"/>
      <c r="AW125" s="91"/>
      <c r="AZ125" s="91"/>
      <c r="BC125" s="89"/>
      <c r="BD125" s="89"/>
      <c r="BE125" s="89"/>
      <c r="BF125" s="89"/>
      <c r="BG125" s="81"/>
      <c r="BH125" s="81"/>
      <c r="BL125" s="91"/>
      <c r="BO125" s="91"/>
      <c r="BR125" s="91"/>
      <c r="BU125" s="91"/>
      <c r="BX125" s="91"/>
      <c r="CA125" s="80"/>
      <c r="CB125" s="81"/>
      <c r="CC125" s="81"/>
      <c r="CD125" s="80"/>
      <c r="CE125" s="81"/>
      <c r="CF125" s="81"/>
      <c r="CH125" s="81"/>
      <c r="CI125" s="81"/>
    </row>
    <row r="126" spans="1:87" x14ac:dyDescent="0.25">
      <c r="A126" s="91"/>
      <c r="B126" s="94">
        <v>70</v>
      </c>
      <c r="F126" s="91"/>
      <c r="G126" s="91"/>
      <c r="H126" s="91"/>
      <c r="I126" s="88"/>
      <c r="J126" s="91"/>
      <c r="K126" s="91"/>
      <c r="L126" s="88"/>
      <c r="M126" s="91"/>
      <c r="N126" s="91"/>
      <c r="O126" s="91"/>
      <c r="P126" s="91"/>
      <c r="Q126" s="91"/>
      <c r="R126" s="88"/>
      <c r="S126" s="91"/>
      <c r="T126" s="91"/>
      <c r="U126" s="88"/>
      <c r="V126" s="91"/>
      <c r="W126" s="91"/>
      <c r="X126" s="91"/>
      <c r="Y126" s="91"/>
      <c r="Z126" s="91"/>
      <c r="AA126" s="91"/>
      <c r="AB126" s="91"/>
      <c r="AE126" s="89"/>
      <c r="AF126" s="89"/>
      <c r="AG126" s="89"/>
      <c r="AH126" s="89"/>
      <c r="AI126" s="81"/>
      <c r="AJ126" s="80"/>
      <c r="AK126" s="81"/>
      <c r="AL126" s="81"/>
      <c r="AM126" s="81"/>
      <c r="AN126" s="91"/>
      <c r="AQ126" s="91"/>
      <c r="AT126" s="91"/>
      <c r="AW126" s="91"/>
      <c r="AZ126" s="91"/>
      <c r="BC126" s="89"/>
      <c r="BD126" s="89"/>
      <c r="BE126" s="89"/>
      <c r="BF126" s="89"/>
      <c r="BG126" s="81"/>
      <c r="BH126" s="81"/>
      <c r="BL126" s="91"/>
      <c r="BO126" s="91"/>
      <c r="BR126" s="91"/>
      <c r="BU126" s="91"/>
      <c r="BX126" s="91"/>
      <c r="CA126" s="80"/>
      <c r="CB126" s="81"/>
      <c r="CC126" s="81"/>
      <c r="CD126" s="80"/>
      <c r="CE126" s="81"/>
      <c r="CF126" s="81"/>
      <c r="CH126" s="81"/>
      <c r="CI126" s="81"/>
    </row>
    <row r="127" spans="1:87" x14ac:dyDescent="0.25">
      <c r="A127" s="91"/>
      <c r="B127" s="94">
        <v>71</v>
      </c>
      <c r="F127" s="91"/>
      <c r="G127" s="91"/>
      <c r="H127" s="91"/>
      <c r="I127" s="91"/>
      <c r="J127" s="91"/>
      <c r="K127" s="91"/>
      <c r="L127" s="88"/>
      <c r="M127" s="91"/>
      <c r="N127" s="91"/>
      <c r="O127" s="91"/>
      <c r="P127" s="91"/>
      <c r="Q127" s="91"/>
      <c r="R127" s="91"/>
      <c r="S127" s="91"/>
      <c r="T127" s="91"/>
      <c r="U127" s="88"/>
      <c r="V127" s="91"/>
      <c r="W127" s="91"/>
      <c r="X127" s="91"/>
      <c r="Y127" s="91"/>
      <c r="Z127" s="91"/>
      <c r="AA127" s="91"/>
      <c r="AB127" s="91"/>
      <c r="AE127" s="89"/>
      <c r="AF127" s="89"/>
      <c r="AG127" s="89"/>
      <c r="AH127" s="89"/>
      <c r="AI127" s="81"/>
      <c r="AJ127" s="80"/>
      <c r="AK127" s="81"/>
      <c r="AL127" s="81"/>
      <c r="AM127" s="81"/>
      <c r="AN127" s="91"/>
      <c r="AQ127" s="91"/>
      <c r="AT127" s="91"/>
      <c r="AW127" s="91"/>
      <c r="AZ127" s="91"/>
      <c r="BC127" s="89"/>
      <c r="BD127" s="89"/>
      <c r="BE127" s="89"/>
      <c r="BF127" s="89"/>
      <c r="BG127" s="81"/>
      <c r="BH127" s="81"/>
      <c r="BL127" s="91"/>
      <c r="BO127" s="91"/>
      <c r="BR127" s="91"/>
      <c r="BU127" s="91"/>
      <c r="BX127" s="91"/>
      <c r="CA127" s="80"/>
      <c r="CB127" s="81"/>
      <c r="CC127" s="81"/>
      <c r="CD127" s="80"/>
      <c r="CE127" s="81"/>
      <c r="CF127" s="81"/>
      <c r="CH127" s="81"/>
      <c r="CI127" s="81"/>
    </row>
    <row r="128" spans="1:87" x14ac:dyDescent="0.25">
      <c r="A128" s="91"/>
      <c r="B128" s="94">
        <v>72</v>
      </c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E128" s="89"/>
      <c r="AF128" s="89"/>
      <c r="AG128" s="81"/>
      <c r="AH128" s="89"/>
      <c r="AI128" s="81"/>
      <c r="AJ128" s="80"/>
      <c r="AK128" s="81"/>
      <c r="AL128" s="81"/>
      <c r="AM128" s="81"/>
      <c r="AN128" s="89"/>
      <c r="AO128" s="81"/>
      <c r="AP128" s="81"/>
      <c r="AQ128" s="91"/>
      <c r="AT128" s="91"/>
      <c r="AW128" s="91"/>
      <c r="AZ128" s="91"/>
      <c r="BC128" s="89"/>
      <c r="BD128" s="89"/>
      <c r="BE128" s="81"/>
      <c r="BF128" s="89"/>
      <c r="BG128" s="81"/>
      <c r="BH128" s="81"/>
      <c r="BL128" s="89"/>
      <c r="BM128" s="81"/>
      <c r="BN128" s="81"/>
      <c r="BO128" s="91"/>
      <c r="BR128" s="91"/>
      <c r="BU128" s="91"/>
      <c r="BX128" s="91"/>
      <c r="CA128" s="80"/>
      <c r="CB128" s="81"/>
      <c r="CC128" s="81"/>
      <c r="CD128" s="80"/>
      <c r="CE128" s="81"/>
      <c r="CF128" s="81"/>
      <c r="CH128" s="81"/>
      <c r="CI128" s="81"/>
    </row>
    <row r="129" spans="1:87" x14ac:dyDescent="0.25">
      <c r="A129" s="91"/>
      <c r="B129" s="94">
        <v>77</v>
      </c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89"/>
      <c r="AC129" s="89"/>
      <c r="AD129" s="89"/>
      <c r="AE129" s="89"/>
      <c r="AF129" s="89"/>
      <c r="AG129" s="81"/>
      <c r="AH129" s="89"/>
      <c r="AI129" s="81"/>
      <c r="AJ129" s="80"/>
      <c r="AK129" s="81"/>
      <c r="AL129" s="81"/>
      <c r="AM129" s="81"/>
      <c r="AN129" s="89"/>
      <c r="AO129" s="81"/>
      <c r="AP129" s="81"/>
      <c r="AQ129" s="91"/>
      <c r="AT129" s="91"/>
      <c r="AW129" s="91"/>
      <c r="AZ129" s="89"/>
      <c r="BA129" s="89"/>
      <c r="BB129" s="89"/>
      <c r="BC129" s="89"/>
      <c r="BD129" s="89"/>
      <c r="BE129" s="81"/>
      <c r="BF129" s="89"/>
      <c r="BG129" s="81"/>
      <c r="BH129" s="81"/>
      <c r="BL129" s="89"/>
      <c r="BM129" s="81"/>
      <c r="BN129" s="81"/>
      <c r="BO129" s="91"/>
      <c r="BR129" s="91"/>
      <c r="BU129" s="91"/>
      <c r="BX129" s="91"/>
      <c r="CA129" s="80"/>
      <c r="CB129" s="81"/>
      <c r="CC129" s="81"/>
      <c r="CD129" s="80"/>
      <c r="CE129" s="81"/>
      <c r="CF129" s="81"/>
      <c r="CH129" s="81"/>
      <c r="CI129" s="81"/>
    </row>
    <row r="130" spans="1:87" x14ac:dyDescent="0.25">
      <c r="A130" s="91"/>
      <c r="B130" s="94">
        <v>78</v>
      </c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89"/>
      <c r="AC130" s="89"/>
      <c r="AD130" s="89"/>
      <c r="AE130" s="89"/>
      <c r="AF130" s="89"/>
      <c r="AG130" s="81"/>
      <c r="AH130" s="89"/>
      <c r="AI130" s="81"/>
      <c r="AJ130" s="80"/>
      <c r="AK130" s="81"/>
      <c r="AL130" s="81"/>
      <c r="AM130" s="81"/>
      <c r="AN130" s="89"/>
      <c r="AO130" s="81"/>
      <c r="AP130" s="81"/>
      <c r="AQ130" s="91"/>
      <c r="AT130" s="91"/>
      <c r="AW130" s="91"/>
      <c r="AZ130" s="89"/>
      <c r="BA130" s="89"/>
      <c r="BB130" s="89"/>
      <c r="BC130" s="89"/>
      <c r="BD130" s="89"/>
      <c r="BE130" s="81"/>
      <c r="BF130" s="89"/>
      <c r="BG130" s="81"/>
      <c r="BH130" s="81"/>
      <c r="BL130" s="89"/>
      <c r="BM130" s="81"/>
      <c r="BN130" s="81"/>
      <c r="BO130" s="91"/>
      <c r="BR130" s="91"/>
      <c r="BU130" s="91"/>
      <c r="BX130" s="91"/>
      <c r="CA130" s="80"/>
      <c r="CB130" s="81"/>
      <c r="CC130" s="81"/>
      <c r="CD130" s="80"/>
      <c r="CE130" s="81"/>
      <c r="CF130" s="81"/>
      <c r="CH130" s="81"/>
      <c r="CI130" s="81"/>
    </row>
    <row r="131" spans="1:87" x14ac:dyDescent="0.25">
      <c r="A131" s="91"/>
      <c r="B131" s="94">
        <v>79</v>
      </c>
      <c r="F131" s="91"/>
      <c r="G131" s="91"/>
      <c r="H131" s="91"/>
      <c r="I131" s="88"/>
      <c r="J131" s="91"/>
      <c r="K131" s="91"/>
      <c r="L131" s="91"/>
      <c r="M131" s="91"/>
      <c r="N131" s="91"/>
      <c r="O131" s="91"/>
      <c r="P131" s="91"/>
      <c r="Q131" s="91"/>
      <c r="R131" s="88"/>
      <c r="S131" s="91"/>
      <c r="T131" s="91"/>
      <c r="U131" s="91"/>
      <c r="V131" s="91"/>
      <c r="W131" s="91"/>
      <c r="X131" s="91"/>
      <c r="Y131" s="91"/>
      <c r="Z131" s="91"/>
      <c r="AA131" s="91"/>
      <c r="AB131" s="89"/>
      <c r="AC131" s="89"/>
      <c r="AD131" s="89"/>
      <c r="AE131" s="89"/>
      <c r="AF131" s="89"/>
      <c r="AG131" s="81"/>
      <c r="AH131" s="89"/>
      <c r="AI131" s="81"/>
      <c r="AJ131" s="80"/>
      <c r="AK131" s="81"/>
      <c r="AL131" s="81"/>
      <c r="AM131" s="81"/>
      <c r="AN131" s="89"/>
      <c r="AO131" s="81"/>
      <c r="AP131" s="81"/>
      <c r="AQ131" s="91"/>
      <c r="AT131" s="91"/>
      <c r="AW131" s="91"/>
      <c r="AZ131" s="89"/>
      <c r="BA131" s="89"/>
      <c r="BB131" s="89"/>
      <c r="BC131" s="89"/>
      <c r="BD131" s="89"/>
      <c r="BE131" s="81"/>
      <c r="BF131" s="89"/>
      <c r="BG131" s="81"/>
      <c r="BH131" s="81"/>
      <c r="BL131" s="89"/>
      <c r="BM131" s="81"/>
      <c r="BN131" s="81"/>
      <c r="BO131" s="91"/>
      <c r="BR131" s="91"/>
      <c r="BU131" s="91"/>
      <c r="BX131" s="91"/>
      <c r="CA131" s="80"/>
      <c r="CB131" s="81"/>
      <c r="CC131" s="81"/>
      <c r="CD131" s="80"/>
      <c r="CE131" s="81"/>
      <c r="CF131" s="81"/>
      <c r="CH131" s="81"/>
      <c r="CI131" s="81"/>
    </row>
    <row r="132" spans="1:87" x14ac:dyDescent="0.25">
      <c r="A132" s="91"/>
      <c r="B132" s="94">
        <v>80</v>
      </c>
      <c r="F132" s="91"/>
      <c r="G132" s="91"/>
      <c r="H132" s="91"/>
      <c r="I132" s="88"/>
      <c r="J132" s="91"/>
      <c r="K132" s="91"/>
      <c r="L132" s="91"/>
      <c r="M132" s="91"/>
      <c r="N132" s="91"/>
      <c r="O132" s="91"/>
      <c r="P132" s="91"/>
      <c r="Q132" s="91"/>
      <c r="R132" s="88"/>
      <c r="S132" s="91"/>
      <c r="T132" s="91"/>
      <c r="U132" s="91"/>
      <c r="V132" s="91"/>
      <c r="W132" s="91"/>
      <c r="X132" s="91"/>
      <c r="Y132" s="91"/>
      <c r="Z132" s="91"/>
      <c r="AA132" s="91"/>
      <c r="AB132" s="89"/>
      <c r="AC132" s="89"/>
      <c r="AD132" s="89"/>
      <c r="AE132" s="89"/>
      <c r="AF132" s="89"/>
      <c r="AG132" s="81"/>
      <c r="AH132" s="89"/>
      <c r="AI132" s="81"/>
      <c r="AJ132" s="80"/>
      <c r="AK132" s="81"/>
      <c r="AL132" s="81"/>
      <c r="AM132" s="81"/>
      <c r="AN132" s="89"/>
      <c r="AO132" s="81"/>
      <c r="AP132" s="81"/>
      <c r="AQ132" s="91"/>
      <c r="AT132" s="91"/>
      <c r="AW132" s="91"/>
      <c r="AZ132" s="89"/>
      <c r="BA132" s="89"/>
      <c r="BB132" s="89"/>
      <c r="BC132" s="89"/>
      <c r="BD132" s="89"/>
      <c r="BE132" s="81"/>
      <c r="BF132" s="89"/>
      <c r="BG132" s="81"/>
      <c r="BH132" s="81"/>
      <c r="BL132" s="89"/>
      <c r="BM132" s="81"/>
      <c r="BN132" s="81"/>
      <c r="BO132" s="91"/>
      <c r="BR132" s="91"/>
      <c r="BU132" s="91"/>
      <c r="BX132" s="91"/>
      <c r="CA132" s="80"/>
      <c r="CB132" s="81"/>
      <c r="CC132" s="81"/>
      <c r="CD132" s="80"/>
      <c r="CE132" s="81"/>
      <c r="CF132" s="81"/>
      <c r="CH132" s="81"/>
      <c r="CI132" s="81"/>
    </row>
    <row r="133" spans="1:87" x14ac:dyDescent="0.25">
      <c r="A133" s="91"/>
      <c r="B133" s="94">
        <v>85</v>
      </c>
      <c r="F133" s="91"/>
      <c r="G133" s="91"/>
      <c r="H133" s="91"/>
      <c r="I133" s="88"/>
      <c r="J133" s="91"/>
      <c r="K133" s="91"/>
      <c r="L133" s="91"/>
      <c r="M133" s="91"/>
      <c r="N133" s="91"/>
      <c r="O133" s="91"/>
      <c r="P133" s="91"/>
      <c r="Q133" s="91"/>
      <c r="R133" s="88"/>
      <c r="S133" s="91"/>
      <c r="T133" s="91"/>
      <c r="U133" s="91"/>
      <c r="V133" s="91"/>
      <c r="W133" s="91"/>
      <c r="X133" s="91"/>
      <c r="Y133" s="91"/>
      <c r="Z133" s="91"/>
      <c r="AA133" s="91"/>
      <c r="AB133" s="89"/>
      <c r="AC133" s="89"/>
      <c r="AD133" s="89"/>
      <c r="AE133" s="89"/>
      <c r="AF133" s="89"/>
      <c r="AG133" s="81"/>
      <c r="AH133" s="89"/>
      <c r="AI133" s="81"/>
      <c r="AJ133" s="80"/>
      <c r="AK133" s="81"/>
      <c r="AL133" s="81"/>
      <c r="AM133" s="81"/>
      <c r="AN133" s="89"/>
      <c r="AO133" s="81"/>
      <c r="AP133" s="81"/>
      <c r="AQ133" s="91"/>
      <c r="AT133" s="91"/>
      <c r="AW133" s="91"/>
      <c r="AZ133" s="89"/>
      <c r="BA133" s="89"/>
      <c r="BB133" s="89"/>
      <c r="BC133" s="89"/>
      <c r="BD133" s="89"/>
      <c r="BE133" s="81"/>
      <c r="BF133" s="89"/>
      <c r="BG133" s="81"/>
      <c r="BH133" s="81"/>
      <c r="BL133" s="89"/>
      <c r="BM133" s="81"/>
      <c r="BN133" s="81"/>
      <c r="BO133" s="91"/>
      <c r="BR133" s="91"/>
      <c r="BU133" s="91"/>
      <c r="BX133" s="91"/>
      <c r="CA133" s="80"/>
      <c r="CB133" s="81"/>
      <c r="CC133" s="81"/>
      <c r="CD133" s="80"/>
      <c r="CE133" s="81"/>
      <c r="CF133" s="81"/>
      <c r="CH133" s="81"/>
      <c r="CI133" s="81"/>
    </row>
    <row r="134" spans="1:87" x14ac:dyDescent="0.25">
      <c r="A134" s="91"/>
      <c r="B134" s="94">
        <v>86</v>
      </c>
      <c r="F134" s="91"/>
      <c r="G134" s="91"/>
      <c r="H134" s="91"/>
      <c r="I134" s="88"/>
      <c r="J134" s="91"/>
      <c r="K134" s="91"/>
      <c r="L134" s="91"/>
      <c r="M134" s="91"/>
      <c r="N134" s="91"/>
      <c r="O134" s="91"/>
      <c r="P134" s="91"/>
      <c r="Q134" s="91"/>
      <c r="R134" s="88"/>
      <c r="S134" s="91"/>
      <c r="T134" s="91"/>
      <c r="U134" s="91"/>
      <c r="V134" s="91"/>
      <c r="W134" s="91"/>
      <c r="X134" s="91"/>
      <c r="Y134" s="91"/>
      <c r="Z134" s="91"/>
      <c r="AA134" s="91"/>
      <c r="AB134" s="89"/>
      <c r="AC134" s="89"/>
      <c r="AD134" s="89"/>
      <c r="AE134" s="89"/>
      <c r="AF134" s="89"/>
      <c r="AG134" s="81"/>
      <c r="AH134" s="89"/>
      <c r="AI134" s="81"/>
      <c r="AJ134" s="80"/>
      <c r="AK134" s="81"/>
      <c r="AL134" s="81"/>
      <c r="AM134" s="81"/>
      <c r="AN134" s="89"/>
      <c r="AO134" s="81"/>
      <c r="AP134" s="81"/>
      <c r="AQ134" s="91"/>
      <c r="AT134" s="91"/>
      <c r="AW134" s="91"/>
      <c r="AZ134" s="89"/>
      <c r="BA134" s="89"/>
      <c r="BB134" s="89"/>
      <c r="BC134" s="89"/>
      <c r="BD134" s="89"/>
      <c r="BE134" s="81"/>
      <c r="BF134" s="89"/>
      <c r="BG134" s="81"/>
      <c r="BH134" s="81"/>
      <c r="BL134" s="89"/>
      <c r="BM134" s="81"/>
      <c r="BN134" s="81"/>
      <c r="BO134" s="91"/>
      <c r="BR134" s="91"/>
      <c r="BU134" s="91"/>
      <c r="BX134" s="91"/>
      <c r="CA134" s="80"/>
      <c r="CB134" s="81"/>
      <c r="CC134" s="81"/>
      <c r="CD134" s="80"/>
      <c r="CE134" s="81"/>
      <c r="CF134" s="81"/>
      <c r="CH134" s="81"/>
      <c r="CI134" s="81"/>
    </row>
    <row r="135" spans="1:87" x14ac:dyDescent="0.25">
      <c r="A135" s="91"/>
      <c r="B135" s="94">
        <v>87</v>
      </c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89"/>
      <c r="AC135" s="89"/>
      <c r="AD135" s="89"/>
      <c r="AE135" s="89"/>
      <c r="AF135" s="89"/>
      <c r="AG135" s="81"/>
      <c r="AH135" s="89"/>
      <c r="AI135" s="81"/>
      <c r="AJ135" s="80"/>
      <c r="AK135" s="113"/>
      <c r="AL135" s="113"/>
      <c r="AM135" s="81"/>
      <c r="AN135" s="89"/>
      <c r="AO135" s="81"/>
      <c r="AP135" s="81"/>
      <c r="AQ135" s="91"/>
      <c r="AT135" s="91"/>
      <c r="AW135" s="91"/>
      <c r="AZ135" s="89"/>
      <c r="BA135" s="89"/>
      <c r="BB135" s="89"/>
      <c r="BC135" s="89"/>
      <c r="BD135" s="89"/>
      <c r="BE135" s="81"/>
      <c r="BF135" s="89"/>
      <c r="BG135" s="81"/>
      <c r="BH135" s="81"/>
      <c r="BL135" s="89"/>
      <c r="BM135" s="81"/>
      <c r="BN135" s="81"/>
      <c r="BO135" s="91"/>
      <c r="BR135" s="91"/>
      <c r="BU135" s="91"/>
      <c r="BX135" s="91"/>
      <c r="CA135" s="80"/>
      <c r="CB135" s="81"/>
      <c r="CC135" s="81"/>
      <c r="CD135" s="80"/>
      <c r="CE135" s="81"/>
      <c r="CF135" s="81"/>
      <c r="CH135" s="81"/>
      <c r="CI135" s="81"/>
    </row>
    <row r="136" spans="1:87" x14ac:dyDescent="0.25">
      <c r="A136" s="91"/>
      <c r="B136" s="94">
        <v>88</v>
      </c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89"/>
      <c r="AC136" s="89"/>
      <c r="AD136" s="89"/>
      <c r="AE136" s="89"/>
      <c r="AF136" s="89"/>
      <c r="AG136" s="81"/>
      <c r="AH136" s="89"/>
      <c r="AI136" s="81"/>
      <c r="AJ136" s="80"/>
      <c r="AK136" s="113"/>
      <c r="AL136" s="113"/>
      <c r="AN136" s="89"/>
      <c r="AO136" s="81"/>
      <c r="AP136" s="81"/>
      <c r="AQ136" s="91"/>
      <c r="AT136" s="91"/>
      <c r="AW136" s="91"/>
      <c r="AZ136" s="89"/>
      <c r="BA136" s="89"/>
      <c r="BB136" s="89"/>
      <c r="BC136" s="89"/>
      <c r="BD136" s="89"/>
      <c r="BE136" s="81"/>
      <c r="BF136" s="89"/>
      <c r="BG136" s="81"/>
      <c r="BH136" s="81"/>
      <c r="BL136" s="89"/>
      <c r="BM136" s="81"/>
      <c r="BN136" s="81"/>
      <c r="BO136" s="91"/>
      <c r="BR136" s="91"/>
      <c r="BU136" s="91"/>
      <c r="BX136" s="91"/>
      <c r="CA136" s="80"/>
      <c r="CB136" s="81"/>
      <c r="CC136" s="81"/>
      <c r="CD136" s="80"/>
      <c r="CE136" s="81"/>
      <c r="CF136" s="81"/>
      <c r="CH136" s="81"/>
      <c r="CI136" s="81"/>
    </row>
    <row r="137" spans="1:87" x14ac:dyDescent="0.25">
      <c r="B137" s="94">
        <v>93</v>
      </c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89"/>
      <c r="AC137" s="89"/>
      <c r="AD137" s="89"/>
      <c r="AE137" s="89"/>
      <c r="AF137" s="89"/>
      <c r="AG137" s="81"/>
      <c r="AH137" s="81"/>
      <c r="AI137" s="81"/>
      <c r="AJ137" s="80"/>
      <c r="AK137" s="113"/>
      <c r="AL137" s="113"/>
      <c r="AN137" s="81"/>
      <c r="AO137" s="81"/>
      <c r="AP137" s="81"/>
      <c r="AZ137" s="89"/>
      <c r="BA137" s="89"/>
      <c r="BB137" s="89"/>
      <c r="BC137" s="89"/>
      <c r="BD137" s="89"/>
      <c r="BE137" s="81"/>
      <c r="BF137" s="81"/>
      <c r="BG137" s="81"/>
      <c r="BH137" s="81"/>
      <c r="BL137" s="81"/>
      <c r="BM137" s="81"/>
      <c r="BN137" s="81"/>
      <c r="CA137" s="80"/>
      <c r="CB137" s="81"/>
      <c r="CC137" s="81"/>
      <c r="CD137" s="80"/>
      <c r="CE137" s="81"/>
      <c r="CF137" s="81"/>
      <c r="CH137" s="81"/>
      <c r="CI137" s="81"/>
    </row>
    <row r="138" spans="1:87" x14ac:dyDescent="0.25">
      <c r="B138" s="94">
        <v>94</v>
      </c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89"/>
      <c r="AC138" s="89"/>
      <c r="AD138" s="89"/>
      <c r="AE138" s="89"/>
      <c r="AF138" s="89"/>
      <c r="AG138" s="81"/>
      <c r="AH138" s="81"/>
      <c r="AI138" s="81"/>
      <c r="AJ138" s="80"/>
      <c r="AK138" s="113"/>
      <c r="AL138" s="113"/>
      <c r="AN138" s="81"/>
      <c r="AO138" s="81"/>
      <c r="AP138" s="81"/>
      <c r="AZ138" s="89"/>
      <c r="BA138" s="89"/>
      <c r="BB138" s="89"/>
      <c r="BC138" s="89"/>
      <c r="BD138" s="89"/>
      <c r="BE138" s="81"/>
      <c r="BF138" s="81"/>
      <c r="BG138" s="81"/>
      <c r="BH138" s="81"/>
      <c r="BL138" s="81"/>
      <c r="BM138" s="81"/>
      <c r="BN138" s="81"/>
      <c r="CA138" s="80"/>
      <c r="CB138" s="81"/>
      <c r="CC138" s="81"/>
      <c r="CD138" s="80"/>
      <c r="CE138" s="81"/>
      <c r="CF138" s="81"/>
      <c r="CH138" s="81"/>
      <c r="CI138" s="81"/>
    </row>
    <row r="139" spans="1:87" x14ac:dyDescent="0.25">
      <c r="B139" s="94">
        <v>95</v>
      </c>
      <c r="F139" s="91"/>
      <c r="G139" s="91"/>
      <c r="H139" s="91"/>
      <c r="I139" s="88"/>
      <c r="J139" s="91"/>
      <c r="K139" s="91"/>
      <c r="M139" s="91"/>
      <c r="N139" s="91"/>
      <c r="O139" s="91"/>
      <c r="P139" s="91"/>
      <c r="Q139" s="91"/>
      <c r="R139" s="88"/>
      <c r="S139" s="91"/>
      <c r="T139" s="91"/>
      <c r="V139" s="91"/>
      <c r="W139" s="91"/>
      <c r="X139" s="91"/>
      <c r="Y139" s="91"/>
      <c r="Z139" s="91"/>
      <c r="AA139" s="91"/>
      <c r="AB139" s="89"/>
      <c r="AC139" s="89"/>
      <c r="AD139" s="89"/>
      <c r="AE139" s="89"/>
      <c r="AF139" s="89"/>
      <c r="AG139" s="81"/>
      <c r="AH139" s="81"/>
      <c r="AI139" s="81"/>
      <c r="AJ139" s="80"/>
      <c r="AK139" s="113"/>
      <c r="AL139" s="113"/>
      <c r="AN139" s="81"/>
      <c r="AO139" s="81"/>
      <c r="AP139" s="81"/>
      <c r="AZ139" s="89"/>
      <c r="BA139" s="89"/>
      <c r="BB139" s="89"/>
      <c r="BC139" s="89"/>
      <c r="BD139" s="89"/>
      <c r="BE139" s="81"/>
      <c r="BF139" s="81"/>
      <c r="BG139" s="81"/>
      <c r="BH139" s="81"/>
      <c r="BL139" s="81"/>
      <c r="BM139" s="81"/>
      <c r="BN139" s="81"/>
      <c r="CA139" s="80"/>
      <c r="CB139" s="81"/>
      <c r="CC139" s="81"/>
      <c r="CD139" s="80"/>
      <c r="CE139" s="81"/>
      <c r="CF139" s="81"/>
      <c r="CH139" s="81"/>
      <c r="CI139" s="81"/>
    </row>
    <row r="140" spans="1:87" x14ac:dyDescent="0.25">
      <c r="B140" s="94">
        <v>96</v>
      </c>
      <c r="F140" s="91"/>
      <c r="G140" s="91"/>
      <c r="H140" s="91"/>
      <c r="I140" s="88"/>
      <c r="J140" s="91"/>
      <c r="K140" s="91"/>
      <c r="M140" s="91"/>
      <c r="N140" s="91"/>
      <c r="O140" s="91"/>
      <c r="P140" s="91"/>
      <c r="Q140" s="91"/>
      <c r="R140" s="88"/>
      <c r="S140" s="91"/>
      <c r="T140" s="91"/>
      <c r="V140" s="91"/>
      <c r="W140" s="91"/>
      <c r="X140" s="91"/>
      <c r="Y140" s="91"/>
      <c r="Z140" s="91"/>
      <c r="AA140" s="91"/>
      <c r="AB140" s="89"/>
      <c r="AC140" s="89"/>
      <c r="AD140" s="89"/>
      <c r="AE140" s="89"/>
      <c r="AF140" s="89"/>
      <c r="AG140" s="81"/>
      <c r="AH140" s="81"/>
      <c r="AI140" s="81"/>
      <c r="AJ140" s="80"/>
      <c r="AK140" s="113"/>
      <c r="AL140" s="113"/>
      <c r="AN140" s="81"/>
      <c r="AO140" s="81"/>
      <c r="AP140" s="81"/>
      <c r="AZ140" s="89"/>
      <c r="BA140" s="89"/>
      <c r="BB140" s="89"/>
      <c r="BC140" s="89"/>
      <c r="BD140" s="89"/>
      <c r="BE140" s="81"/>
      <c r="BF140" s="81"/>
      <c r="BG140" s="81"/>
      <c r="BH140" s="81"/>
      <c r="BL140" s="81"/>
      <c r="BM140" s="81"/>
      <c r="BN140" s="81"/>
      <c r="CA140" s="80"/>
      <c r="CB140" s="81"/>
      <c r="CC140" s="81"/>
      <c r="CD140" s="80"/>
      <c r="CE140" s="81"/>
      <c r="CF140" s="81"/>
      <c r="CH140" s="81"/>
      <c r="CI140" s="81"/>
    </row>
    <row r="141" spans="1:87" x14ac:dyDescent="0.25">
      <c r="B141" s="94">
        <v>101</v>
      </c>
      <c r="F141" s="91"/>
      <c r="G141" s="91"/>
      <c r="H141" s="91"/>
      <c r="I141" s="88"/>
      <c r="J141" s="91"/>
      <c r="K141" s="91"/>
      <c r="M141" s="91"/>
      <c r="N141" s="91"/>
      <c r="O141" s="91"/>
      <c r="P141" s="91"/>
      <c r="Q141" s="91"/>
      <c r="R141" s="88"/>
      <c r="S141" s="91"/>
      <c r="T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J141" s="80"/>
      <c r="AK141" s="113"/>
      <c r="AL141" s="113"/>
      <c r="AZ141" s="91"/>
      <c r="BA141" s="91"/>
      <c r="BB141" s="91"/>
      <c r="BC141" s="91"/>
      <c r="BD141" s="91"/>
      <c r="CA141" s="80"/>
      <c r="CB141" s="81"/>
      <c r="CC141" s="81"/>
      <c r="CD141" s="80"/>
      <c r="CE141" s="81"/>
      <c r="CF141" s="81"/>
      <c r="CH141" s="81"/>
      <c r="CI141" s="81"/>
    </row>
    <row r="142" spans="1:87" x14ac:dyDescent="0.25">
      <c r="B142" s="94">
        <v>102</v>
      </c>
      <c r="F142" s="91"/>
      <c r="G142" s="91"/>
      <c r="H142" s="91"/>
      <c r="I142" s="88"/>
      <c r="J142" s="91"/>
      <c r="K142" s="91"/>
      <c r="L142" s="91"/>
      <c r="M142" s="91"/>
      <c r="N142" s="91"/>
      <c r="O142" s="91"/>
      <c r="P142" s="91"/>
      <c r="Q142" s="91"/>
      <c r="R142" s="88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J142" s="80"/>
      <c r="AK142" s="113"/>
      <c r="AL142" s="113"/>
      <c r="AZ142" s="91"/>
      <c r="BA142" s="91"/>
      <c r="BB142" s="91"/>
      <c r="BC142" s="91"/>
      <c r="BD142" s="91"/>
      <c r="CA142" s="80"/>
      <c r="CB142" s="81"/>
      <c r="CC142" s="81"/>
      <c r="CD142" s="80"/>
      <c r="CE142" s="81"/>
      <c r="CF142" s="81"/>
      <c r="CH142" s="81"/>
      <c r="CI142" s="81"/>
    </row>
    <row r="143" spans="1:87" x14ac:dyDescent="0.25">
      <c r="B143" s="94">
        <v>103</v>
      </c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J143" s="80"/>
      <c r="AK143" s="81"/>
      <c r="AL143" s="81"/>
      <c r="AZ143" s="91"/>
      <c r="BA143" s="91"/>
      <c r="BB143" s="91"/>
      <c r="BC143" s="91"/>
      <c r="BD143" s="91"/>
      <c r="CA143" s="80"/>
      <c r="CB143" s="81"/>
      <c r="CC143" s="81"/>
      <c r="CD143" s="80"/>
      <c r="CE143" s="81"/>
      <c r="CF143" s="81"/>
      <c r="CH143" s="81"/>
      <c r="CI143" s="81"/>
    </row>
    <row r="144" spans="1:87" x14ac:dyDescent="0.25">
      <c r="B144" s="94">
        <v>104</v>
      </c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J144" s="80"/>
      <c r="AK144" s="81"/>
      <c r="AL144" s="81"/>
      <c r="AZ144" s="91"/>
      <c r="BA144" s="91"/>
      <c r="BB144" s="91"/>
      <c r="BC144" s="91"/>
      <c r="BD144" s="91"/>
      <c r="CA144" s="80"/>
      <c r="CB144" s="81"/>
      <c r="CC144" s="81"/>
      <c r="CD144" s="80"/>
      <c r="CE144" s="81"/>
      <c r="CF144" s="81"/>
      <c r="CH144" s="81"/>
      <c r="CI144" s="81"/>
    </row>
    <row r="145" spans="2:87" x14ac:dyDescent="0.25">
      <c r="B145" s="94">
        <v>109</v>
      </c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J145" s="80"/>
      <c r="AK145" s="81"/>
      <c r="AL145" s="81"/>
      <c r="AZ145" s="91"/>
      <c r="BA145" s="91"/>
      <c r="BB145" s="91"/>
      <c r="BC145" s="91"/>
      <c r="BD145" s="91"/>
      <c r="CA145" s="80"/>
      <c r="CB145" s="81"/>
      <c r="CC145" s="81"/>
      <c r="CD145" s="80"/>
      <c r="CE145" s="81"/>
      <c r="CF145" s="81"/>
      <c r="CH145" s="81"/>
      <c r="CI145" s="81"/>
    </row>
    <row r="146" spans="2:87" x14ac:dyDescent="0.25">
      <c r="B146" s="94">
        <v>110</v>
      </c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J146" s="80"/>
      <c r="AK146" s="81"/>
      <c r="AL146" s="81"/>
      <c r="AZ146" s="91"/>
      <c r="BA146" s="91"/>
      <c r="BB146" s="91"/>
      <c r="BC146" s="91"/>
      <c r="BD146" s="91"/>
      <c r="CA146" s="80"/>
      <c r="CB146" s="81"/>
      <c r="CC146" s="81"/>
      <c r="CD146" s="80"/>
      <c r="CE146" s="81"/>
      <c r="CF146" s="81"/>
      <c r="CH146" s="81"/>
      <c r="CI146" s="81"/>
    </row>
    <row r="147" spans="2:87" x14ac:dyDescent="0.25">
      <c r="B147" s="94">
        <v>111</v>
      </c>
      <c r="F147" s="91"/>
      <c r="G147" s="91"/>
      <c r="H147" s="91"/>
      <c r="I147" s="88"/>
      <c r="J147" s="91"/>
      <c r="K147" s="91"/>
      <c r="L147" s="91"/>
      <c r="M147" s="91"/>
      <c r="N147" s="91"/>
      <c r="O147" s="91"/>
      <c r="P147" s="91"/>
      <c r="Q147" s="91"/>
      <c r="R147" s="88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J147" s="80"/>
      <c r="AK147" s="81"/>
      <c r="AL147" s="81"/>
      <c r="AZ147" s="91"/>
      <c r="BA147" s="91"/>
      <c r="BB147" s="91"/>
      <c r="BC147" s="91"/>
      <c r="BD147" s="91"/>
      <c r="CA147" s="80"/>
      <c r="CB147" s="81"/>
      <c r="CC147" s="81"/>
      <c r="CD147" s="80"/>
      <c r="CE147" s="81"/>
      <c r="CF147" s="81"/>
      <c r="CH147" s="81"/>
      <c r="CI147" s="81"/>
    </row>
    <row r="148" spans="2:87" x14ac:dyDescent="0.25">
      <c r="B148" s="94">
        <v>112</v>
      </c>
      <c r="F148" s="91"/>
      <c r="G148" s="91"/>
      <c r="H148" s="91"/>
      <c r="I148" s="88"/>
      <c r="J148" s="91"/>
      <c r="K148" s="91"/>
      <c r="L148" s="91"/>
      <c r="M148" s="91"/>
      <c r="N148" s="91"/>
      <c r="O148" s="91"/>
      <c r="P148" s="91"/>
      <c r="Q148" s="91"/>
      <c r="R148" s="88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J148" s="80"/>
      <c r="AK148" s="81"/>
      <c r="AL148" s="81"/>
      <c r="AZ148" s="91"/>
      <c r="BA148" s="91"/>
      <c r="BB148" s="91"/>
      <c r="BC148" s="91"/>
      <c r="BD148" s="91"/>
      <c r="CA148" s="80"/>
      <c r="CB148" s="81"/>
      <c r="CC148" s="81"/>
      <c r="CD148" s="80"/>
      <c r="CE148" s="81"/>
      <c r="CF148" s="81"/>
      <c r="CH148" s="81"/>
      <c r="CI148" s="81"/>
    </row>
    <row r="149" spans="2:87" x14ac:dyDescent="0.25">
      <c r="B149" s="94">
        <v>117</v>
      </c>
      <c r="F149" s="91"/>
      <c r="G149" s="91"/>
      <c r="H149" s="91"/>
      <c r="I149" s="88"/>
      <c r="J149" s="91"/>
      <c r="K149" s="91"/>
      <c r="L149" s="91"/>
      <c r="M149" s="91"/>
      <c r="N149" s="91"/>
      <c r="O149" s="91"/>
      <c r="P149" s="91"/>
      <c r="Q149" s="91"/>
      <c r="R149" s="88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J149" s="80"/>
      <c r="AK149" s="81"/>
      <c r="AL149" s="81"/>
      <c r="AZ149" s="91"/>
      <c r="BA149" s="91"/>
      <c r="BB149" s="91"/>
      <c r="BC149" s="91"/>
      <c r="BD149" s="91"/>
      <c r="CA149" s="80"/>
      <c r="CB149" s="81"/>
      <c r="CC149" s="81"/>
      <c r="CD149" s="80"/>
      <c r="CE149" s="81"/>
      <c r="CF149" s="81"/>
      <c r="CH149" s="81"/>
      <c r="CI149" s="81"/>
    </row>
    <row r="150" spans="2:87" x14ac:dyDescent="0.25">
      <c r="B150" s="94">
        <v>118</v>
      </c>
      <c r="F150" s="91"/>
      <c r="G150" s="91"/>
      <c r="H150" s="91"/>
      <c r="I150" s="88"/>
      <c r="J150" s="91"/>
      <c r="K150" s="91"/>
      <c r="L150" s="91"/>
      <c r="M150" s="91"/>
      <c r="N150" s="91"/>
      <c r="O150" s="91"/>
      <c r="P150" s="91"/>
      <c r="Q150" s="91"/>
      <c r="R150" s="88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J150" s="80"/>
      <c r="AK150" s="81"/>
      <c r="AL150" s="81"/>
      <c r="AZ150" s="91"/>
      <c r="BA150" s="91"/>
      <c r="BB150" s="91"/>
      <c r="BC150" s="91"/>
      <c r="BD150" s="91"/>
      <c r="CA150" s="80"/>
      <c r="CB150" s="81"/>
      <c r="CC150" s="81"/>
      <c r="CD150" s="80"/>
      <c r="CE150" s="81"/>
      <c r="CF150" s="81"/>
      <c r="CH150" s="81"/>
      <c r="CI150" s="81"/>
    </row>
    <row r="151" spans="2:87" x14ac:dyDescent="0.25">
      <c r="B151" s="94">
        <v>119</v>
      </c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J151" s="80"/>
      <c r="AK151" s="114"/>
      <c r="AL151" s="113"/>
      <c r="AZ151" s="91"/>
      <c r="BA151" s="91"/>
      <c r="BB151" s="91"/>
      <c r="BC151" s="91"/>
      <c r="BD151" s="91"/>
      <c r="CA151" s="80"/>
      <c r="CB151" s="81"/>
      <c r="CC151" s="81"/>
      <c r="CD151" s="80"/>
      <c r="CE151" s="81"/>
      <c r="CF151" s="81"/>
      <c r="CH151" s="81"/>
      <c r="CI151" s="81"/>
    </row>
    <row r="152" spans="2:87" x14ac:dyDescent="0.25">
      <c r="B152" s="94">
        <v>120</v>
      </c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J152" s="80"/>
      <c r="AK152" s="114"/>
      <c r="AL152" s="113"/>
      <c r="AZ152" s="91"/>
      <c r="BA152" s="91"/>
      <c r="BB152" s="91"/>
      <c r="BC152" s="91"/>
      <c r="BD152" s="91"/>
      <c r="CA152" s="80"/>
      <c r="CB152" s="81"/>
      <c r="CC152" s="81"/>
      <c r="CD152" s="80"/>
      <c r="CE152" s="81"/>
      <c r="CF152" s="81"/>
      <c r="CH152" s="81"/>
      <c r="CI152" s="81"/>
    </row>
    <row r="153" spans="2:87" x14ac:dyDescent="0.25">
      <c r="B153" s="94">
        <v>125</v>
      </c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J153" s="80"/>
      <c r="AK153" s="114"/>
      <c r="AL153" s="113"/>
      <c r="AZ153" s="91"/>
      <c r="BA153" s="91"/>
      <c r="BB153" s="91"/>
      <c r="BC153" s="91"/>
      <c r="BD153" s="91"/>
      <c r="CA153" s="80"/>
      <c r="CB153" s="81"/>
      <c r="CC153" s="81"/>
      <c r="CD153" s="80"/>
      <c r="CE153" s="81"/>
      <c r="CF153" s="81"/>
      <c r="CH153" s="81"/>
      <c r="CI153" s="81"/>
    </row>
    <row r="154" spans="2:87" x14ac:dyDescent="0.25">
      <c r="B154" s="94">
        <v>126</v>
      </c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J154" s="80"/>
      <c r="AK154" s="114"/>
      <c r="AL154" s="113"/>
      <c r="AZ154" s="91"/>
      <c r="BA154" s="91"/>
      <c r="BB154" s="91"/>
      <c r="BC154" s="91"/>
      <c r="BD154" s="91"/>
      <c r="CA154" s="80"/>
      <c r="CB154" s="81"/>
      <c r="CC154" s="81"/>
      <c r="CD154" s="80"/>
      <c r="CE154" s="81"/>
      <c r="CF154" s="81"/>
      <c r="CH154" s="81"/>
      <c r="CI154" s="81"/>
    </row>
    <row r="155" spans="2:87" x14ac:dyDescent="0.25">
      <c r="B155" s="94">
        <v>127</v>
      </c>
      <c r="I155" s="88"/>
      <c r="R155" s="88"/>
      <c r="AJ155" s="80"/>
      <c r="AK155" s="114"/>
      <c r="AL155" s="113"/>
      <c r="CA155" s="80"/>
      <c r="CB155" s="81"/>
      <c r="CC155" s="81"/>
      <c r="CD155" s="80"/>
      <c r="CE155" s="81"/>
      <c r="CF155" s="81"/>
      <c r="CH155" s="81"/>
      <c r="CI155" s="81"/>
    </row>
    <row r="156" spans="2:87" x14ac:dyDescent="0.25">
      <c r="B156" s="94">
        <v>128</v>
      </c>
      <c r="I156" s="88"/>
      <c r="R156" s="88"/>
      <c r="AJ156" s="80"/>
      <c r="AK156" s="114"/>
      <c r="AL156" s="113"/>
      <c r="CA156" s="80"/>
      <c r="CB156" s="81"/>
      <c r="CC156" s="81"/>
      <c r="CD156" s="80"/>
      <c r="CE156" s="81"/>
      <c r="CF156" s="81"/>
      <c r="CH156" s="81"/>
      <c r="CI156" s="81"/>
    </row>
    <row r="157" spans="2:87" x14ac:dyDescent="0.25">
      <c r="B157" s="94">
        <v>133</v>
      </c>
      <c r="I157" s="88"/>
      <c r="R157" s="88"/>
      <c r="AJ157" s="80"/>
      <c r="AK157" s="114"/>
      <c r="AL157" s="113"/>
      <c r="CA157" s="80"/>
      <c r="CB157" s="81"/>
      <c r="CC157" s="81"/>
      <c r="CD157" s="80"/>
      <c r="CE157" s="81"/>
      <c r="CF157" s="81"/>
      <c r="CH157" s="81"/>
      <c r="CI157" s="81"/>
    </row>
    <row r="158" spans="2:87" x14ac:dyDescent="0.25">
      <c r="B158" s="94">
        <v>134</v>
      </c>
      <c r="I158" s="88"/>
      <c r="R158" s="88"/>
      <c r="AJ158" s="80"/>
      <c r="AK158" s="114"/>
      <c r="AL158" s="113"/>
      <c r="CA158" s="80"/>
      <c r="CB158" s="81"/>
      <c r="CC158" s="81"/>
      <c r="CD158" s="80"/>
      <c r="CE158" s="81"/>
      <c r="CF158" s="81"/>
      <c r="CH158" s="81"/>
      <c r="CI158" s="81"/>
    </row>
    <row r="159" spans="2:87" x14ac:dyDescent="0.25">
      <c r="B159" s="94">
        <v>135</v>
      </c>
      <c r="AJ159" s="80"/>
      <c r="AK159" s="81"/>
      <c r="AL159" s="81"/>
      <c r="CA159" s="80"/>
      <c r="CB159" s="81"/>
      <c r="CC159" s="81"/>
      <c r="CD159" s="80"/>
      <c r="CE159" s="81"/>
      <c r="CF159" s="81"/>
      <c r="CH159" s="81"/>
      <c r="CI159" s="81"/>
    </row>
    <row r="160" spans="2:87" x14ac:dyDescent="0.25">
      <c r="B160" s="94">
        <v>136</v>
      </c>
      <c r="AJ160" s="80"/>
      <c r="AK160" s="81"/>
      <c r="AL160" s="81"/>
      <c r="CA160" s="80"/>
      <c r="CB160" s="81"/>
      <c r="CC160" s="81"/>
      <c r="CD160" s="80"/>
      <c r="CE160" s="81"/>
      <c r="CF160" s="81"/>
      <c r="CH160" s="81"/>
      <c r="CI160" s="81"/>
    </row>
    <row r="161" spans="2:87" x14ac:dyDescent="0.25">
      <c r="B161" s="94">
        <v>141</v>
      </c>
      <c r="AJ161" s="80"/>
      <c r="AK161" s="81"/>
      <c r="AL161" s="81"/>
      <c r="CA161" s="80"/>
      <c r="CD161" s="80"/>
      <c r="CE161" s="81"/>
      <c r="CF161" s="81"/>
      <c r="CH161" s="81"/>
      <c r="CI161" s="81"/>
    </row>
    <row r="162" spans="2:87" x14ac:dyDescent="0.25">
      <c r="B162" s="94">
        <v>142</v>
      </c>
      <c r="AJ162" s="80"/>
      <c r="AK162" s="81"/>
      <c r="AL162" s="81"/>
      <c r="CA162" s="80"/>
      <c r="CD162" s="80"/>
    </row>
    <row r="163" spans="2:87" x14ac:dyDescent="0.25">
      <c r="B163" s="94">
        <v>143</v>
      </c>
      <c r="AJ163" s="80"/>
      <c r="AK163" s="81"/>
      <c r="AL163" s="81"/>
      <c r="CA163" s="80"/>
      <c r="CD163" s="80"/>
    </row>
    <row r="164" spans="2:87" x14ac:dyDescent="0.25">
      <c r="B164" s="94">
        <v>144</v>
      </c>
      <c r="AJ164" s="80"/>
      <c r="AK164" s="81"/>
      <c r="AL164" s="81"/>
      <c r="CA164" s="80"/>
      <c r="CD164" s="80"/>
    </row>
    <row r="165" spans="2:87" x14ac:dyDescent="0.25">
      <c r="B165" s="94">
        <v>149</v>
      </c>
      <c r="AJ165" s="80"/>
      <c r="AK165" s="81"/>
      <c r="AL165" s="81"/>
      <c r="CA165" s="80"/>
      <c r="CD165" s="80"/>
    </row>
    <row r="166" spans="2:87" x14ac:dyDescent="0.25">
      <c r="B166" s="94">
        <v>150</v>
      </c>
      <c r="AJ166" s="80"/>
      <c r="AK166" s="81"/>
      <c r="AL166" s="81"/>
      <c r="CA166" s="80"/>
      <c r="CD166" s="80"/>
    </row>
    <row r="167" spans="2:87" x14ac:dyDescent="0.25">
      <c r="B167" s="94">
        <v>151</v>
      </c>
      <c r="CA167" s="80"/>
      <c r="CD167" s="80"/>
    </row>
    <row r="168" spans="2:87" x14ac:dyDescent="0.25">
      <c r="B168" s="94">
        <v>152</v>
      </c>
      <c r="CA168" s="80"/>
      <c r="CD168" s="80"/>
    </row>
    <row r="169" spans="2:87" x14ac:dyDescent="0.25">
      <c r="B169" s="94">
        <v>157</v>
      </c>
      <c r="CA169" s="80"/>
      <c r="CD169" s="80"/>
    </row>
    <row r="170" spans="2:87" x14ac:dyDescent="0.25">
      <c r="B170" s="94">
        <v>158</v>
      </c>
      <c r="CA170" s="80"/>
      <c r="CD170" s="80"/>
    </row>
    <row r="171" spans="2:87" x14ac:dyDescent="0.25">
      <c r="B171" s="94">
        <v>159</v>
      </c>
      <c r="CA171" s="80"/>
      <c r="CD171" s="80"/>
    </row>
    <row r="172" spans="2:87" x14ac:dyDescent="0.25">
      <c r="B172" s="94">
        <v>160</v>
      </c>
      <c r="CD172" s="80" t="s">
        <v>443</v>
      </c>
      <c r="CG172" s="92" t="s">
        <v>444</v>
      </c>
    </row>
    <row r="174" spans="2:87" x14ac:dyDescent="0.25">
      <c r="X174" s="89" t="s">
        <v>240</v>
      </c>
      <c r="Y174" s="92" t="s">
        <v>332</v>
      </c>
      <c r="Z174" s="92">
        <v>17.28</v>
      </c>
    </row>
    <row r="175" spans="2:87" x14ac:dyDescent="0.25">
      <c r="X175" s="89" t="s">
        <v>240</v>
      </c>
      <c r="Y175" s="92" t="s">
        <v>333</v>
      </c>
      <c r="Z175" s="92">
        <v>17.16</v>
      </c>
    </row>
    <row r="176" spans="2:87" x14ac:dyDescent="0.25">
      <c r="X176" s="89" t="s">
        <v>240</v>
      </c>
      <c r="Y176" s="92" t="s">
        <v>334</v>
      </c>
      <c r="Z176" s="92">
        <v>17.600000000000001</v>
      </c>
    </row>
    <row r="177" spans="24:26" x14ac:dyDescent="0.25">
      <c r="X177" s="89" t="s">
        <v>240</v>
      </c>
      <c r="Y177" s="92" t="s">
        <v>335</v>
      </c>
      <c r="Z177" s="92">
        <v>17.739999999999998</v>
      </c>
    </row>
  </sheetData>
  <autoFilter ref="A2:CI2" xr:uid="{00000000-0009-0000-0000-000003000000}">
    <sortState xmlns:xlrd2="http://schemas.microsoft.com/office/spreadsheetml/2017/richdata2" ref="A3:CI172">
      <sortCondition ref="AA2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3"/>
  <sheetViews>
    <sheetView workbookViewId="0">
      <selection activeCell="J1" sqref="J1:K1048576"/>
    </sheetView>
  </sheetViews>
  <sheetFormatPr defaultRowHeight="15" x14ac:dyDescent="0.25"/>
  <sheetData>
    <row r="1" spans="1:11" x14ac:dyDescent="0.25">
      <c r="A1" t="s">
        <v>218</v>
      </c>
      <c r="B1" t="s">
        <v>439</v>
      </c>
      <c r="C1" t="s">
        <v>218</v>
      </c>
      <c r="D1" t="s">
        <v>439</v>
      </c>
      <c r="E1" t="s">
        <v>218</v>
      </c>
      <c r="F1" t="s">
        <v>439</v>
      </c>
      <c r="G1" t="s">
        <v>440</v>
      </c>
      <c r="H1" t="s">
        <v>441</v>
      </c>
      <c r="J1" s="20">
        <v>1</v>
      </c>
      <c r="K1" s="33">
        <v>114</v>
      </c>
    </row>
    <row r="2" spans="1:11" x14ac:dyDescent="0.25">
      <c r="A2" t="s">
        <v>241</v>
      </c>
      <c r="B2" t="s">
        <v>353</v>
      </c>
      <c r="C2" t="s">
        <v>241</v>
      </c>
      <c r="D2" t="s">
        <v>353</v>
      </c>
      <c r="E2" t="s">
        <v>241</v>
      </c>
      <c r="F2" t="s">
        <v>353</v>
      </c>
      <c r="G2">
        <v>1</v>
      </c>
      <c r="H2">
        <v>1</v>
      </c>
      <c r="J2" s="94">
        <v>2</v>
      </c>
      <c r="K2" s="95">
        <v>30</v>
      </c>
    </row>
    <row r="3" spans="1:11" x14ac:dyDescent="0.25">
      <c r="A3" t="s">
        <v>242</v>
      </c>
      <c r="B3" t="s">
        <v>353</v>
      </c>
      <c r="C3" t="s">
        <v>242</v>
      </c>
      <c r="D3" t="s">
        <v>353</v>
      </c>
      <c r="E3" t="s">
        <v>242</v>
      </c>
      <c r="F3" t="s">
        <v>353</v>
      </c>
      <c r="G3">
        <v>2</v>
      </c>
      <c r="H3">
        <v>2</v>
      </c>
      <c r="J3" s="24">
        <v>3</v>
      </c>
      <c r="K3" s="101">
        <v>121</v>
      </c>
    </row>
    <row r="4" spans="1:11" x14ac:dyDescent="0.25">
      <c r="A4" t="s">
        <v>243</v>
      </c>
      <c r="B4" t="s">
        <v>353</v>
      </c>
      <c r="C4" t="s">
        <v>243</v>
      </c>
      <c r="D4" t="s">
        <v>353</v>
      </c>
      <c r="E4" t="s">
        <v>243</v>
      </c>
      <c r="F4" t="s">
        <v>353</v>
      </c>
      <c r="G4">
        <v>3</v>
      </c>
      <c r="H4">
        <v>3</v>
      </c>
      <c r="J4" s="94">
        <v>4</v>
      </c>
      <c r="K4" s="95">
        <v>21</v>
      </c>
    </row>
    <row r="5" spans="1:11" x14ac:dyDescent="0.25">
      <c r="A5" t="s">
        <v>244</v>
      </c>
      <c r="B5" t="s">
        <v>353</v>
      </c>
      <c r="C5" t="s">
        <v>244</v>
      </c>
      <c r="D5" t="s">
        <v>353</v>
      </c>
      <c r="E5" t="s">
        <v>244</v>
      </c>
      <c r="F5" t="s">
        <v>353</v>
      </c>
      <c r="G5">
        <v>4</v>
      </c>
      <c r="H5">
        <v>4</v>
      </c>
      <c r="J5" s="20">
        <v>5</v>
      </c>
      <c r="K5" s="33">
        <v>63</v>
      </c>
    </row>
    <row r="6" spans="1:11" x14ac:dyDescent="0.25">
      <c r="A6" t="s">
        <v>245</v>
      </c>
      <c r="B6" t="s">
        <v>353</v>
      </c>
      <c r="C6" t="s">
        <v>245</v>
      </c>
      <c r="D6" t="s">
        <v>353</v>
      </c>
      <c r="E6" t="s">
        <v>245</v>
      </c>
      <c r="F6" t="s">
        <v>353</v>
      </c>
      <c r="G6">
        <v>5</v>
      </c>
      <c r="H6">
        <v>5</v>
      </c>
      <c r="J6" s="24">
        <v>6</v>
      </c>
      <c r="K6" s="101">
        <v>113</v>
      </c>
    </row>
    <row r="7" spans="1:11" x14ac:dyDescent="0.25">
      <c r="A7" t="s">
        <v>246</v>
      </c>
      <c r="B7" t="s">
        <v>353</v>
      </c>
      <c r="C7" t="s">
        <v>246</v>
      </c>
      <c r="D7" t="s">
        <v>353</v>
      </c>
      <c r="E7" t="s">
        <v>246</v>
      </c>
      <c r="F7" t="s">
        <v>353</v>
      </c>
      <c r="G7">
        <v>6</v>
      </c>
      <c r="H7">
        <v>6</v>
      </c>
      <c r="J7" s="20">
        <v>7</v>
      </c>
      <c r="K7" s="33">
        <v>87</v>
      </c>
    </row>
    <row r="8" spans="1:11" x14ac:dyDescent="0.25">
      <c r="A8" t="s">
        <v>247</v>
      </c>
      <c r="B8" t="s">
        <v>353</v>
      </c>
      <c r="C8" t="s">
        <v>247</v>
      </c>
      <c r="D8" t="s">
        <v>353</v>
      </c>
      <c r="E8" t="s">
        <v>247</v>
      </c>
      <c r="F8" t="s">
        <v>353</v>
      </c>
      <c r="G8">
        <v>7</v>
      </c>
      <c r="H8">
        <v>7</v>
      </c>
      <c r="J8" s="20">
        <v>8</v>
      </c>
      <c r="K8" s="33">
        <v>84</v>
      </c>
    </row>
    <row r="9" spans="1:11" x14ac:dyDescent="0.25">
      <c r="A9" t="s">
        <v>248</v>
      </c>
      <c r="B9" t="s">
        <v>353</v>
      </c>
      <c r="C9" t="s">
        <v>248</v>
      </c>
      <c r="D9" t="s">
        <v>353</v>
      </c>
      <c r="E9" t="s">
        <v>248</v>
      </c>
      <c r="F9" t="s">
        <v>353</v>
      </c>
      <c r="G9">
        <v>8</v>
      </c>
      <c r="H9">
        <v>8</v>
      </c>
      <c r="J9" s="20">
        <v>9</v>
      </c>
      <c r="K9" s="33">
        <v>48</v>
      </c>
    </row>
    <row r="10" spans="1:11" x14ac:dyDescent="0.25">
      <c r="A10" t="s">
        <v>249</v>
      </c>
      <c r="B10" t="s">
        <v>353</v>
      </c>
      <c r="C10" t="s">
        <v>249</v>
      </c>
      <c r="D10" t="s">
        <v>353</v>
      </c>
      <c r="E10" t="s">
        <v>249</v>
      </c>
      <c r="F10" t="s">
        <v>353</v>
      </c>
      <c r="G10">
        <v>9</v>
      </c>
      <c r="H10">
        <v>9</v>
      </c>
      <c r="J10" s="20">
        <v>10</v>
      </c>
      <c r="K10" s="33">
        <v>34</v>
      </c>
    </row>
    <row r="11" spans="1:11" x14ac:dyDescent="0.25">
      <c r="A11" t="s">
        <v>250</v>
      </c>
      <c r="B11" t="s">
        <v>353</v>
      </c>
      <c r="C11" t="s">
        <v>250</v>
      </c>
      <c r="D11" t="s">
        <v>353</v>
      </c>
      <c r="E11" t="s">
        <v>250</v>
      </c>
      <c r="F11" t="s">
        <v>353</v>
      </c>
      <c r="G11">
        <v>10</v>
      </c>
      <c r="H11">
        <v>10</v>
      </c>
      <c r="J11" s="20">
        <v>11</v>
      </c>
      <c r="K11" s="33">
        <v>146</v>
      </c>
    </row>
    <row r="12" spans="1:11" x14ac:dyDescent="0.25">
      <c r="A12" t="s">
        <v>251</v>
      </c>
      <c r="B12" t="s">
        <v>353</v>
      </c>
      <c r="C12" t="s">
        <v>251</v>
      </c>
      <c r="D12" t="s">
        <v>353</v>
      </c>
      <c r="E12" t="s">
        <v>251</v>
      </c>
      <c r="F12" t="s">
        <v>353</v>
      </c>
      <c r="G12">
        <v>11</v>
      </c>
      <c r="H12">
        <v>11</v>
      </c>
      <c r="J12" s="20">
        <v>12</v>
      </c>
      <c r="K12" s="33">
        <v>100</v>
      </c>
    </row>
    <row r="13" spans="1:11" x14ac:dyDescent="0.25">
      <c r="A13" t="s">
        <v>252</v>
      </c>
      <c r="B13">
        <v>34.58</v>
      </c>
      <c r="C13" t="s">
        <v>252</v>
      </c>
      <c r="D13">
        <v>34.36</v>
      </c>
      <c r="E13" t="s">
        <v>252</v>
      </c>
      <c r="F13">
        <v>34.1</v>
      </c>
      <c r="G13">
        <v>12</v>
      </c>
      <c r="H13">
        <v>12</v>
      </c>
      <c r="J13" s="94">
        <v>13</v>
      </c>
      <c r="K13" s="95">
        <v>3</v>
      </c>
    </row>
    <row r="14" spans="1:11" x14ac:dyDescent="0.25">
      <c r="A14" t="s">
        <v>253</v>
      </c>
      <c r="B14" t="s">
        <v>353</v>
      </c>
      <c r="C14" t="s">
        <v>253</v>
      </c>
      <c r="D14" t="s">
        <v>353</v>
      </c>
      <c r="E14" t="s">
        <v>253</v>
      </c>
      <c r="F14" t="s">
        <v>353</v>
      </c>
      <c r="G14">
        <v>13</v>
      </c>
      <c r="H14">
        <v>1</v>
      </c>
      <c r="J14" s="20">
        <v>14</v>
      </c>
      <c r="K14" s="33">
        <v>119</v>
      </c>
    </row>
    <row r="15" spans="1:11" x14ac:dyDescent="0.25">
      <c r="A15" t="s">
        <v>254</v>
      </c>
      <c r="B15" t="s">
        <v>353</v>
      </c>
      <c r="C15" t="s">
        <v>254</v>
      </c>
      <c r="D15" t="s">
        <v>353</v>
      </c>
      <c r="E15" t="s">
        <v>254</v>
      </c>
      <c r="F15" t="s">
        <v>353</v>
      </c>
      <c r="G15">
        <v>14</v>
      </c>
      <c r="H15">
        <v>2</v>
      </c>
      <c r="J15" s="20">
        <v>15</v>
      </c>
      <c r="K15" s="33">
        <v>130</v>
      </c>
    </row>
    <row r="16" spans="1:11" x14ac:dyDescent="0.25">
      <c r="A16" t="s">
        <v>255</v>
      </c>
      <c r="B16" t="s">
        <v>353</v>
      </c>
      <c r="C16" t="s">
        <v>255</v>
      </c>
      <c r="D16" t="s">
        <v>353</v>
      </c>
      <c r="E16" t="s">
        <v>255</v>
      </c>
      <c r="F16" t="s">
        <v>353</v>
      </c>
      <c r="G16">
        <v>15</v>
      </c>
      <c r="H16">
        <v>3</v>
      </c>
      <c r="J16" s="20">
        <v>16</v>
      </c>
      <c r="K16" s="33">
        <v>39</v>
      </c>
    </row>
    <row r="17" spans="1:11" x14ac:dyDescent="0.25">
      <c r="A17" t="s">
        <v>256</v>
      </c>
      <c r="B17" t="s">
        <v>353</v>
      </c>
      <c r="C17" t="s">
        <v>256</v>
      </c>
      <c r="D17" t="s">
        <v>353</v>
      </c>
      <c r="E17" t="s">
        <v>256</v>
      </c>
      <c r="F17" t="s">
        <v>353</v>
      </c>
      <c r="G17">
        <v>16</v>
      </c>
      <c r="H17">
        <v>4</v>
      </c>
      <c r="J17" s="94">
        <v>17</v>
      </c>
      <c r="K17" s="95">
        <v>28</v>
      </c>
    </row>
    <row r="18" spans="1:11" x14ac:dyDescent="0.25">
      <c r="A18" t="s">
        <v>257</v>
      </c>
      <c r="B18" t="s">
        <v>353</v>
      </c>
      <c r="C18" t="s">
        <v>257</v>
      </c>
      <c r="D18" t="s">
        <v>353</v>
      </c>
      <c r="E18" t="s">
        <v>257</v>
      </c>
      <c r="F18" t="s">
        <v>353</v>
      </c>
      <c r="G18">
        <v>17</v>
      </c>
      <c r="H18">
        <v>5</v>
      </c>
      <c r="J18" s="20">
        <v>18</v>
      </c>
      <c r="K18" s="33">
        <v>55</v>
      </c>
    </row>
    <row r="19" spans="1:11" x14ac:dyDescent="0.25">
      <c r="A19" t="s">
        <v>258</v>
      </c>
      <c r="B19" t="s">
        <v>353</v>
      </c>
      <c r="C19" t="s">
        <v>258</v>
      </c>
      <c r="D19" t="s">
        <v>353</v>
      </c>
      <c r="E19" t="s">
        <v>258</v>
      </c>
      <c r="F19" t="s">
        <v>353</v>
      </c>
      <c r="G19">
        <v>18</v>
      </c>
      <c r="H19">
        <v>6</v>
      </c>
      <c r="J19" s="20">
        <v>19</v>
      </c>
      <c r="K19" s="33">
        <v>155</v>
      </c>
    </row>
    <row r="20" spans="1:11" x14ac:dyDescent="0.25">
      <c r="A20" t="s">
        <v>259</v>
      </c>
      <c r="B20" t="s">
        <v>353</v>
      </c>
      <c r="C20" t="s">
        <v>259</v>
      </c>
      <c r="D20" t="s">
        <v>353</v>
      </c>
      <c r="E20" t="s">
        <v>259</v>
      </c>
      <c r="F20" t="s">
        <v>353</v>
      </c>
      <c r="G20">
        <v>19</v>
      </c>
      <c r="H20">
        <v>7</v>
      </c>
      <c r="J20" s="20">
        <v>20</v>
      </c>
      <c r="K20" s="33">
        <v>152</v>
      </c>
    </row>
    <row r="21" spans="1:11" x14ac:dyDescent="0.25">
      <c r="A21" t="s">
        <v>260</v>
      </c>
      <c r="B21" t="s">
        <v>353</v>
      </c>
      <c r="C21" t="s">
        <v>260</v>
      </c>
      <c r="D21" t="s">
        <v>353</v>
      </c>
      <c r="E21" t="s">
        <v>260</v>
      </c>
      <c r="F21" t="s">
        <v>353</v>
      </c>
      <c r="G21">
        <v>20</v>
      </c>
      <c r="H21">
        <v>8</v>
      </c>
      <c r="J21" s="20">
        <v>21</v>
      </c>
      <c r="K21" s="33">
        <v>133</v>
      </c>
    </row>
    <row r="22" spans="1:11" x14ac:dyDescent="0.25">
      <c r="A22" t="s">
        <v>261</v>
      </c>
      <c r="B22">
        <v>39.270000000000003</v>
      </c>
      <c r="C22" t="s">
        <v>261</v>
      </c>
      <c r="D22" t="s">
        <v>353</v>
      </c>
      <c r="E22" t="s">
        <v>261</v>
      </c>
      <c r="F22" t="s">
        <v>353</v>
      </c>
      <c r="G22">
        <v>21</v>
      </c>
      <c r="H22">
        <v>9</v>
      </c>
      <c r="J22" s="94">
        <v>22</v>
      </c>
      <c r="K22" s="95">
        <v>22</v>
      </c>
    </row>
    <row r="23" spans="1:11" x14ac:dyDescent="0.25">
      <c r="A23" t="s">
        <v>262</v>
      </c>
      <c r="B23" t="s">
        <v>353</v>
      </c>
      <c r="C23" t="s">
        <v>262</v>
      </c>
      <c r="D23" t="s">
        <v>353</v>
      </c>
      <c r="E23" t="s">
        <v>262</v>
      </c>
      <c r="F23" t="s">
        <v>353</v>
      </c>
      <c r="G23">
        <v>22</v>
      </c>
      <c r="H23">
        <v>10</v>
      </c>
      <c r="J23" s="20">
        <v>23</v>
      </c>
      <c r="K23" s="33">
        <v>42</v>
      </c>
    </row>
    <row r="24" spans="1:11" x14ac:dyDescent="0.25">
      <c r="A24" t="s">
        <v>263</v>
      </c>
      <c r="B24" t="s">
        <v>353</v>
      </c>
      <c r="C24" t="s">
        <v>263</v>
      </c>
      <c r="D24" t="s">
        <v>353</v>
      </c>
      <c r="E24" t="s">
        <v>263</v>
      </c>
      <c r="F24" t="s">
        <v>353</v>
      </c>
      <c r="G24">
        <v>23</v>
      </c>
      <c r="H24">
        <v>11</v>
      </c>
      <c r="J24" s="94">
        <v>24</v>
      </c>
      <c r="K24" s="95">
        <v>19</v>
      </c>
    </row>
    <row r="25" spans="1:11" x14ac:dyDescent="0.25">
      <c r="A25" t="s">
        <v>264</v>
      </c>
      <c r="B25">
        <v>34.36</v>
      </c>
      <c r="C25" t="s">
        <v>264</v>
      </c>
      <c r="D25">
        <v>33.479999999999997</v>
      </c>
      <c r="E25" t="s">
        <v>264</v>
      </c>
      <c r="F25">
        <v>34.61</v>
      </c>
      <c r="G25">
        <v>24</v>
      </c>
      <c r="H25">
        <v>12</v>
      </c>
      <c r="J25" s="20">
        <v>25</v>
      </c>
      <c r="K25" s="33">
        <v>44</v>
      </c>
    </row>
    <row r="26" spans="1:11" x14ac:dyDescent="0.25">
      <c r="A26" t="s">
        <v>265</v>
      </c>
      <c r="B26" t="s">
        <v>353</v>
      </c>
      <c r="C26" t="s">
        <v>265</v>
      </c>
      <c r="D26" t="s">
        <v>353</v>
      </c>
      <c r="E26" t="s">
        <v>265</v>
      </c>
      <c r="F26" t="s">
        <v>353</v>
      </c>
      <c r="G26">
        <v>25</v>
      </c>
      <c r="H26">
        <v>1</v>
      </c>
      <c r="J26" s="20">
        <v>26</v>
      </c>
      <c r="K26" s="33">
        <v>154</v>
      </c>
    </row>
    <row r="27" spans="1:11" x14ac:dyDescent="0.25">
      <c r="A27" t="s">
        <v>266</v>
      </c>
      <c r="B27" t="s">
        <v>353</v>
      </c>
      <c r="C27" t="s">
        <v>266</v>
      </c>
      <c r="D27" t="s">
        <v>353</v>
      </c>
      <c r="E27" t="s">
        <v>266</v>
      </c>
      <c r="F27" t="s">
        <v>353</v>
      </c>
      <c r="G27">
        <v>26</v>
      </c>
      <c r="H27">
        <v>2</v>
      </c>
      <c r="J27" s="24">
        <v>27</v>
      </c>
      <c r="K27" s="101">
        <v>73</v>
      </c>
    </row>
    <row r="28" spans="1:11" x14ac:dyDescent="0.25">
      <c r="A28" t="s">
        <v>267</v>
      </c>
      <c r="B28" t="s">
        <v>353</v>
      </c>
      <c r="C28" t="s">
        <v>267</v>
      </c>
      <c r="D28" t="s">
        <v>353</v>
      </c>
      <c r="E28" t="s">
        <v>267</v>
      </c>
      <c r="F28" t="s">
        <v>353</v>
      </c>
      <c r="G28">
        <v>27</v>
      </c>
      <c r="H28">
        <v>3</v>
      </c>
      <c r="J28" s="20">
        <v>28</v>
      </c>
      <c r="K28" s="33">
        <v>45</v>
      </c>
    </row>
    <row r="29" spans="1:11" x14ac:dyDescent="0.25">
      <c r="A29" t="s">
        <v>268</v>
      </c>
      <c r="B29" t="s">
        <v>353</v>
      </c>
      <c r="C29" t="s">
        <v>268</v>
      </c>
      <c r="D29">
        <v>38.36</v>
      </c>
      <c r="E29" t="s">
        <v>268</v>
      </c>
      <c r="F29" t="s">
        <v>353</v>
      </c>
      <c r="G29">
        <v>28</v>
      </c>
      <c r="H29">
        <v>4</v>
      </c>
      <c r="J29" s="20">
        <v>29</v>
      </c>
      <c r="K29" s="33">
        <v>70</v>
      </c>
    </row>
    <row r="30" spans="1:11" x14ac:dyDescent="0.25">
      <c r="A30" t="s">
        <v>269</v>
      </c>
      <c r="B30" t="s">
        <v>353</v>
      </c>
      <c r="C30" t="s">
        <v>269</v>
      </c>
      <c r="D30" t="s">
        <v>353</v>
      </c>
      <c r="E30" t="s">
        <v>269</v>
      </c>
      <c r="F30" t="s">
        <v>353</v>
      </c>
      <c r="G30">
        <v>29</v>
      </c>
      <c r="H30">
        <v>5</v>
      </c>
      <c r="J30" s="20">
        <v>30</v>
      </c>
      <c r="K30" s="33">
        <v>78</v>
      </c>
    </row>
    <row r="31" spans="1:11" x14ac:dyDescent="0.25">
      <c r="A31" t="s">
        <v>270</v>
      </c>
      <c r="B31" t="s">
        <v>353</v>
      </c>
      <c r="C31" t="s">
        <v>270</v>
      </c>
      <c r="D31" t="s">
        <v>353</v>
      </c>
      <c r="E31" t="s">
        <v>270</v>
      </c>
      <c r="F31" t="s">
        <v>353</v>
      </c>
      <c r="G31">
        <v>30</v>
      </c>
      <c r="H31">
        <v>6</v>
      </c>
      <c r="J31" s="94">
        <v>31</v>
      </c>
      <c r="K31" s="95">
        <v>7</v>
      </c>
    </row>
    <row r="32" spans="1:11" x14ac:dyDescent="0.25">
      <c r="A32" t="s">
        <v>271</v>
      </c>
      <c r="B32" t="s">
        <v>353</v>
      </c>
      <c r="C32" t="s">
        <v>271</v>
      </c>
      <c r="D32" t="s">
        <v>353</v>
      </c>
      <c r="E32" t="s">
        <v>271</v>
      </c>
      <c r="F32" t="s">
        <v>353</v>
      </c>
      <c r="G32">
        <v>31</v>
      </c>
      <c r="H32">
        <v>7</v>
      </c>
      <c r="J32" s="20">
        <v>32</v>
      </c>
      <c r="K32" s="33">
        <v>112</v>
      </c>
    </row>
    <row r="33" spans="1:11" x14ac:dyDescent="0.25">
      <c r="A33" t="s">
        <v>272</v>
      </c>
      <c r="B33" t="s">
        <v>353</v>
      </c>
      <c r="C33" t="s">
        <v>272</v>
      </c>
      <c r="D33" t="s">
        <v>353</v>
      </c>
      <c r="E33" t="s">
        <v>272</v>
      </c>
      <c r="F33" t="s">
        <v>353</v>
      </c>
      <c r="G33">
        <v>32</v>
      </c>
      <c r="H33">
        <v>8</v>
      </c>
      <c r="J33" s="20">
        <v>33</v>
      </c>
      <c r="K33" s="33">
        <v>79</v>
      </c>
    </row>
    <row r="34" spans="1:11" x14ac:dyDescent="0.25">
      <c r="A34" t="s">
        <v>273</v>
      </c>
      <c r="B34" t="s">
        <v>353</v>
      </c>
      <c r="C34" t="s">
        <v>273</v>
      </c>
      <c r="D34" t="s">
        <v>353</v>
      </c>
      <c r="E34" t="s">
        <v>273</v>
      </c>
      <c r="F34" t="s">
        <v>353</v>
      </c>
      <c r="G34">
        <v>33</v>
      </c>
      <c r="H34">
        <v>9</v>
      </c>
      <c r="J34" s="20">
        <v>34</v>
      </c>
      <c r="K34" s="33">
        <v>58</v>
      </c>
    </row>
    <row r="35" spans="1:11" x14ac:dyDescent="0.25">
      <c r="A35" t="s">
        <v>274</v>
      </c>
      <c r="B35" t="s">
        <v>353</v>
      </c>
      <c r="C35" t="s">
        <v>274</v>
      </c>
      <c r="D35" t="s">
        <v>353</v>
      </c>
      <c r="E35" t="s">
        <v>274</v>
      </c>
      <c r="F35" t="s">
        <v>353</v>
      </c>
      <c r="G35">
        <v>34</v>
      </c>
      <c r="H35">
        <v>10</v>
      </c>
      <c r="J35" s="20">
        <v>35</v>
      </c>
      <c r="K35" s="33">
        <v>157</v>
      </c>
    </row>
    <row r="36" spans="1:11" x14ac:dyDescent="0.25">
      <c r="A36" t="s">
        <v>275</v>
      </c>
      <c r="B36" t="s">
        <v>353</v>
      </c>
      <c r="C36" t="s">
        <v>275</v>
      </c>
      <c r="D36" t="s">
        <v>353</v>
      </c>
      <c r="E36" t="s">
        <v>275</v>
      </c>
      <c r="F36" t="s">
        <v>353</v>
      </c>
      <c r="G36">
        <v>35</v>
      </c>
      <c r="H36">
        <v>11</v>
      </c>
      <c r="J36" s="20">
        <v>36</v>
      </c>
      <c r="K36" s="33">
        <v>72</v>
      </c>
    </row>
    <row r="37" spans="1:11" x14ac:dyDescent="0.25">
      <c r="A37" t="s">
        <v>276</v>
      </c>
      <c r="B37" t="s">
        <v>353</v>
      </c>
      <c r="C37" t="s">
        <v>276</v>
      </c>
      <c r="D37" t="s">
        <v>353</v>
      </c>
      <c r="E37" t="s">
        <v>276</v>
      </c>
      <c r="F37" t="s">
        <v>353</v>
      </c>
      <c r="G37">
        <v>37</v>
      </c>
      <c r="H37">
        <v>1</v>
      </c>
      <c r="J37" s="20">
        <v>37</v>
      </c>
      <c r="K37" s="33">
        <v>37</v>
      </c>
    </row>
    <row r="38" spans="1:11" x14ac:dyDescent="0.25">
      <c r="A38" t="s">
        <v>277</v>
      </c>
      <c r="B38" t="s">
        <v>353</v>
      </c>
      <c r="C38" t="s">
        <v>277</v>
      </c>
      <c r="D38" t="s">
        <v>353</v>
      </c>
      <c r="E38" t="s">
        <v>277</v>
      </c>
      <c r="F38" t="s">
        <v>353</v>
      </c>
      <c r="G38">
        <v>38</v>
      </c>
      <c r="H38">
        <v>2</v>
      </c>
      <c r="J38" s="20">
        <v>38</v>
      </c>
      <c r="K38" s="33">
        <v>36</v>
      </c>
    </row>
    <row r="39" spans="1:11" x14ac:dyDescent="0.25">
      <c r="A39" t="s">
        <v>278</v>
      </c>
      <c r="B39" t="s">
        <v>353</v>
      </c>
      <c r="C39" t="s">
        <v>278</v>
      </c>
      <c r="D39" t="s">
        <v>353</v>
      </c>
      <c r="E39" t="s">
        <v>278</v>
      </c>
      <c r="F39" t="s">
        <v>353</v>
      </c>
      <c r="G39">
        <v>39</v>
      </c>
      <c r="H39">
        <v>3</v>
      </c>
      <c r="J39" s="24">
        <v>39</v>
      </c>
      <c r="K39" s="101">
        <v>33</v>
      </c>
    </row>
    <row r="40" spans="1:11" x14ac:dyDescent="0.25">
      <c r="A40" t="s">
        <v>279</v>
      </c>
      <c r="B40" t="s">
        <v>353</v>
      </c>
      <c r="C40" t="s">
        <v>279</v>
      </c>
      <c r="D40">
        <v>38.58</v>
      </c>
      <c r="E40" t="s">
        <v>279</v>
      </c>
      <c r="F40" t="s">
        <v>353</v>
      </c>
      <c r="G40">
        <v>40</v>
      </c>
      <c r="H40">
        <v>4</v>
      </c>
      <c r="J40" s="24">
        <v>40</v>
      </c>
      <c r="K40" s="101">
        <v>81</v>
      </c>
    </row>
    <row r="41" spans="1:11" x14ac:dyDescent="0.25">
      <c r="A41" t="s">
        <v>280</v>
      </c>
      <c r="B41" t="s">
        <v>353</v>
      </c>
      <c r="C41" t="s">
        <v>280</v>
      </c>
      <c r="D41" t="s">
        <v>353</v>
      </c>
      <c r="E41" t="s">
        <v>280</v>
      </c>
      <c r="F41" t="s">
        <v>353</v>
      </c>
      <c r="G41">
        <v>41</v>
      </c>
      <c r="H41">
        <v>5</v>
      </c>
      <c r="J41" s="20">
        <v>41</v>
      </c>
      <c r="K41" s="33">
        <v>138</v>
      </c>
    </row>
    <row r="42" spans="1:11" x14ac:dyDescent="0.25">
      <c r="A42" t="s">
        <v>281</v>
      </c>
      <c r="B42" t="s">
        <v>353</v>
      </c>
      <c r="C42" t="s">
        <v>281</v>
      </c>
      <c r="D42" t="s">
        <v>353</v>
      </c>
      <c r="E42" t="s">
        <v>281</v>
      </c>
      <c r="F42" t="s">
        <v>353</v>
      </c>
      <c r="G42">
        <v>42</v>
      </c>
      <c r="H42">
        <v>6</v>
      </c>
      <c r="J42" s="20">
        <v>42</v>
      </c>
      <c r="K42" s="33">
        <v>40</v>
      </c>
    </row>
    <row r="43" spans="1:11" x14ac:dyDescent="0.25">
      <c r="A43" t="s">
        <v>282</v>
      </c>
      <c r="B43" t="s">
        <v>353</v>
      </c>
      <c r="C43" t="s">
        <v>282</v>
      </c>
      <c r="D43" t="s">
        <v>353</v>
      </c>
      <c r="E43" t="s">
        <v>282</v>
      </c>
      <c r="F43" t="s">
        <v>353</v>
      </c>
      <c r="G43">
        <v>43</v>
      </c>
      <c r="H43">
        <v>7</v>
      </c>
      <c r="J43" s="20">
        <v>43</v>
      </c>
      <c r="K43" s="33">
        <v>94</v>
      </c>
    </row>
    <row r="44" spans="1:11" x14ac:dyDescent="0.25">
      <c r="A44" t="s">
        <v>283</v>
      </c>
      <c r="B44" t="s">
        <v>353</v>
      </c>
      <c r="C44" t="s">
        <v>283</v>
      </c>
      <c r="D44" t="s">
        <v>353</v>
      </c>
      <c r="E44" t="s">
        <v>283</v>
      </c>
      <c r="F44" t="s">
        <v>353</v>
      </c>
      <c r="G44">
        <v>44</v>
      </c>
      <c r="H44">
        <v>8</v>
      </c>
      <c r="J44" s="20">
        <v>44</v>
      </c>
      <c r="K44" s="33">
        <v>66</v>
      </c>
    </row>
    <row r="45" spans="1:11" x14ac:dyDescent="0.25">
      <c r="A45" t="s">
        <v>284</v>
      </c>
      <c r="B45" t="s">
        <v>353</v>
      </c>
      <c r="C45" t="s">
        <v>284</v>
      </c>
      <c r="D45" t="s">
        <v>353</v>
      </c>
      <c r="E45" t="s">
        <v>284</v>
      </c>
      <c r="F45" t="s">
        <v>353</v>
      </c>
      <c r="G45">
        <v>45</v>
      </c>
      <c r="H45">
        <v>9</v>
      </c>
      <c r="J45" s="20">
        <v>45</v>
      </c>
      <c r="K45" s="33">
        <v>43</v>
      </c>
    </row>
    <row r="46" spans="1:11" x14ac:dyDescent="0.25">
      <c r="A46" t="s">
        <v>285</v>
      </c>
      <c r="B46" t="s">
        <v>353</v>
      </c>
      <c r="C46" t="s">
        <v>285</v>
      </c>
      <c r="D46" t="s">
        <v>353</v>
      </c>
      <c r="E46" t="s">
        <v>285</v>
      </c>
      <c r="F46" t="s">
        <v>353</v>
      </c>
      <c r="G46">
        <v>46</v>
      </c>
      <c r="H46">
        <v>10</v>
      </c>
      <c r="J46" s="20">
        <v>46</v>
      </c>
      <c r="K46" s="33">
        <v>125</v>
      </c>
    </row>
    <row r="47" spans="1:11" x14ac:dyDescent="0.25">
      <c r="A47" t="s">
        <v>286</v>
      </c>
      <c r="B47" t="s">
        <v>353</v>
      </c>
      <c r="C47" t="s">
        <v>286</v>
      </c>
      <c r="D47" t="s">
        <v>353</v>
      </c>
      <c r="E47" t="s">
        <v>286</v>
      </c>
      <c r="F47" t="s">
        <v>353</v>
      </c>
      <c r="G47">
        <v>47</v>
      </c>
      <c r="H47">
        <v>11</v>
      </c>
      <c r="J47" s="94">
        <v>47</v>
      </c>
      <c r="K47" s="95">
        <v>8</v>
      </c>
    </row>
    <row r="48" spans="1:11" x14ac:dyDescent="0.25">
      <c r="A48" t="s">
        <v>287</v>
      </c>
      <c r="B48" t="s">
        <v>353</v>
      </c>
      <c r="C48" t="s">
        <v>287</v>
      </c>
      <c r="D48" t="s">
        <v>353</v>
      </c>
      <c r="E48" t="s">
        <v>287</v>
      </c>
      <c r="F48" t="s">
        <v>353</v>
      </c>
      <c r="G48">
        <v>49</v>
      </c>
      <c r="H48">
        <v>1</v>
      </c>
      <c r="J48" s="20">
        <v>48</v>
      </c>
      <c r="K48" s="33">
        <v>109</v>
      </c>
    </row>
    <row r="49" spans="1:11" x14ac:dyDescent="0.25">
      <c r="A49" t="s">
        <v>288</v>
      </c>
      <c r="B49" t="s">
        <v>353</v>
      </c>
      <c r="C49" t="s">
        <v>288</v>
      </c>
      <c r="D49" t="s">
        <v>353</v>
      </c>
      <c r="E49" t="s">
        <v>288</v>
      </c>
      <c r="F49" t="s">
        <v>353</v>
      </c>
      <c r="G49">
        <v>50</v>
      </c>
      <c r="H49">
        <v>2</v>
      </c>
      <c r="J49" s="20">
        <v>49</v>
      </c>
      <c r="K49" s="33">
        <v>123</v>
      </c>
    </row>
    <row r="50" spans="1:11" x14ac:dyDescent="0.25">
      <c r="A50" t="s">
        <v>289</v>
      </c>
      <c r="B50" t="s">
        <v>353</v>
      </c>
      <c r="C50" t="s">
        <v>289</v>
      </c>
      <c r="D50" t="s">
        <v>353</v>
      </c>
      <c r="E50" t="s">
        <v>289</v>
      </c>
      <c r="F50" t="s">
        <v>353</v>
      </c>
      <c r="G50">
        <v>51</v>
      </c>
      <c r="H50">
        <v>3</v>
      </c>
      <c r="J50" s="94">
        <v>50</v>
      </c>
      <c r="K50" s="95">
        <v>15</v>
      </c>
    </row>
    <row r="51" spans="1:11" x14ac:dyDescent="0.25">
      <c r="A51" t="s">
        <v>290</v>
      </c>
      <c r="B51" t="s">
        <v>353</v>
      </c>
      <c r="C51" t="s">
        <v>290</v>
      </c>
      <c r="D51" t="s">
        <v>353</v>
      </c>
      <c r="E51" t="s">
        <v>290</v>
      </c>
      <c r="F51" t="s">
        <v>353</v>
      </c>
      <c r="G51">
        <v>52</v>
      </c>
      <c r="H51">
        <v>4</v>
      </c>
      <c r="J51" s="20">
        <v>51</v>
      </c>
      <c r="K51" s="33">
        <v>111</v>
      </c>
    </row>
    <row r="52" spans="1:11" x14ac:dyDescent="0.25">
      <c r="A52" t="s">
        <v>291</v>
      </c>
      <c r="B52" t="s">
        <v>353</v>
      </c>
      <c r="C52" t="s">
        <v>291</v>
      </c>
      <c r="D52" t="s">
        <v>353</v>
      </c>
      <c r="E52" t="s">
        <v>291</v>
      </c>
      <c r="F52">
        <v>37.200000000000003</v>
      </c>
      <c r="G52">
        <v>53</v>
      </c>
      <c r="H52">
        <v>5</v>
      </c>
      <c r="J52" s="20">
        <v>52</v>
      </c>
      <c r="K52" s="33">
        <v>150</v>
      </c>
    </row>
    <row r="53" spans="1:11" x14ac:dyDescent="0.25">
      <c r="A53" t="s">
        <v>292</v>
      </c>
      <c r="B53" t="s">
        <v>353</v>
      </c>
      <c r="C53" t="s">
        <v>292</v>
      </c>
      <c r="D53" t="s">
        <v>353</v>
      </c>
      <c r="E53" t="s">
        <v>292</v>
      </c>
      <c r="F53" t="s">
        <v>353</v>
      </c>
      <c r="G53">
        <v>54</v>
      </c>
      <c r="H53">
        <v>6</v>
      </c>
      <c r="J53" s="20">
        <v>53</v>
      </c>
      <c r="K53" s="33">
        <v>90</v>
      </c>
    </row>
    <row r="54" spans="1:11" x14ac:dyDescent="0.25">
      <c r="A54" t="s">
        <v>293</v>
      </c>
      <c r="B54" t="s">
        <v>353</v>
      </c>
      <c r="C54" t="s">
        <v>293</v>
      </c>
      <c r="D54" t="s">
        <v>353</v>
      </c>
      <c r="E54" t="s">
        <v>293</v>
      </c>
      <c r="F54" t="s">
        <v>353</v>
      </c>
      <c r="G54">
        <v>55</v>
      </c>
      <c r="H54">
        <v>7</v>
      </c>
      <c r="J54" s="77">
        <v>54</v>
      </c>
      <c r="K54" s="98">
        <v>10</v>
      </c>
    </row>
    <row r="55" spans="1:11" x14ac:dyDescent="0.25">
      <c r="A55" t="s">
        <v>294</v>
      </c>
      <c r="B55" t="s">
        <v>353</v>
      </c>
      <c r="C55" t="s">
        <v>294</v>
      </c>
      <c r="D55" t="s">
        <v>353</v>
      </c>
      <c r="E55" t="s">
        <v>294</v>
      </c>
      <c r="F55" t="s">
        <v>353</v>
      </c>
      <c r="G55">
        <v>56</v>
      </c>
      <c r="H55">
        <v>8</v>
      </c>
      <c r="J55" s="20">
        <v>55</v>
      </c>
      <c r="K55" s="33">
        <v>71</v>
      </c>
    </row>
    <row r="56" spans="1:11" x14ac:dyDescent="0.25">
      <c r="A56" t="s">
        <v>295</v>
      </c>
      <c r="B56" t="s">
        <v>353</v>
      </c>
      <c r="C56" t="s">
        <v>295</v>
      </c>
      <c r="D56" t="s">
        <v>353</v>
      </c>
      <c r="E56" t="s">
        <v>295</v>
      </c>
      <c r="F56" t="s">
        <v>353</v>
      </c>
      <c r="G56">
        <v>57</v>
      </c>
      <c r="H56">
        <v>9</v>
      </c>
      <c r="J56" s="20">
        <v>56</v>
      </c>
      <c r="K56" s="33">
        <v>124</v>
      </c>
    </row>
    <row r="57" spans="1:11" x14ac:dyDescent="0.25">
      <c r="A57" t="s">
        <v>296</v>
      </c>
      <c r="B57" t="s">
        <v>353</v>
      </c>
      <c r="C57" t="s">
        <v>296</v>
      </c>
      <c r="D57" t="s">
        <v>353</v>
      </c>
      <c r="E57" t="s">
        <v>296</v>
      </c>
      <c r="F57" t="s">
        <v>353</v>
      </c>
      <c r="G57">
        <v>58</v>
      </c>
      <c r="H57">
        <v>10</v>
      </c>
      <c r="J57" s="94">
        <v>57</v>
      </c>
      <c r="K57" s="95">
        <v>12</v>
      </c>
    </row>
    <row r="58" spans="1:11" x14ac:dyDescent="0.25">
      <c r="A58" t="s">
        <v>297</v>
      </c>
      <c r="B58" t="s">
        <v>353</v>
      </c>
      <c r="C58" t="s">
        <v>297</v>
      </c>
      <c r="D58" t="s">
        <v>353</v>
      </c>
      <c r="E58" t="s">
        <v>297</v>
      </c>
      <c r="F58" t="s">
        <v>353</v>
      </c>
      <c r="G58">
        <v>59</v>
      </c>
      <c r="H58">
        <v>11</v>
      </c>
      <c r="J58" s="20">
        <v>58</v>
      </c>
      <c r="K58" s="33">
        <v>77</v>
      </c>
    </row>
    <row r="59" spans="1:11" x14ac:dyDescent="0.25">
      <c r="A59" t="s">
        <v>298</v>
      </c>
      <c r="B59" t="s">
        <v>353</v>
      </c>
      <c r="C59" t="s">
        <v>298</v>
      </c>
      <c r="D59" t="s">
        <v>353</v>
      </c>
      <c r="E59" t="s">
        <v>298</v>
      </c>
      <c r="F59" t="s">
        <v>353</v>
      </c>
      <c r="G59">
        <v>61</v>
      </c>
      <c r="H59">
        <v>1</v>
      </c>
      <c r="J59" s="20">
        <v>59</v>
      </c>
      <c r="K59" s="33">
        <v>142</v>
      </c>
    </row>
    <row r="60" spans="1:11" x14ac:dyDescent="0.25">
      <c r="A60" t="s">
        <v>299</v>
      </c>
      <c r="B60" t="s">
        <v>353</v>
      </c>
      <c r="C60" t="s">
        <v>299</v>
      </c>
      <c r="D60" t="s">
        <v>353</v>
      </c>
      <c r="E60" t="s">
        <v>299</v>
      </c>
      <c r="F60" t="s">
        <v>353</v>
      </c>
      <c r="G60">
        <v>62</v>
      </c>
      <c r="H60">
        <v>2</v>
      </c>
      <c r="J60" s="20">
        <v>60</v>
      </c>
      <c r="K60" s="33">
        <v>128</v>
      </c>
    </row>
    <row r="61" spans="1:11" x14ac:dyDescent="0.25">
      <c r="A61" t="s">
        <v>300</v>
      </c>
      <c r="B61" t="s">
        <v>353</v>
      </c>
      <c r="C61" t="s">
        <v>300</v>
      </c>
      <c r="D61" t="s">
        <v>353</v>
      </c>
      <c r="E61" t="s">
        <v>300</v>
      </c>
      <c r="F61" t="s">
        <v>353</v>
      </c>
      <c r="G61">
        <v>63</v>
      </c>
      <c r="H61">
        <v>3</v>
      </c>
      <c r="J61" s="20">
        <v>61</v>
      </c>
      <c r="K61" s="33">
        <v>62</v>
      </c>
    </row>
    <row r="62" spans="1:11" x14ac:dyDescent="0.25">
      <c r="A62" t="s">
        <v>301</v>
      </c>
      <c r="B62" t="s">
        <v>353</v>
      </c>
      <c r="C62" t="s">
        <v>301</v>
      </c>
      <c r="D62" t="s">
        <v>353</v>
      </c>
      <c r="E62" t="s">
        <v>301</v>
      </c>
      <c r="F62" t="s">
        <v>353</v>
      </c>
      <c r="G62">
        <v>64</v>
      </c>
      <c r="H62">
        <v>4</v>
      </c>
      <c r="J62" s="77">
        <v>62</v>
      </c>
      <c r="K62" s="98">
        <v>26</v>
      </c>
    </row>
    <row r="63" spans="1:11" x14ac:dyDescent="0.25">
      <c r="A63" t="s">
        <v>302</v>
      </c>
      <c r="B63" t="s">
        <v>353</v>
      </c>
      <c r="C63" t="s">
        <v>302</v>
      </c>
      <c r="D63" t="s">
        <v>353</v>
      </c>
      <c r="E63" t="s">
        <v>302</v>
      </c>
      <c r="F63" t="s">
        <v>353</v>
      </c>
      <c r="G63">
        <v>65</v>
      </c>
      <c r="H63">
        <v>5</v>
      </c>
      <c r="J63" s="94">
        <v>63</v>
      </c>
      <c r="K63" s="95">
        <v>27</v>
      </c>
    </row>
    <row r="64" spans="1:11" x14ac:dyDescent="0.25">
      <c r="A64" t="s">
        <v>303</v>
      </c>
      <c r="B64" t="s">
        <v>353</v>
      </c>
      <c r="C64" t="s">
        <v>303</v>
      </c>
      <c r="D64" t="s">
        <v>353</v>
      </c>
      <c r="E64" t="s">
        <v>303</v>
      </c>
      <c r="F64" t="s">
        <v>353</v>
      </c>
      <c r="G64">
        <v>66</v>
      </c>
      <c r="H64">
        <v>6</v>
      </c>
      <c r="J64" s="94">
        <v>64</v>
      </c>
      <c r="K64" s="95">
        <v>13</v>
      </c>
    </row>
    <row r="65" spans="1:11" x14ac:dyDescent="0.25">
      <c r="A65" t="s">
        <v>304</v>
      </c>
      <c r="B65" t="s">
        <v>353</v>
      </c>
      <c r="C65" t="s">
        <v>304</v>
      </c>
      <c r="D65" t="s">
        <v>353</v>
      </c>
      <c r="E65" t="s">
        <v>304</v>
      </c>
      <c r="F65" t="s">
        <v>353</v>
      </c>
      <c r="G65">
        <v>67</v>
      </c>
      <c r="H65">
        <v>7</v>
      </c>
      <c r="J65" s="72">
        <v>65</v>
      </c>
      <c r="K65" s="75">
        <v>17</v>
      </c>
    </row>
    <row r="66" spans="1:11" x14ac:dyDescent="0.25">
      <c r="A66" t="s">
        <v>305</v>
      </c>
      <c r="B66" t="s">
        <v>353</v>
      </c>
      <c r="C66" t="s">
        <v>305</v>
      </c>
      <c r="D66" t="s">
        <v>353</v>
      </c>
      <c r="E66" t="s">
        <v>305</v>
      </c>
      <c r="F66" t="s">
        <v>353</v>
      </c>
      <c r="G66">
        <v>68</v>
      </c>
      <c r="H66">
        <v>8</v>
      </c>
      <c r="J66" s="72">
        <v>66</v>
      </c>
      <c r="K66" s="75">
        <v>9</v>
      </c>
    </row>
    <row r="67" spans="1:11" x14ac:dyDescent="0.25">
      <c r="A67" t="s">
        <v>306</v>
      </c>
      <c r="B67" t="s">
        <v>353</v>
      </c>
      <c r="C67" t="s">
        <v>306</v>
      </c>
      <c r="D67" t="s">
        <v>353</v>
      </c>
      <c r="E67" t="s">
        <v>306</v>
      </c>
      <c r="F67" t="s">
        <v>353</v>
      </c>
      <c r="G67">
        <v>69</v>
      </c>
      <c r="H67">
        <v>9</v>
      </c>
      <c r="J67" s="72">
        <v>67</v>
      </c>
      <c r="K67" s="75">
        <v>2</v>
      </c>
    </row>
    <row r="68" spans="1:11" x14ac:dyDescent="0.25">
      <c r="A68" t="s">
        <v>307</v>
      </c>
      <c r="B68" t="s">
        <v>353</v>
      </c>
      <c r="C68" t="s">
        <v>307</v>
      </c>
      <c r="D68" t="s">
        <v>353</v>
      </c>
      <c r="E68" t="s">
        <v>307</v>
      </c>
      <c r="F68" t="s">
        <v>353</v>
      </c>
      <c r="G68">
        <v>70</v>
      </c>
      <c r="H68">
        <v>10</v>
      </c>
      <c r="J68" s="20">
        <v>68</v>
      </c>
      <c r="K68" s="33">
        <v>82</v>
      </c>
    </row>
    <row r="69" spans="1:11" x14ac:dyDescent="0.25">
      <c r="A69" t="s">
        <v>308</v>
      </c>
      <c r="B69" t="s">
        <v>353</v>
      </c>
      <c r="C69" t="s">
        <v>308</v>
      </c>
      <c r="D69" t="s">
        <v>353</v>
      </c>
      <c r="E69" t="s">
        <v>308</v>
      </c>
      <c r="F69" t="s">
        <v>353</v>
      </c>
      <c r="G69">
        <v>71</v>
      </c>
      <c r="H69">
        <v>11</v>
      </c>
      <c r="J69" s="20">
        <v>69</v>
      </c>
      <c r="K69" s="33">
        <v>107</v>
      </c>
    </row>
    <row r="70" spans="1:11" x14ac:dyDescent="0.25">
      <c r="A70" t="s">
        <v>309</v>
      </c>
      <c r="B70" t="s">
        <v>353</v>
      </c>
      <c r="C70" t="s">
        <v>309</v>
      </c>
      <c r="D70" t="s">
        <v>353</v>
      </c>
      <c r="E70" t="s">
        <v>309</v>
      </c>
      <c r="F70" t="s">
        <v>353</v>
      </c>
      <c r="G70">
        <v>73</v>
      </c>
      <c r="H70">
        <v>1</v>
      </c>
      <c r="J70" s="20">
        <v>70</v>
      </c>
      <c r="K70" s="33">
        <v>116</v>
      </c>
    </row>
    <row r="71" spans="1:11" x14ac:dyDescent="0.25">
      <c r="A71" t="s">
        <v>310</v>
      </c>
      <c r="B71" t="s">
        <v>353</v>
      </c>
      <c r="C71" t="s">
        <v>310</v>
      </c>
      <c r="D71" t="s">
        <v>353</v>
      </c>
      <c r="E71" t="s">
        <v>310</v>
      </c>
      <c r="F71" t="s">
        <v>353</v>
      </c>
      <c r="G71">
        <v>74</v>
      </c>
      <c r="H71">
        <v>2</v>
      </c>
      <c r="J71" s="20">
        <v>71</v>
      </c>
      <c r="K71" s="33">
        <v>69</v>
      </c>
    </row>
    <row r="72" spans="1:11" x14ac:dyDescent="0.25">
      <c r="A72" t="s">
        <v>311</v>
      </c>
      <c r="B72" t="s">
        <v>353</v>
      </c>
      <c r="C72" t="s">
        <v>311</v>
      </c>
      <c r="D72" t="s">
        <v>353</v>
      </c>
      <c r="E72" t="s">
        <v>311</v>
      </c>
      <c r="F72" t="s">
        <v>353</v>
      </c>
      <c r="G72">
        <v>75</v>
      </c>
      <c r="H72">
        <v>3</v>
      </c>
      <c r="J72" s="24">
        <v>72</v>
      </c>
      <c r="K72" s="101">
        <v>105</v>
      </c>
    </row>
    <row r="73" spans="1:11" x14ac:dyDescent="0.25">
      <c r="A73" t="s">
        <v>312</v>
      </c>
      <c r="B73" t="s">
        <v>353</v>
      </c>
      <c r="C73" t="s">
        <v>312</v>
      </c>
      <c r="D73" t="s">
        <v>353</v>
      </c>
      <c r="E73" t="s">
        <v>312</v>
      </c>
      <c r="F73" t="s">
        <v>353</v>
      </c>
      <c r="G73">
        <v>76</v>
      </c>
      <c r="H73">
        <v>4</v>
      </c>
      <c r="J73" s="20">
        <v>73</v>
      </c>
      <c r="K73" s="33">
        <v>64</v>
      </c>
    </row>
    <row r="74" spans="1:11" x14ac:dyDescent="0.25">
      <c r="A74" t="s">
        <v>313</v>
      </c>
      <c r="B74" t="s">
        <v>353</v>
      </c>
      <c r="C74" t="s">
        <v>313</v>
      </c>
      <c r="D74" t="s">
        <v>353</v>
      </c>
      <c r="E74" t="s">
        <v>313</v>
      </c>
      <c r="F74" t="s">
        <v>353</v>
      </c>
      <c r="G74">
        <v>77</v>
      </c>
      <c r="H74">
        <v>5</v>
      </c>
      <c r="J74" s="20">
        <v>74</v>
      </c>
      <c r="K74" s="33">
        <v>74</v>
      </c>
    </row>
    <row r="75" spans="1:11" x14ac:dyDescent="0.25">
      <c r="A75" t="s">
        <v>314</v>
      </c>
      <c r="B75" t="s">
        <v>353</v>
      </c>
      <c r="C75" t="s">
        <v>314</v>
      </c>
      <c r="D75" t="s">
        <v>353</v>
      </c>
      <c r="E75" t="s">
        <v>314</v>
      </c>
      <c r="F75" t="s">
        <v>353</v>
      </c>
      <c r="G75">
        <v>78</v>
      </c>
      <c r="H75">
        <v>6</v>
      </c>
      <c r="J75" s="20">
        <v>75</v>
      </c>
      <c r="K75" s="33">
        <v>102</v>
      </c>
    </row>
    <row r="76" spans="1:11" x14ac:dyDescent="0.25">
      <c r="A76" t="s">
        <v>315</v>
      </c>
      <c r="B76" t="s">
        <v>353</v>
      </c>
      <c r="C76" t="s">
        <v>315</v>
      </c>
      <c r="D76" t="s">
        <v>353</v>
      </c>
      <c r="E76" t="s">
        <v>315</v>
      </c>
      <c r="F76" t="s">
        <v>353</v>
      </c>
      <c r="G76">
        <v>79</v>
      </c>
      <c r="H76">
        <v>7</v>
      </c>
      <c r="J76" s="20">
        <v>76</v>
      </c>
      <c r="K76" s="33">
        <v>149</v>
      </c>
    </row>
    <row r="77" spans="1:11" x14ac:dyDescent="0.25">
      <c r="A77" t="s">
        <v>316</v>
      </c>
      <c r="B77" t="s">
        <v>353</v>
      </c>
      <c r="C77" t="s">
        <v>316</v>
      </c>
      <c r="D77" t="s">
        <v>353</v>
      </c>
      <c r="E77" t="s">
        <v>316</v>
      </c>
      <c r="F77" t="s">
        <v>353</v>
      </c>
      <c r="G77">
        <v>80</v>
      </c>
      <c r="H77">
        <v>8</v>
      </c>
      <c r="J77" s="24">
        <v>77</v>
      </c>
      <c r="K77" s="101">
        <v>137</v>
      </c>
    </row>
    <row r="78" spans="1:11" x14ac:dyDescent="0.25">
      <c r="A78" t="s">
        <v>317</v>
      </c>
      <c r="B78" t="s">
        <v>353</v>
      </c>
      <c r="C78" t="s">
        <v>317</v>
      </c>
      <c r="D78" t="s">
        <v>353</v>
      </c>
      <c r="E78" t="s">
        <v>317</v>
      </c>
      <c r="F78" t="s">
        <v>353</v>
      </c>
      <c r="G78">
        <v>81</v>
      </c>
      <c r="H78">
        <v>9</v>
      </c>
      <c r="J78" s="20">
        <v>78</v>
      </c>
      <c r="K78" s="33">
        <v>159</v>
      </c>
    </row>
    <row r="79" spans="1:11" x14ac:dyDescent="0.25">
      <c r="A79" t="s">
        <v>318</v>
      </c>
      <c r="B79" t="s">
        <v>353</v>
      </c>
      <c r="C79" t="s">
        <v>318</v>
      </c>
      <c r="D79" t="s">
        <v>353</v>
      </c>
      <c r="E79" t="s">
        <v>318</v>
      </c>
      <c r="F79" t="s">
        <v>353</v>
      </c>
      <c r="G79">
        <v>82</v>
      </c>
      <c r="H79">
        <v>10</v>
      </c>
      <c r="J79" s="20">
        <v>79</v>
      </c>
      <c r="K79" s="33">
        <v>131</v>
      </c>
    </row>
    <row r="80" spans="1:11" x14ac:dyDescent="0.25">
      <c r="A80" t="s">
        <v>319</v>
      </c>
      <c r="B80" t="s">
        <v>353</v>
      </c>
      <c r="C80" t="s">
        <v>319</v>
      </c>
      <c r="D80" t="s">
        <v>353</v>
      </c>
      <c r="E80" t="s">
        <v>319</v>
      </c>
      <c r="F80" t="s">
        <v>353</v>
      </c>
      <c r="G80">
        <v>83</v>
      </c>
      <c r="H80">
        <v>11</v>
      </c>
      <c r="J80" s="20">
        <v>80</v>
      </c>
      <c r="K80" s="33">
        <v>56</v>
      </c>
    </row>
    <row r="81" spans="1:11" x14ac:dyDescent="0.25">
      <c r="A81" t="s">
        <v>320</v>
      </c>
      <c r="B81" t="s">
        <v>353</v>
      </c>
      <c r="C81" t="s">
        <v>320</v>
      </c>
      <c r="D81" t="s">
        <v>353</v>
      </c>
      <c r="E81" t="s">
        <v>320</v>
      </c>
      <c r="F81" t="s">
        <v>353</v>
      </c>
      <c r="G81">
        <v>85</v>
      </c>
      <c r="H81">
        <v>1</v>
      </c>
      <c r="J81" s="20">
        <v>81</v>
      </c>
      <c r="K81" s="33">
        <v>38</v>
      </c>
    </row>
    <row r="82" spans="1:11" x14ac:dyDescent="0.25">
      <c r="A82" t="s">
        <v>321</v>
      </c>
      <c r="B82" t="s">
        <v>353</v>
      </c>
      <c r="C82" t="s">
        <v>321</v>
      </c>
      <c r="D82" t="s">
        <v>353</v>
      </c>
      <c r="E82" t="s">
        <v>321</v>
      </c>
      <c r="F82" t="s">
        <v>353</v>
      </c>
      <c r="G82">
        <v>86</v>
      </c>
      <c r="H82">
        <v>2</v>
      </c>
      <c r="J82" s="20">
        <v>82</v>
      </c>
      <c r="K82" s="33">
        <v>35</v>
      </c>
    </row>
    <row r="83" spans="1:11" x14ac:dyDescent="0.25">
      <c r="A83" t="s">
        <v>322</v>
      </c>
      <c r="B83" t="s">
        <v>353</v>
      </c>
      <c r="C83" t="s">
        <v>322</v>
      </c>
      <c r="D83" t="s">
        <v>353</v>
      </c>
      <c r="E83" t="s">
        <v>322</v>
      </c>
      <c r="F83" t="s">
        <v>353</v>
      </c>
      <c r="G83">
        <v>87</v>
      </c>
      <c r="H83">
        <v>3</v>
      </c>
      <c r="J83" s="20">
        <v>83</v>
      </c>
      <c r="K83" s="33">
        <v>158</v>
      </c>
    </row>
    <row r="84" spans="1:11" x14ac:dyDescent="0.25">
      <c r="A84" t="s">
        <v>323</v>
      </c>
      <c r="B84" t="s">
        <v>353</v>
      </c>
      <c r="C84" t="s">
        <v>323</v>
      </c>
      <c r="D84">
        <v>38.57</v>
      </c>
      <c r="E84" t="s">
        <v>323</v>
      </c>
      <c r="F84" t="s">
        <v>353</v>
      </c>
      <c r="G84">
        <v>88</v>
      </c>
      <c r="H84">
        <v>4</v>
      </c>
      <c r="J84" s="20">
        <v>84</v>
      </c>
      <c r="K84" s="33">
        <v>85</v>
      </c>
    </row>
    <row r="85" spans="1:11" x14ac:dyDescent="0.25">
      <c r="A85" t="s">
        <v>324</v>
      </c>
      <c r="B85" t="s">
        <v>353</v>
      </c>
      <c r="C85" t="s">
        <v>324</v>
      </c>
      <c r="D85" t="s">
        <v>353</v>
      </c>
      <c r="E85" t="s">
        <v>324</v>
      </c>
      <c r="F85" t="s">
        <v>353</v>
      </c>
      <c r="G85">
        <v>89</v>
      </c>
      <c r="H85">
        <v>5</v>
      </c>
      <c r="J85" s="20">
        <v>85</v>
      </c>
      <c r="K85" s="33">
        <v>47</v>
      </c>
    </row>
    <row r="86" spans="1:11" x14ac:dyDescent="0.25">
      <c r="A86" t="s">
        <v>325</v>
      </c>
      <c r="B86" t="s">
        <v>353</v>
      </c>
      <c r="C86" t="s">
        <v>325</v>
      </c>
      <c r="D86" t="s">
        <v>353</v>
      </c>
      <c r="E86" t="s">
        <v>325</v>
      </c>
      <c r="F86" t="s">
        <v>353</v>
      </c>
      <c r="G86">
        <v>90</v>
      </c>
      <c r="H86">
        <v>6</v>
      </c>
      <c r="J86" s="20">
        <v>86</v>
      </c>
      <c r="K86" s="33">
        <v>75</v>
      </c>
    </row>
    <row r="87" spans="1:11" x14ac:dyDescent="0.25">
      <c r="A87" t="s">
        <v>326</v>
      </c>
      <c r="B87" t="s">
        <v>353</v>
      </c>
      <c r="C87" t="s">
        <v>326</v>
      </c>
      <c r="D87" t="s">
        <v>353</v>
      </c>
      <c r="E87" t="s">
        <v>326</v>
      </c>
      <c r="F87" t="s">
        <v>353</v>
      </c>
      <c r="G87">
        <v>91</v>
      </c>
      <c r="H87">
        <v>7</v>
      </c>
      <c r="J87" s="72">
        <v>87</v>
      </c>
      <c r="K87" s="75">
        <v>25</v>
      </c>
    </row>
    <row r="88" spans="1:11" x14ac:dyDescent="0.25">
      <c r="A88" t="s">
        <v>327</v>
      </c>
      <c r="B88" t="s">
        <v>353</v>
      </c>
      <c r="C88" t="s">
        <v>327</v>
      </c>
      <c r="D88" t="s">
        <v>353</v>
      </c>
      <c r="E88" t="s">
        <v>327</v>
      </c>
      <c r="F88" t="s">
        <v>353</v>
      </c>
      <c r="G88">
        <v>92</v>
      </c>
      <c r="H88">
        <v>8</v>
      </c>
      <c r="J88" s="24">
        <v>88</v>
      </c>
      <c r="K88" s="101">
        <v>145</v>
      </c>
    </row>
    <row r="89" spans="1:11" x14ac:dyDescent="0.25">
      <c r="A89" t="s">
        <v>328</v>
      </c>
      <c r="B89" t="s">
        <v>353</v>
      </c>
      <c r="C89" t="s">
        <v>328</v>
      </c>
      <c r="D89" t="s">
        <v>353</v>
      </c>
      <c r="E89" t="s">
        <v>328</v>
      </c>
      <c r="F89" t="s">
        <v>353</v>
      </c>
      <c r="G89">
        <v>93</v>
      </c>
      <c r="H89">
        <v>9</v>
      </c>
      <c r="J89" s="20">
        <v>89</v>
      </c>
      <c r="K89" s="33">
        <v>140</v>
      </c>
    </row>
    <row r="90" spans="1:11" x14ac:dyDescent="0.25">
      <c r="A90" t="s">
        <v>329</v>
      </c>
      <c r="B90" t="s">
        <v>353</v>
      </c>
      <c r="C90" t="s">
        <v>329</v>
      </c>
      <c r="D90" t="s">
        <v>353</v>
      </c>
      <c r="E90" t="s">
        <v>329</v>
      </c>
      <c r="F90" t="s">
        <v>353</v>
      </c>
      <c r="G90">
        <v>94</v>
      </c>
      <c r="H90">
        <v>10</v>
      </c>
      <c r="J90" s="20">
        <v>90</v>
      </c>
      <c r="K90" s="33">
        <v>151</v>
      </c>
    </row>
    <row r="91" spans="1:11" x14ac:dyDescent="0.25">
      <c r="A91" t="s">
        <v>330</v>
      </c>
      <c r="B91" t="s">
        <v>353</v>
      </c>
      <c r="C91" t="s">
        <v>330</v>
      </c>
      <c r="D91" t="s">
        <v>353</v>
      </c>
      <c r="E91" t="s">
        <v>330</v>
      </c>
      <c r="F91" t="s">
        <v>353</v>
      </c>
      <c r="G91">
        <v>95</v>
      </c>
      <c r="H91">
        <v>11</v>
      </c>
      <c r="J91" s="94">
        <v>91</v>
      </c>
      <c r="K91" s="95">
        <v>20</v>
      </c>
    </row>
    <row r="92" spans="1:11" x14ac:dyDescent="0.25">
      <c r="J92" s="20">
        <v>92</v>
      </c>
      <c r="K92" s="33">
        <v>76</v>
      </c>
    </row>
    <row r="93" spans="1:11" x14ac:dyDescent="0.25">
      <c r="J93" s="20">
        <v>93</v>
      </c>
      <c r="K93" s="33">
        <v>88</v>
      </c>
    </row>
    <row r="94" spans="1:11" x14ac:dyDescent="0.25">
      <c r="J94" s="20">
        <v>94</v>
      </c>
      <c r="K94" s="33">
        <v>98</v>
      </c>
    </row>
    <row r="95" spans="1:11" x14ac:dyDescent="0.25">
      <c r="J95" s="24">
        <v>95</v>
      </c>
      <c r="K95" s="101">
        <v>97</v>
      </c>
    </row>
    <row r="96" spans="1:11" x14ac:dyDescent="0.25">
      <c r="J96" s="20">
        <v>96</v>
      </c>
      <c r="K96" s="33">
        <v>91</v>
      </c>
    </row>
    <row r="97" spans="10:11" x14ac:dyDescent="0.25">
      <c r="J97" s="20">
        <v>97</v>
      </c>
      <c r="K97" s="33">
        <v>108</v>
      </c>
    </row>
    <row r="98" spans="10:11" x14ac:dyDescent="0.25">
      <c r="J98" s="20">
        <v>98</v>
      </c>
      <c r="K98" s="33">
        <v>122</v>
      </c>
    </row>
    <row r="99" spans="10:11" x14ac:dyDescent="0.25">
      <c r="J99" s="20">
        <v>99</v>
      </c>
      <c r="K99" s="33">
        <v>103</v>
      </c>
    </row>
    <row r="100" spans="10:11" x14ac:dyDescent="0.25">
      <c r="J100" s="20">
        <v>100</v>
      </c>
      <c r="K100" s="33">
        <v>148</v>
      </c>
    </row>
    <row r="101" spans="10:11" x14ac:dyDescent="0.25">
      <c r="J101" s="20">
        <v>101</v>
      </c>
      <c r="K101" s="33">
        <v>143</v>
      </c>
    </row>
    <row r="102" spans="10:11" x14ac:dyDescent="0.25">
      <c r="J102" s="20">
        <v>102</v>
      </c>
      <c r="K102" s="33">
        <v>141</v>
      </c>
    </row>
    <row r="103" spans="10:11" x14ac:dyDescent="0.25">
      <c r="J103" s="94">
        <v>103</v>
      </c>
      <c r="K103" s="95">
        <v>16</v>
      </c>
    </row>
    <row r="104" spans="10:11" x14ac:dyDescent="0.25">
      <c r="J104" s="94">
        <v>104</v>
      </c>
      <c r="K104" s="95">
        <v>24</v>
      </c>
    </row>
    <row r="105" spans="10:11" x14ac:dyDescent="0.25">
      <c r="J105" s="20">
        <v>105</v>
      </c>
      <c r="K105" s="33">
        <v>50</v>
      </c>
    </row>
    <row r="106" spans="10:11" x14ac:dyDescent="0.25">
      <c r="J106" s="94">
        <v>106</v>
      </c>
      <c r="K106" s="95">
        <v>4</v>
      </c>
    </row>
    <row r="107" spans="10:11" x14ac:dyDescent="0.25">
      <c r="J107" s="20">
        <v>107</v>
      </c>
      <c r="K107" s="33">
        <v>136</v>
      </c>
    </row>
    <row r="108" spans="10:11" x14ac:dyDescent="0.25">
      <c r="J108" s="20">
        <v>108</v>
      </c>
      <c r="K108" s="33">
        <v>160</v>
      </c>
    </row>
    <row r="109" spans="10:11" x14ac:dyDescent="0.25">
      <c r="J109" s="24">
        <v>109</v>
      </c>
      <c r="K109" s="101">
        <v>57</v>
      </c>
    </row>
    <row r="110" spans="10:11" x14ac:dyDescent="0.25">
      <c r="J110" s="20">
        <v>110</v>
      </c>
      <c r="K110" s="33">
        <v>54</v>
      </c>
    </row>
    <row r="111" spans="10:11" x14ac:dyDescent="0.25">
      <c r="J111" s="94">
        <v>111</v>
      </c>
      <c r="K111" s="95">
        <v>31</v>
      </c>
    </row>
    <row r="112" spans="10:11" x14ac:dyDescent="0.25">
      <c r="J112" s="20">
        <v>112</v>
      </c>
      <c r="K112" s="33">
        <v>106</v>
      </c>
    </row>
    <row r="113" spans="10:11" x14ac:dyDescent="0.25">
      <c r="J113" s="20">
        <v>113</v>
      </c>
      <c r="K113" s="33">
        <v>52</v>
      </c>
    </row>
    <row r="114" spans="10:11" x14ac:dyDescent="0.25">
      <c r="J114" s="20">
        <v>114</v>
      </c>
      <c r="K114" s="33">
        <v>61</v>
      </c>
    </row>
    <row r="115" spans="10:11" x14ac:dyDescent="0.25">
      <c r="J115" s="20">
        <v>115</v>
      </c>
      <c r="K115" s="33">
        <v>126</v>
      </c>
    </row>
    <row r="116" spans="10:11" x14ac:dyDescent="0.25">
      <c r="J116" s="20">
        <v>116</v>
      </c>
      <c r="K116" s="33">
        <v>99</v>
      </c>
    </row>
    <row r="117" spans="10:11" x14ac:dyDescent="0.25">
      <c r="J117" s="94">
        <v>117</v>
      </c>
      <c r="K117" s="95">
        <v>11</v>
      </c>
    </row>
    <row r="118" spans="10:11" x14ac:dyDescent="0.25">
      <c r="J118" s="24">
        <v>118</v>
      </c>
      <c r="K118" s="101">
        <v>49</v>
      </c>
    </row>
    <row r="119" spans="10:11" x14ac:dyDescent="0.25">
      <c r="J119" s="20">
        <v>119</v>
      </c>
      <c r="K119" s="33">
        <v>117</v>
      </c>
    </row>
    <row r="120" spans="10:11" x14ac:dyDescent="0.25">
      <c r="J120" s="72">
        <v>120</v>
      </c>
      <c r="K120" s="75">
        <v>1</v>
      </c>
    </row>
    <row r="121" spans="10:11" x14ac:dyDescent="0.25">
      <c r="J121" s="20">
        <v>121</v>
      </c>
      <c r="K121" s="33">
        <v>67</v>
      </c>
    </row>
    <row r="122" spans="10:11" x14ac:dyDescent="0.25">
      <c r="J122" s="94">
        <v>122</v>
      </c>
      <c r="K122" s="95">
        <v>6</v>
      </c>
    </row>
    <row r="123" spans="10:11" x14ac:dyDescent="0.25">
      <c r="J123" s="20">
        <v>123</v>
      </c>
      <c r="K123" s="33">
        <v>59</v>
      </c>
    </row>
    <row r="124" spans="10:11" x14ac:dyDescent="0.25">
      <c r="J124" s="20">
        <v>124</v>
      </c>
      <c r="K124" s="33">
        <v>139</v>
      </c>
    </row>
    <row r="125" spans="10:11" x14ac:dyDescent="0.25">
      <c r="J125" s="94">
        <v>125</v>
      </c>
      <c r="K125" s="95">
        <v>29</v>
      </c>
    </row>
    <row r="126" spans="10:11" x14ac:dyDescent="0.25">
      <c r="J126" s="20">
        <v>126</v>
      </c>
      <c r="K126" s="33">
        <v>147</v>
      </c>
    </row>
    <row r="127" spans="10:11" x14ac:dyDescent="0.25">
      <c r="J127" s="94">
        <v>127</v>
      </c>
      <c r="K127" s="95">
        <v>23</v>
      </c>
    </row>
    <row r="128" spans="10:11" x14ac:dyDescent="0.25">
      <c r="J128" s="20">
        <v>128</v>
      </c>
      <c r="K128" s="33">
        <v>120</v>
      </c>
    </row>
    <row r="129" spans="10:11" x14ac:dyDescent="0.25">
      <c r="J129" s="20">
        <v>129</v>
      </c>
      <c r="K129" s="33">
        <v>118</v>
      </c>
    </row>
    <row r="130" spans="10:11" x14ac:dyDescent="0.25">
      <c r="J130" s="94">
        <v>130</v>
      </c>
      <c r="K130" s="95">
        <v>14</v>
      </c>
    </row>
    <row r="131" spans="10:11" x14ac:dyDescent="0.25">
      <c r="J131" s="20">
        <v>131</v>
      </c>
      <c r="K131" s="33">
        <v>86</v>
      </c>
    </row>
    <row r="132" spans="10:11" x14ac:dyDescent="0.25">
      <c r="J132" s="20">
        <v>132</v>
      </c>
      <c r="K132" s="33">
        <v>80</v>
      </c>
    </row>
    <row r="133" spans="10:11" x14ac:dyDescent="0.25">
      <c r="J133" s="20">
        <v>133</v>
      </c>
      <c r="K133" s="33">
        <v>96</v>
      </c>
    </row>
    <row r="134" spans="10:11" x14ac:dyDescent="0.25">
      <c r="J134" s="20">
        <v>134</v>
      </c>
      <c r="K134" s="33">
        <v>95</v>
      </c>
    </row>
    <row r="135" spans="10:11" x14ac:dyDescent="0.25">
      <c r="J135" s="20">
        <v>135</v>
      </c>
      <c r="K135" s="33">
        <v>135</v>
      </c>
    </row>
    <row r="136" spans="10:11" x14ac:dyDescent="0.25">
      <c r="J136" s="77">
        <v>136</v>
      </c>
      <c r="K136" s="98">
        <v>18</v>
      </c>
    </row>
    <row r="137" spans="10:11" x14ac:dyDescent="0.25">
      <c r="J137" s="94">
        <v>137</v>
      </c>
      <c r="K137" s="95">
        <v>5</v>
      </c>
    </row>
    <row r="138" spans="10:11" x14ac:dyDescent="0.25">
      <c r="J138" s="20">
        <v>138</v>
      </c>
      <c r="K138" s="33">
        <v>60</v>
      </c>
    </row>
    <row r="139" spans="10:11" x14ac:dyDescent="0.25">
      <c r="J139" s="24">
        <v>139</v>
      </c>
      <c r="K139" s="101">
        <v>153</v>
      </c>
    </row>
    <row r="140" spans="10:11" x14ac:dyDescent="0.25">
      <c r="J140" s="20">
        <v>140</v>
      </c>
      <c r="K140" s="33">
        <v>156</v>
      </c>
    </row>
    <row r="141" spans="10:11" x14ac:dyDescent="0.25">
      <c r="J141" s="20">
        <v>141</v>
      </c>
      <c r="K141" s="33">
        <v>144</v>
      </c>
    </row>
    <row r="142" spans="10:11" x14ac:dyDescent="0.25">
      <c r="J142" s="24">
        <v>142</v>
      </c>
      <c r="K142" s="101">
        <v>129</v>
      </c>
    </row>
    <row r="143" spans="10:11" x14ac:dyDescent="0.25">
      <c r="J143" s="20">
        <v>143</v>
      </c>
      <c r="K143" s="33">
        <v>132</v>
      </c>
    </row>
    <row r="144" spans="10:11" x14ac:dyDescent="0.25">
      <c r="J144" s="20">
        <v>144</v>
      </c>
      <c r="K144" s="33">
        <v>53</v>
      </c>
    </row>
    <row r="145" spans="10:11" x14ac:dyDescent="0.25">
      <c r="J145" s="24">
        <v>145</v>
      </c>
      <c r="K145" s="101">
        <v>65</v>
      </c>
    </row>
    <row r="146" spans="10:11" x14ac:dyDescent="0.25">
      <c r="J146" s="20">
        <v>146</v>
      </c>
      <c r="K146" s="33">
        <v>93</v>
      </c>
    </row>
    <row r="147" spans="10:11" x14ac:dyDescent="0.25">
      <c r="J147" s="20">
        <v>147</v>
      </c>
      <c r="K147" s="33">
        <v>115</v>
      </c>
    </row>
    <row r="148" spans="10:11" x14ac:dyDescent="0.25">
      <c r="J148" s="20">
        <v>148</v>
      </c>
      <c r="K148" s="33">
        <v>46</v>
      </c>
    </row>
    <row r="149" spans="10:11" x14ac:dyDescent="0.25">
      <c r="J149" s="20">
        <v>149</v>
      </c>
      <c r="K149" s="33">
        <v>101</v>
      </c>
    </row>
    <row r="150" spans="10:11" x14ac:dyDescent="0.25">
      <c r="J150" s="20">
        <v>150</v>
      </c>
      <c r="K150" s="33">
        <v>134</v>
      </c>
    </row>
    <row r="151" spans="10:11" x14ac:dyDescent="0.25">
      <c r="J151" s="24">
        <v>151</v>
      </c>
      <c r="K151" s="101">
        <v>41</v>
      </c>
    </row>
    <row r="152" spans="10:11" x14ac:dyDescent="0.25">
      <c r="J152" s="24">
        <v>152</v>
      </c>
      <c r="K152" s="101">
        <v>161</v>
      </c>
    </row>
    <row r="153" spans="10:11" x14ac:dyDescent="0.25">
      <c r="J153" s="20">
        <v>153</v>
      </c>
      <c r="K153" s="33">
        <v>83</v>
      </c>
    </row>
    <row r="154" spans="10:11" x14ac:dyDescent="0.25">
      <c r="J154" s="20">
        <v>154</v>
      </c>
      <c r="K154" s="33">
        <v>92</v>
      </c>
    </row>
    <row r="155" spans="10:11" x14ac:dyDescent="0.25">
      <c r="J155" s="20">
        <v>155</v>
      </c>
      <c r="K155" s="33">
        <v>104</v>
      </c>
    </row>
    <row r="156" spans="10:11" x14ac:dyDescent="0.25">
      <c r="J156" s="94">
        <v>156</v>
      </c>
      <c r="K156" s="95">
        <v>32</v>
      </c>
    </row>
    <row r="157" spans="10:11" x14ac:dyDescent="0.25">
      <c r="J157" s="20">
        <v>157</v>
      </c>
      <c r="K157" s="33">
        <v>68</v>
      </c>
    </row>
    <row r="158" spans="10:11" x14ac:dyDescent="0.25">
      <c r="J158" s="24">
        <v>158</v>
      </c>
      <c r="K158" s="101">
        <v>89</v>
      </c>
    </row>
    <row r="159" spans="10:11" x14ac:dyDescent="0.25">
      <c r="J159" s="20">
        <v>159</v>
      </c>
      <c r="K159" s="33">
        <v>110</v>
      </c>
    </row>
    <row r="160" spans="10:11" x14ac:dyDescent="0.25">
      <c r="J160" s="20">
        <v>160</v>
      </c>
      <c r="K160" s="33">
        <v>127</v>
      </c>
    </row>
    <row r="161" spans="10:11" x14ac:dyDescent="0.25">
      <c r="J161" s="20">
        <v>161</v>
      </c>
      <c r="K161" s="33">
        <v>51</v>
      </c>
    </row>
    <row r="162" spans="10:11" x14ac:dyDescent="0.25">
      <c r="J162" s="224">
        <v>162</v>
      </c>
      <c r="K162" s="101">
        <v>164</v>
      </c>
    </row>
    <row r="163" spans="10:11" x14ac:dyDescent="0.25">
      <c r="J163" s="224">
        <v>163</v>
      </c>
      <c r="K163" s="101">
        <v>186</v>
      </c>
    </row>
    <row r="164" spans="10:11" x14ac:dyDescent="0.25">
      <c r="J164" s="224">
        <v>164</v>
      </c>
      <c r="K164" s="101">
        <v>190</v>
      </c>
    </row>
    <row r="165" spans="10:11" x14ac:dyDescent="0.25">
      <c r="J165" s="224">
        <v>165</v>
      </c>
      <c r="K165" s="101">
        <v>184</v>
      </c>
    </row>
    <row r="166" spans="10:11" x14ac:dyDescent="0.25">
      <c r="J166" s="224">
        <v>166</v>
      </c>
      <c r="K166" s="101">
        <v>182</v>
      </c>
    </row>
    <row r="167" spans="10:11" x14ac:dyDescent="0.25">
      <c r="J167" s="224">
        <v>167</v>
      </c>
      <c r="K167" s="101">
        <v>174</v>
      </c>
    </row>
    <row r="168" spans="10:11" x14ac:dyDescent="0.25">
      <c r="J168" s="224">
        <v>168</v>
      </c>
      <c r="K168" s="101">
        <v>185</v>
      </c>
    </row>
    <row r="169" spans="10:11" x14ac:dyDescent="0.25">
      <c r="J169" s="224">
        <v>169</v>
      </c>
      <c r="K169" s="101">
        <v>169</v>
      </c>
    </row>
    <row r="170" spans="10:11" x14ac:dyDescent="0.25">
      <c r="J170" s="224">
        <v>170</v>
      </c>
      <c r="K170" s="101">
        <v>175</v>
      </c>
    </row>
    <row r="171" spans="10:11" x14ac:dyDescent="0.25">
      <c r="J171" s="224">
        <v>171</v>
      </c>
      <c r="K171" s="101">
        <v>177</v>
      </c>
    </row>
    <row r="172" spans="10:11" x14ac:dyDescent="0.25">
      <c r="J172" s="224">
        <v>172</v>
      </c>
      <c r="K172" s="101">
        <v>187</v>
      </c>
    </row>
    <row r="173" spans="10:11" x14ac:dyDescent="0.25">
      <c r="J173" s="224">
        <v>173</v>
      </c>
      <c r="K173" s="101">
        <v>163</v>
      </c>
    </row>
    <row r="174" spans="10:11" x14ac:dyDescent="0.25">
      <c r="J174" s="224">
        <v>174</v>
      </c>
      <c r="K174" s="101">
        <v>166</v>
      </c>
    </row>
    <row r="175" spans="10:11" x14ac:dyDescent="0.25">
      <c r="J175" s="224">
        <v>175</v>
      </c>
      <c r="K175" s="101">
        <v>191</v>
      </c>
    </row>
    <row r="176" spans="10:11" x14ac:dyDescent="0.25">
      <c r="J176" s="224">
        <v>176</v>
      </c>
      <c r="K176" s="101">
        <v>162</v>
      </c>
    </row>
    <row r="177" spans="10:11" x14ac:dyDescent="0.25">
      <c r="J177" s="224">
        <v>177</v>
      </c>
      <c r="K177" s="101">
        <v>171</v>
      </c>
    </row>
    <row r="178" spans="10:11" x14ac:dyDescent="0.25">
      <c r="J178" s="224">
        <v>178</v>
      </c>
      <c r="K178" s="101">
        <v>179</v>
      </c>
    </row>
    <row r="179" spans="10:11" x14ac:dyDescent="0.25">
      <c r="J179" s="224">
        <v>179</v>
      </c>
      <c r="K179" s="101">
        <v>188</v>
      </c>
    </row>
    <row r="180" spans="10:11" x14ac:dyDescent="0.25">
      <c r="J180" s="224">
        <v>180</v>
      </c>
      <c r="K180" s="101">
        <v>172</v>
      </c>
    </row>
    <row r="181" spans="10:11" x14ac:dyDescent="0.25">
      <c r="J181" s="224">
        <v>181</v>
      </c>
      <c r="K181" s="101">
        <v>180</v>
      </c>
    </row>
    <row r="182" spans="10:11" x14ac:dyDescent="0.25">
      <c r="J182" s="224">
        <v>182</v>
      </c>
      <c r="K182" s="101">
        <v>167</v>
      </c>
    </row>
    <row r="183" spans="10:11" x14ac:dyDescent="0.25">
      <c r="J183" s="224">
        <v>183</v>
      </c>
      <c r="K183" s="101">
        <v>181</v>
      </c>
    </row>
    <row r="184" spans="10:11" x14ac:dyDescent="0.25">
      <c r="J184" s="224">
        <v>184</v>
      </c>
      <c r="K184" s="101">
        <v>168</v>
      </c>
    </row>
    <row r="185" spans="10:11" x14ac:dyDescent="0.25">
      <c r="J185" s="224">
        <v>185</v>
      </c>
      <c r="K185" s="101">
        <v>173</v>
      </c>
    </row>
    <row r="186" spans="10:11" x14ac:dyDescent="0.25">
      <c r="J186" s="224">
        <v>186</v>
      </c>
      <c r="K186" s="101">
        <v>176</v>
      </c>
    </row>
    <row r="187" spans="10:11" x14ac:dyDescent="0.25">
      <c r="J187" s="224">
        <v>187</v>
      </c>
      <c r="K187" s="101">
        <v>178</v>
      </c>
    </row>
    <row r="188" spans="10:11" x14ac:dyDescent="0.25">
      <c r="J188" s="224">
        <v>188</v>
      </c>
      <c r="K188" s="101">
        <v>165</v>
      </c>
    </row>
    <row r="189" spans="10:11" x14ac:dyDescent="0.25">
      <c r="J189" s="224">
        <v>189</v>
      </c>
      <c r="K189" s="101">
        <v>189</v>
      </c>
    </row>
    <row r="190" spans="10:11" x14ac:dyDescent="0.25">
      <c r="J190" s="224">
        <v>190</v>
      </c>
      <c r="K190" s="101">
        <v>183</v>
      </c>
    </row>
    <row r="191" spans="10:11" x14ac:dyDescent="0.25">
      <c r="J191" s="224">
        <v>191</v>
      </c>
      <c r="K191" s="101">
        <v>170</v>
      </c>
    </row>
    <row r="192" spans="10:11" x14ac:dyDescent="0.25">
      <c r="J192" s="224">
        <v>192</v>
      </c>
      <c r="K192" s="101">
        <v>193</v>
      </c>
    </row>
    <row r="193" spans="10:11" x14ac:dyDescent="0.25">
      <c r="J193" s="224">
        <v>193</v>
      </c>
      <c r="K193" s="101">
        <v>192</v>
      </c>
    </row>
  </sheetData>
  <autoFilter ref="A1:H91" xr:uid="{00000000-0009-0000-0000-000004000000}">
    <sortState xmlns:xlrd2="http://schemas.microsoft.com/office/spreadsheetml/2017/richdata2" ref="A2:H91">
      <sortCondition ref="G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G360"/>
  <sheetViews>
    <sheetView topLeftCell="A297" zoomScale="80" zoomScaleNormal="80" workbookViewId="0">
      <selection activeCell="P314" sqref="P314"/>
    </sheetView>
  </sheetViews>
  <sheetFormatPr defaultRowHeight="15" x14ac:dyDescent="0.25"/>
  <cols>
    <col min="1" max="1" width="6.7109375" customWidth="1"/>
    <col min="2" max="13" width="6.85546875" customWidth="1"/>
    <col min="14" max="14" width="18" bestFit="1" customWidth="1"/>
    <col min="15" max="15" width="7" bestFit="1" customWidth="1"/>
    <col min="16" max="16" width="9.42578125" customWidth="1"/>
    <col min="18" max="18" width="6.7109375" customWidth="1"/>
    <col min="19" max="30" width="6.85546875" customWidth="1"/>
    <col min="31" max="31" width="18" bestFit="1" customWidth="1"/>
    <col min="32" max="32" width="7" bestFit="1" customWidth="1"/>
    <col min="33" max="33" width="5.28515625" bestFit="1" customWidth="1"/>
  </cols>
  <sheetData>
    <row r="1" spans="1:33" x14ac:dyDescent="0.25">
      <c r="A1" s="144"/>
      <c r="B1" s="144">
        <v>1</v>
      </c>
      <c r="C1" s="144">
        <v>2</v>
      </c>
      <c r="D1" s="144">
        <v>3</v>
      </c>
      <c r="E1" s="145">
        <v>4</v>
      </c>
      <c r="F1" s="144">
        <v>5</v>
      </c>
      <c r="G1" s="145">
        <v>6</v>
      </c>
      <c r="H1" s="144">
        <v>7</v>
      </c>
      <c r="I1" s="144">
        <v>8</v>
      </c>
      <c r="J1" s="145">
        <v>9</v>
      </c>
      <c r="K1" s="144">
        <v>10</v>
      </c>
      <c r="L1" s="145">
        <v>11</v>
      </c>
      <c r="M1" s="144">
        <v>12</v>
      </c>
      <c r="N1" s="146" t="s">
        <v>380</v>
      </c>
      <c r="O1" s="145">
        <v>90</v>
      </c>
      <c r="P1" s="147" t="s">
        <v>381</v>
      </c>
      <c r="Q1" s="114"/>
      <c r="R1" s="144"/>
      <c r="S1" s="144">
        <v>1</v>
      </c>
      <c r="T1" s="144">
        <v>2</v>
      </c>
      <c r="U1" s="144">
        <v>3</v>
      </c>
      <c r="V1" s="145">
        <v>4</v>
      </c>
      <c r="W1" s="144">
        <v>5</v>
      </c>
      <c r="X1" s="145">
        <v>6</v>
      </c>
      <c r="Y1" s="144">
        <v>7</v>
      </c>
      <c r="Z1" s="144">
        <v>8</v>
      </c>
      <c r="AA1" s="145">
        <v>9</v>
      </c>
      <c r="AB1" s="144">
        <v>10</v>
      </c>
      <c r="AC1" s="145">
        <v>11</v>
      </c>
      <c r="AD1" s="144">
        <v>12</v>
      </c>
      <c r="AE1" s="146" t="s">
        <v>380</v>
      </c>
      <c r="AF1" s="145">
        <v>90</v>
      </c>
      <c r="AG1" s="147" t="s">
        <v>381</v>
      </c>
    </row>
    <row r="2" spans="1:33" ht="15.75" thickBot="1" x14ac:dyDescent="0.3">
      <c r="A2" s="148" t="s">
        <v>382</v>
      </c>
      <c r="B2" s="149" t="s">
        <v>21</v>
      </c>
      <c r="C2" s="149" t="s">
        <v>27</v>
      </c>
      <c r="D2" s="149" t="s">
        <v>29</v>
      </c>
      <c r="E2" s="149" t="s">
        <v>31</v>
      </c>
      <c r="F2" s="149" t="s">
        <v>33</v>
      </c>
      <c r="G2" s="149" t="s">
        <v>35</v>
      </c>
      <c r="H2" s="149" t="s">
        <v>37</v>
      </c>
      <c r="I2" s="149" t="s">
        <v>39</v>
      </c>
      <c r="J2" s="149" t="s">
        <v>40</v>
      </c>
      <c r="K2" s="149" t="s">
        <v>42</v>
      </c>
      <c r="L2" s="150" t="s">
        <v>383</v>
      </c>
      <c r="M2" s="150" t="s">
        <v>384</v>
      </c>
      <c r="N2" s="151" t="s">
        <v>385</v>
      </c>
      <c r="O2" s="152" t="s">
        <v>386</v>
      </c>
      <c r="P2" s="153" t="s">
        <v>387</v>
      </c>
      <c r="Q2" s="114"/>
      <c r="R2" s="148" t="s">
        <v>382</v>
      </c>
      <c r="S2" s="149" t="s">
        <v>21</v>
      </c>
      <c r="T2" s="149" t="s">
        <v>27</v>
      </c>
      <c r="U2" s="149" t="s">
        <v>29</v>
      </c>
      <c r="V2" s="149" t="s">
        <v>31</v>
      </c>
      <c r="W2" s="149" t="s">
        <v>33</v>
      </c>
      <c r="X2" s="149" t="s">
        <v>35</v>
      </c>
      <c r="Y2" s="149" t="s">
        <v>37</v>
      </c>
      <c r="Z2" s="149" t="s">
        <v>39</v>
      </c>
      <c r="AA2" s="149" t="s">
        <v>40</v>
      </c>
      <c r="AB2" s="149" t="s">
        <v>42</v>
      </c>
      <c r="AC2" s="150" t="s">
        <v>383</v>
      </c>
      <c r="AD2" s="150" t="s">
        <v>384</v>
      </c>
      <c r="AE2" s="151" t="s">
        <v>385</v>
      </c>
      <c r="AF2" s="152" t="s">
        <v>386</v>
      </c>
      <c r="AG2" s="153" t="s">
        <v>387</v>
      </c>
    </row>
    <row r="3" spans="1:33" ht="15.75" thickTop="1" x14ac:dyDescent="0.25">
      <c r="A3" s="154" t="s">
        <v>388</v>
      </c>
      <c r="B3" s="149" t="s">
        <v>21</v>
      </c>
      <c r="C3" s="149" t="s">
        <v>27</v>
      </c>
      <c r="D3" s="149" t="s">
        <v>29</v>
      </c>
      <c r="E3" s="149" t="s">
        <v>31</v>
      </c>
      <c r="F3" s="149" t="s">
        <v>33</v>
      </c>
      <c r="G3" s="149" t="s">
        <v>35</v>
      </c>
      <c r="H3" s="149" t="s">
        <v>37</v>
      </c>
      <c r="I3" s="149" t="s">
        <v>39</v>
      </c>
      <c r="J3" s="149" t="s">
        <v>40</v>
      </c>
      <c r="K3" s="149" t="s">
        <v>42</v>
      </c>
      <c r="L3" s="150" t="s">
        <v>383</v>
      </c>
      <c r="M3" s="150" t="s">
        <v>384</v>
      </c>
      <c r="N3" s="155" t="s">
        <v>389</v>
      </c>
      <c r="O3" s="156">
        <v>1.5</v>
      </c>
      <c r="P3" s="157">
        <f>O3*($O$1+3)</f>
        <v>139.5</v>
      </c>
      <c r="Q3" s="114"/>
      <c r="R3" s="154" t="s">
        <v>388</v>
      </c>
      <c r="S3" s="149" t="s">
        <v>21</v>
      </c>
      <c r="T3" s="149" t="s">
        <v>27</v>
      </c>
      <c r="U3" s="149" t="s">
        <v>29</v>
      </c>
      <c r="V3" s="149" t="s">
        <v>31</v>
      </c>
      <c r="W3" s="149" t="s">
        <v>33</v>
      </c>
      <c r="X3" s="149" t="s">
        <v>35</v>
      </c>
      <c r="Y3" s="149" t="s">
        <v>37</v>
      </c>
      <c r="Z3" s="149" t="s">
        <v>39</v>
      </c>
      <c r="AA3" s="149" t="s">
        <v>40</v>
      </c>
      <c r="AB3" s="149" t="s">
        <v>42</v>
      </c>
      <c r="AC3" s="150" t="s">
        <v>383</v>
      </c>
      <c r="AD3" s="150" t="s">
        <v>384</v>
      </c>
      <c r="AE3" s="155" t="s">
        <v>389</v>
      </c>
      <c r="AF3" s="156">
        <v>1.5</v>
      </c>
      <c r="AG3" s="157">
        <f>AF3*($O$1+3)</f>
        <v>139.5</v>
      </c>
    </row>
    <row r="4" spans="1:33" x14ac:dyDescent="0.25">
      <c r="A4" s="148" t="s">
        <v>390</v>
      </c>
      <c r="B4" s="149" t="s">
        <v>21</v>
      </c>
      <c r="C4" s="149" t="s">
        <v>27</v>
      </c>
      <c r="D4" s="149" t="s">
        <v>29</v>
      </c>
      <c r="E4" s="149" t="s">
        <v>31</v>
      </c>
      <c r="F4" s="149" t="s">
        <v>33</v>
      </c>
      <c r="G4" s="149" t="s">
        <v>35</v>
      </c>
      <c r="H4" s="149" t="s">
        <v>37</v>
      </c>
      <c r="I4" s="149" t="s">
        <v>39</v>
      </c>
      <c r="J4" s="149" t="s">
        <v>40</v>
      </c>
      <c r="K4" s="149" t="s">
        <v>42</v>
      </c>
      <c r="L4" s="150" t="s">
        <v>383</v>
      </c>
      <c r="M4" s="150"/>
      <c r="N4" s="155" t="s">
        <v>391</v>
      </c>
      <c r="O4" s="156">
        <v>0.3</v>
      </c>
      <c r="P4" s="157">
        <f>O4*($O$1+3)</f>
        <v>27.9</v>
      </c>
      <c r="Q4" s="114"/>
      <c r="R4" s="148" t="s">
        <v>390</v>
      </c>
      <c r="S4" s="149" t="s">
        <v>21</v>
      </c>
      <c r="T4" s="149" t="s">
        <v>27</v>
      </c>
      <c r="U4" s="149" t="s">
        <v>29</v>
      </c>
      <c r="V4" s="149" t="s">
        <v>31</v>
      </c>
      <c r="W4" s="149" t="s">
        <v>33</v>
      </c>
      <c r="X4" s="149" t="s">
        <v>35</v>
      </c>
      <c r="Y4" s="149" t="s">
        <v>37</v>
      </c>
      <c r="Z4" s="149" t="s">
        <v>39</v>
      </c>
      <c r="AA4" s="149" t="s">
        <v>40</v>
      </c>
      <c r="AB4" s="149" t="s">
        <v>42</v>
      </c>
      <c r="AC4" s="150" t="s">
        <v>383</v>
      </c>
      <c r="AD4" s="150"/>
      <c r="AE4" s="155" t="s">
        <v>391</v>
      </c>
      <c r="AF4" s="156">
        <v>0.3</v>
      </c>
      <c r="AG4" s="157">
        <f>AF4*($O$1+3)</f>
        <v>27.9</v>
      </c>
    </row>
    <row r="5" spans="1:33" x14ac:dyDescent="0.25">
      <c r="A5" s="148" t="s">
        <v>392</v>
      </c>
      <c r="B5" s="149" t="s">
        <v>21</v>
      </c>
      <c r="C5" s="149" t="s">
        <v>27</v>
      </c>
      <c r="D5" s="149" t="s">
        <v>29</v>
      </c>
      <c r="E5" s="149" t="s">
        <v>31</v>
      </c>
      <c r="F5" s="149" t="s">
        <v>33</v>
      </c>
      <c r="G5" s="149" t="s">
        <v>35</v>
      </c>
      <c r="H5" s="149" t="s">
        <v>37</v>
      </c>
      <c r="I5" s="149" t="s">
        <v>39</v>
      </c>
      <c r="J5" s="149" t="s">
        <v>40</v>
      </c>
      <c r="K5" s="149" t="s">
        <v>42</v>
      </c>
      <c r="L5" s="150" t="s">
        <v>383</v>
      </c>
      <c r="M5" s="150"/>
      <c r="N5" s="155" t="s">
        <v>393</v>
      </c>
      <c r="O5" s="156">
        <v>9.5</v>
      </c>
      <c r="P5" s="157">
        <f>O5*($O$1+3)</f>
        <v>883.5</v>
      </c>
      <c r="Q5" s="114"/>
      <c r="R5" s="148" t="s">
        <v>392</v>
      </c>
      <c r="S5" s="149" t="s">
        <v>21</v>
      </c>
      <c r="T5" s="149" t="s">
        <v>27</v>
      </c>
      <c r="U5" s="149" t="s">
        <v>29</v>
      </c>
      <c r="V5" s="149" t="s">
        <v>31</v>
      </c>
      <c r="W5" s="149" t="s">
        <v>33</v>
      </c>
      <c r="X5" s="149" t="s">
        <v>35</v>
      </c>
      <c r="Y5" s="149" t="s">
        <v>37</v>
      </c>
      <c r="Z5" s="149" t="s">
        <v>39</v>
      </c>
      <c r="AA5" s="149" t="s">
        <v>40</v>
      </c>
      <c r="AB5" s="149" t="s">
        <v>42</v>
      </c>
      <c r="AC5" s="150" t="s">
        <v>383</v>
      </c>
      <c r="AD5" s="150"/>
      <c r="AE5" s="155" t="s">
        <v>393</v>
      </c>
      <c r="AF5" s="156">
        <v>9.5</v>
      </c>
      <c r="AG5" s="157">
        <f>AF5*($O$1+3)</f>
        <v>883.5</v>
      </c>
    </row>
    <row r="6" spans="1:33" x14ac:dyDescent="0.25">
      <c r="A6" s="148" t="s">
        <v>394</v>
      </c>
      <c r="B6" s="149" t="s">
        <v>43</v>
      </c>
      <c r="C6" s="149" t="s">
        <v>45</v>
      </c>
      <c r="D6" s="149" t="s">
        <v>47</v>
      </c>
      <c r="E6" s="149" t="s">
        <v>49</v>
      </c>
      <c r="F6" s="149" t="s">
        <v>50</v>
      </c>
      <c r="G6" s="149" t="s">
        <v>52</v>
      </c>
      <c r="H6" s="149" t="s">
        <v>53</v>
      </c>
      <c r="I6" s="149" t="s">
        <v>54</v>
      </c>
      <c r="J6" s="149" t="s">
        <v>56</v>
      </c>
      <c r="K6" s="149" t="s">
        <v>58</v>
      </c>
      <c r="L6" s="150" t="s">
        <v>383</v>
      </c>
      <c r="M6" s="150"/>
      <c r="N6" s="155" t="s">
        <v>395</v>
      </c>
      <c r="O6" s="158">
        <v>1.5</v>
      </c>
      <c r="P6" s="157">
        <f>O6*($O$1+3)</f>
        <v>139.5</v>
      </c>
      <c r="Q6" s="114"/>
      <c r="R6" s="148" t="s">
        <v>394</v>
      </c>
      <c r="S6" s="149" t="s">
        <v>21</v>
      </c>
      <c r="T6" s="149" t="s">
        <v>27</v>
      </c>
      <c r="U6" s="149" t="s">
        <v>29</v>
      </c>
      <c r="V6" s="149" t="s">
        <v>31</v>
      </c>
      <c r="W6" s="149" t="s">
        <v>33</v>
      </c>
      <c r="X6" s="149" t="s">
        <v>35</v>
      </c>
      <c r="Y6" s="149" t="s">
        <v>37</v>
      </c>
      <c r="Z6" s="149" t="s">
        <v>39</v>
      </c>
      <c r="AA6" s="149" t="s">
        <v>40</v>
      </c>
      <c r="AB6" s="149" t="s">
        <v>42</v>
      </c>
      <c r="AC6" s="150" t="s">
        <v>383</v>
      </c>
      <c r="AD6" s="150"/>
      <c r="AE6" s="155" t="s">
        <v>395</v>
      </c>
      <c r="AF6" s="158">
        <v>1.5</v>
      </c>
      <c r="AG6" s="157">
        <f>AF6*($O$1+3)</f>
        <v>139.5</v>
      </c>
    </row>
    <row r="7" spans="1:33" x14ac:dyDescent="0.25">
      <c r="A7" s="154" t="s">
        <v>396</v>
      </c>
      <c r="B7" s="149" t="s">
        <v>43</v>
      </c>
      <c r="C7" s="149" t="s">
        <v>45</v>
      </c>
      <c r="D7" s="149" t="s">
        <v>47</v>
      </c>
      <c r="E7" s="149" t="s">
        <v>49</v>
      </c>
      <c r="F7" s="149" t="s">
        <v>50</v>
      </c>
      <c r="G7" s="149" t="s">
        <v>52</v>
      </c>
      <c r="H7" s="149" t="s">
        <v>53</v>
      </c>
      <c r="I7" s="149" t="s">
        <v>54</v>
      </c>
      <c r="J7" s="149" t="s">
        <v>56</v>
      </c>
      <c r="K7" s="149" t="s">
        <v>58</v>
      </c>
      <c r="L7" s="150" t="s">
        <v>383</v>
      </c>
      <c r="M7" s="150"/>
      <c r="N7" s="159" t="s">
        <v>397</v>
      </c>
      <c r="O7" s="160">
        <v>0.2</v>
      </c>
      <c r="P7" s="161">
        <f>O7*($O$1+3)</f>
        <v>18.600000000000001</v>
      </c>
      <c r="Q7" s="114"/>
      <c r="R7" s="154" t="s">
        <v>396</v>
      </c>
      <c r="S7" s="149" t="s">
        <v>21</v>
      </c>
      <c r="T7" s="149" t="s">
        <v>27</v>
      </c>
      <c r="U7" s="149" t="s">
        <v>29</v>
      </c>
      <c r="V7" s="149" t="s">
        <v>31</v>
      </c>
      <c r="W7" s="149" t="s">
        <v>33</v>
      </c>
      <c r="X7" s="149" t="s">
        <v>35</v>
      </c>
      <c r="Y7" s="149" t="s">
        <v>37</v>
      </c>
      <c r="Z7" s="149" t="s">
        <v>39</v>
      </c>
      <c r="AA7" s="149" t="s">
        <v>40</v>
      </c>
      <c r="AB7" s="149" t="s">
        <v>42</v>
      </c>
      <c r="AC7" s="150" t="s">
        <v>383</v>
      </c>
      <c r="AD7" s="150"/>
      <c r="AE7" s="159" t="s">
        <v>397</v>
      </c>
      <c r="AF7" s="160">
        <v>0.2</v>
      </c>
      <c r="AG7" s="161">
        <f>AF7*($O$1+3)</f>
        <v>18.600000000000001</v>
      </c>
    </row>
    <row r="8" spans="1:33" ht="15" customHeight="1" x14ac:dyDescent="0.25">
      <c r="A8" s="148" t="s">
        <v>398</v>
      </c>
      <c r="B8" s="149" t="s">
        <v>43</v>
      </c>
      <c r="C8" s="149" t="s">
        <v>45</v>
      </c>
      <c r="D8" s="149" t="s">
        <v>47</v>
      </c>
      <c r="E8" s="149" t="s">
        <v>49</v>
      </c>
      <c r="F8" s="149" t="s">
        <v>50</v>
      </c>
      <c r="G8" s="149" t="s">
        <v>52</v>
      </c>
      <c r="H8" s="149" t="s">
        <v>53</v>
      </c>
      <c r="I8" s="149" t="s">
        <v>54</v>
      </c>
      <c r="J8" s="149" t="s">
        <v>56</v>
      </c>
      <c r="K8" s="149" t="s">
        <v>58</v>
      </c>
      <c r="L8" s="150" t="s">
        <v>383</v>
      </c>
      <c r="M8" s="150"/>
      <c r="N8" s="251" t="s">
        <v>399</v>
      </c>
      <c r="O8" s="252"/>
      <c r="P8" s="253"/>
      <c r="Q8" s="114"/>
      <c r="R8" s="148" t="s">
        <v>398</v>
      </c>
      <c r="S8" s="149" t="s">
        <v>21</v>
      </c>
      <c r="T8" s="149" t="s">
        <v>27</v>
      </c>
      <c r="U8" s="149" t="s">
        <v>29</v>
      </c>
      <c r="V8" s="149" t="s">
        <v>31</v>
      </c>
      <c r="W8" s="149" t="s">
        <v>33</v>
      </c>
      <c r="X8" s="149" t="s">
        <v>35</v>
      </c>
      <c r="Y8" s="149" t="s">
        <v>37</v>
      </c>
      <c r="Z8" s="149" t="s">
        <v>39</v>
      </c>
      <c r="AA8" s="149" t="s">
        <v>40</v>
      </c>
      <c r="AB8" s="149" t="s">
        <v>42</v>
      </c>
      <c r="AC8" s="150" t="s">
        <v>383</v>
      </c>
      <c r="AD8" s="150"/>
      <c r="AE8" s="251" t="s">
        <v>399</v>
      </c>
      <c r="AF8" s="252"/>
      <c r="AG8" s="253"/>
    </row>
    <row r="9" spans="1:33" x14ac:dyDescent="0.25">
      <c r="A9" s="162" t="s">
        <v>400</v>
      </c>
      <c r="B9" s="149" t="s">
        <v>43</v>
      </c>
      <c r="C9" s="149" t="s">
        <v>45</v>
      </c>
      <c r="D9" s="149" t="s">
        <v>47</v>
      </c>
      <c r="E9" s="149" t="s">
        <v>49</v>
      </c>
      <c r="F9" s="149" t="s">
        <v>50</v>
      </c>
      <c r="G9" s="149" t="s">
        <v>52</v>
      </c>
      <c r="H9" s="149" t="s">
        <v>53</v>
      </c>
      <c r="I9" s="149" t="s">
        <v>54</v>
      </c>
      <c r="J9" s="149" t="s">
        <v>56</v>
      </c>
      <c r="K9" s="149" t="s">
        <v>58</v>
      </c>
      <c r="L9" s="150" t="s">
        <v>383</v>
      </c>
      <c r="M9" s="150"/>
      <c r="N9" s="254"/>
      <c r="O9" s="255"/>
      <c r="P9" s="256"/>
      <c r="Q9" s="114"/>
      <c r="R9" s="162" t="s">
        <v>400</v>
      </c>
      <c r="S9" s="149" t="s">
        <v>21</v>
      </c>
      <c r="T9" s="149" t="s">
        <v>27</v>
      </c>
      <c r="U9" s="149" t="s">
        <v>29</v>
      </c>
      <c r="V9" s="149" t="s">
        <v>31</v>
      </c>
      <c r="W9" s="149" t="s">
        <v>33</v>
      </c>
      <c r="X9" s="149" t="s">
        <v>35</v>
      </c>
      <c r="Y9" s="149" t="s">
        <v>37</v>
      </c>
      <c r="Z9" s="149" t="s">
        <v>39</v>
      </c>
      <c r="AA9" s="149" t="s">
        <v>40</v>
      </c>
      <c r="AB9" s="149" t="s">
        <v>42</v>
      </c>
      <c r="AC9" s="150" t="s">
        <v>383</v>
      </c>
      <c r="AD9" s="150"/>
      <c r="AE9" s="254"/>
      <c r="AF9" s="255"/>
      <c r="AG9" s="256"/>
    </row>
    <row r="10" spans="1:33" x14ac:dyDescent="0.25">
      <c r="A10" s="163"/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4"/>
      <c r="O10" s="164"/>
      <c r="P10" s="164"/>
      <c r="Q10" s="114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4"/>
      <c r="AF10" s="164"/>
      <c r="AG10" s="164"/>
    </row>
    <row r="11" spans="1:33" x14ac:dyDescent="0.25">
      <c r="A11" s="165" t="s">
        <v>401</v>
      </c>
      <c r="B11" s="145"/>
      <c r="C11" s="166" t="s">
        <v>402</v>
      </c>
      <c r="D11" s="167"/>
      <c r="E11" s="167"/>
      <c r="F11" s="167"/>
      <c r="G11" s="167"/>
      <c r="H11" s="168"/>
      <c r="I11" s="169"/>
      <c r="J11" s="170"/>
      <c r="K11" s="146" t="s">
        <v>403</v>
      </c>
      <c r="L11" s="171"/>
      <c r="M11" s="169"/>
      <c r="N11" s="172" t="s">
        <v>18</v>
      </c>
      <c r="O11" s="173" t="s">
        <v>404</v>
      </c>
      <c r="P11" s="174"/>
      <c r="Q11" s="114"/>
      <c r="R11" s="165" t="s">
        <v>401</v>
      </c>
      <c r="S11" s="145"/>
      <c r="T11" s="166" t="s">
        <v>402</v>
      </c>
      <c r="U11" s="167"/>
      <c r="V11" s="167"/>
      <c r="W11" s="167"/>
      <c r="X11" s="167"/>
      <c r="Y11" s="168"/>
      <c r="Z11" s="169"/>
      <c r="AA11" s="170"/>
      <c r="AB11" s="146" t="s">
        <v>403</v>
      </c>
      <c r="AC11" s="171"/>
      <c r="AD11" s="169"/>
      <c r="AE11" s="172" t="s">
        <v>18</v>
      </c>
      <c r="AF11" s="173" t="s">
        <v>404</v>
      </c>
      <c r="AG11" s="174"/>
    </row>
    <row r="12" spans="1:33" x14ac:dyDescent="0.25">
      <c r="A12" s="175" t="s">
        <v>405</v>
      </c>
      <c r="B12" s="176"/>
      <c r="C12" s="177"/>
      <c r="D12" s="178"/>
      <c r="E12" s="178"/>
      <c r="F12" s="178"/>
      <c r="G12" s="178"/>
      <c r="H12" s="179"/>
      <c r="I12" s="180"/>
      <c r="J12" s="181" t="s">
        <v>406</v>
      </c>
      <c r="K12" s="182" t="s">
        <v>407</v>
      </c>
      <c r="L12" s="183" t="s">
        <v>408</v>
      </c>
      <c r="M12" s="180"/>
      <c r="N12" s="184" t="s">
        <v>409</v>
      </c>
      <c r="O12" s="185"/>
      <c r="P12" s="186"/>
      <c r="Q12" s="114"/>
      <c r="R12" s="175" t="s">
        <v>405</v>
      </c>
      <c r="S12" s="176"/>
      <c r="T12" s="177"/>
      <c r="U12" s="178"/>
      <c r="V12" s="178"/>
      <c r="W12" s="178"/>
      <c r="X12" s="178"/>
      <c r="Y12" s="179"/>
      <c r="Z12" s="180"/>
      <c r="AA12" s="181" t="s">
        <v>406</v>
      </c>
      <c r="AB12" s="182" t="s">
        <v>407</v>
      </c>
      <c r="AC12" s="183" t="s">
        <v>408</v>
      </c>
      <c r="AD12" s="180"/>
      <c r="AE12" s="184" t="s">
        <v>409</v>
      </c>
      <c r="AF12" s="185"/>
      <c r="AG12" s="186"/>
    </row>
    <row r="13" spans="1:33" x14ac:dyDescent="0.25">
      <c r="A13" s="175" t="s">
        <v>410</v>
      </c>
      <c r="B13" s="176"/>
      <c r="C13" s="187" t="s">
        <v>411</v>
      </c>
      <c r="D13" s="169"/>
      <c r="E13" s="169"/>
      <c r="F13" s="178"/>
      <c r="G13" s="178"/>
      <c r="H13" s="179"/>
      <c r="I13" s="180"/>
      <c r="J13" s="188" t="s">
        <v>412</v>
      </c>
      <c r="K13" s="189" t="s">
        <v>413</v>
      </c>
      <c r="L13" s="190" t="s">
        <v>414</v>
      </c>
      <c r="M13" s="180"/>
      <c r="N13" s="155" t="s">
        <v>389</v>
      </c>
      <c r="O13" s="191"/>
      <c r="P13" s="179"/>
      <c r="Q13" s="114"/>
      <c r="R13" s="175" t="s">
        <v>410</v>
      </c>
      <c r="S13" s="176"/>
      <c r="T13" s="187" t="s">
        <v>415</v>
      </c>
      <c r="U13" s="169"/>
      <c r="V13" s="169"/>
      <c r="W13" s="178"/>
      <c r="X13" s="178"/>
      <c r="Y13" s="179"/>
      <c r="Z13" s="180"/>
      <c r="AA13" s="188" t="s">
        <v>412</v>
      </c>
      <c r="AB13" s="189" t="s">
        <v>413</v>
      </c>
      <c r="AC13" s="190" t="s">
        <v>414</v>
      </c>
      <c r="AD13" s="180"/>
      <c r="AE13" s="155" t="s">
        <v>389</v>
      </c>
      <c r="AF13" s="191"/>
      <c r="AG13" s="179"/>
    </row>
    <row r="14" spans="1:33" x14ac:dyDescent="0.25">
      <c r="A14" s="175" t="s">
        <v>416</v>
      </c>
      <c r="B14" s="176"/>
      <c r="C14" s="187" t="s">
        <v>233</v>
      </c>
      <c r="D14" s="169"/>
      <c r="E14" s="178"/>
      <c r="F14" s="178"/>
      <c r="G14" s="178"/>
      <c r="H14" s="179"/>
      <c r="I14" s="169"/>
      <c r="J14" s="192"/>
      <c r="K14" s="193" t="s">
        <v>417</v>
      </c>
      <c r="L14" s="194" t="s">
        <v>414</v>
      </c>
      <c r="M14" s="180"/>
      <c r="N14" s="195" t="s">
        <v>418</v>
      </c>
      <c r="O14" s="185"/>
      <c r="P14" s="179"/>
      <c r="Q14" s="114"/>
      <c r="R14" s="175" t="s">
        <v>416</v>
      </c>
      <c r="S14" s="176"/>
      <c r="T14" s="187" t="s">
        <v>336</v>
      </c>
      <c r="U14" s="169"/>
      <c r="V14" s="178"/>
      <c r="W14" s="178"/>
      <c r="X14" s="178"/>
      <c r="Y14" s="179"/>
      <c r="Z14" s="169"/>
      <c r="AA14" s="192"/>
      <c r="AB14" s="193" t="s">
        <v>417</v>
      </c>
      <c r="AC14" s="194" t="s">
        <v>414</v>
      </c>
      <c r="AD14" s="180"/>
      <c r="AE14" s="195" t="s">
        <v>418</v>
      </c>
      <c r="AF14" s="185"/>
      <c r="AG14" s="179"/>
    </row>
    <row r="15" spans="1:33" x14ac:dyDescent="0.25">
      <c r="A15" s="175" t="s">
        <v>419</v>
      </c>
      <c r="B15" s="176"/>
      <c r="C15" s="196" t="s">
        <v>356</v>
      </c>
      <c r="D15" s="197"/>
      <c r="E15" s="198"/>
      <c r="F15" s="178"/>
      <c r="G15" s="199"/>
      <c r="H15" s="179"/>
      <c r="I15" s="169"/>
      <c r="J15" s="200" t="s">
        <v>420</v>
      </c>
      <c r="K15" s="169" t="s">
        <v>421</v>
      </c>
      <c r="L15" s="201" t="s">
        <v>422</v>
      </c>
      <c r="M15" s="180"/>
      <c r="N15" s="195" t="s">
        <v>423</v>
      </c>
      <c r="O15" s="202"/>
      <c r="P15" s="179"/>
      <c r="Q15" s="114"/>
      <c r="R15" s="175" t="s">
        <v>419</v>
      </c>
      <c r="S15" s="176"/>
      <c r="T15" s="196" t="s">
        <v>331</v>
      </c>
      <c r="U15" s="197"/>
      <c r="V15" s="198"/>
      <c r="W15" s="178"/>
      <c r="X15" s="199"/>
      <c r="Y15" s="179"/>
      <c r="Z15" s="169"/>
      <c r="AA15" s="200" t="s">
        <v>420</v>
      </c>
      <c r="AB15" s="169" t="s">
        <v>421</v>
      </c>
      <c r="AC15" s="201" t="s">
        <v>422</v>
      </c>
      <c r="AD15" s="180"/>
      <c r="AE15" s="195" t="s">
        <v>423</v>
      </c>
      <c r="AF15" s="202"/>
      <c r="AG15" s="179"/>
    </row>
    <row r="16" spans="1:33" x14ac:dyDescent="0.25">
      <c r="A16" s="175" t="s">
        <v>424</v>
      </c>
      <c r="B16" s="176"/>
      <c r="C16" s="203"/>
      <c r="D16" s="198"/>
      <c r="E16" s="198"/>
      <c r="F16" s="178"/>
      <c r="G16" s="198"/>
      <c r="H16" s="179"/>
      <c r="I16" s="169"/>
      <c r="J16" s="204"/>
      <c r="K16" s="205" t="s">
        <v>421</v>
      </c>
      <c r="L16" s="206" t="s">
        <v>425</v>
      </c>
      <c r="M16" s="180"/>
      <c r="N16" s="207"/>
      <c r="O16" s="191"/>
      <c r="P16" s="179"/>
      <c r="Q16" s="114"/>
      <c r="R16" s="175" t="s">
        <v>424</v>
      </c>
      <c r="S16" s="176"/>
      <c r="T16" s="203"/>
      <c r="U16" s="198"/>
      <c r="V16" s="198"/>
      <c r="W16" s="178"/>
      <c r="X16" s="198"/>
      <c r="Y16" s="179"/>
      <c r="Z16" s="169"/>
      <c r="AA16" s="204"/>
      <c r="AB16" s="205" t="s">
        <v>421</v>
      </c>
      <c r="AC16" s="206" t="s">
        <v>425</v>
      </c>
      <c r="AD16" s="180"/>
      <c r="AE16" s="207"/>
      <c r="AF16" s="191"/>
      <c r="AG16" s="179"/>
    </row>
    <row r="17" spans="1:33" x14ac:dyDescent="0.25">
      <c r="A17" s="208" t="s">
        <v>426</v>
      </c>
      <c r="B17" s="182"/>
      <c r="C17" s="209"/>
      <c r="D17" s="205"/>
      <c r="E17" s="205"/>
      <c r="F17" s="205"/>
      <c r="G17" s="205"/>
      <c r="H17" s="206"/>
      <c r="I17" s="169"/>
      <c r="J17" s="169"/>
      <c r="K17" s="188" t="s">
        <v>427</v>
      </c>
      <c r="L17" s="206" t="s">
        <v>428</v>
      </c>
      <c r="M17" s="180"/>
      <c r="N17" s="210"/>
      <c r="O17" s="211"/>
      <c r="P17" s="212"/>
      <c r="Q17" s="114"/>
      <c r="R17" s="208" t="s">
        <v>426</v>
      </c>
      <c r="S17" s="182"/>
      <c r="T17" s="209"/>
      <c r="U17" s="205"/>
      <c r="V17" s="205"/>
      <c r="W17" s="205"/>
      <c r="X17" s="205"/>
      <c r="Y17" s="206"/>
      <c r="Z17" s="169"/>
      <c r="AA17" s="169"/>
      <c r="AB17" s="188" t="s">
        <v>427</v>
      </c>
      <c r="AC17" s="206" t="s">
        <v>428</v>
      </c>
      <c r="AD17" s="180"/>
      <c r="AE17" s="210"/>
      <c r="AF17" s="211"/>
      <c r="AG17" s="212"/>
    </row>
    <row r="18" spans="1:33" x14ac:dyDescent="0.25">
      <c r="A18" s="114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</row>
    <row r="19" spans="1:33" x14ac:dyDescent="0.25">
      <c r="A19" s="144"/>
      <c r="B19" s="144">
        <v>1</v>
      </c>
      <c r="C19" s="144">
        <v>2</v>
      </c>
      <c r="D19" s="144">
        <v>3</v>
      </c>
      <c r="E19" s="145">
        <v>4</v>
      </c>
      <c r="F19" s="144">
        <v>5</v>
      </c>
      <c r="G19" s="145">
        <v>6</v>
      </c>
      <c r="H19" s="144">
        <v>7</v>
      </c>
      <c r="I19" s="144">
        <v>8</v>
      </c>
      <c r="J19" s="145">
        <v>9</v>
      </c>
      <c r="K19" s="144">
        <v>10</v>
      </c>
      <c r="L19" s="145">
        <v>11</v>
      </c>
      <c r="M19" s="144">
        <v>12</v>
      </c>
      <c r="N19" s="146" t="s">
        <v>380</v>
      </c>
      <c r="O19" s="145">
        <v>90</v>
      </c>
      <c r="P19" s="147" t="s">
        <v>381</v>
      </c>
      <c r="R19" s="144"/>
      <c r="S19" s="144">
        <v>1</v>
      </c>
      <c r="T19" s="144">
        <v>2</v>
      </c>
      <c r="U19" s="144">
        <v>3</v>
      </c>
      <c r="V19" s="145">
        <v>4</v>
      </c>
      <c r="W19" s="144">
        <v>5</v>
      </c>
      <c r="X19" s="145">
        <v>6</v>
      </c>
      <c r="Y19" s="144">
        <v>7</v>
      </c>
      <c r="Z19" s="144">
        <v>8</v>
      </c>
      <c r="AA19" s="145">
        <v>9</v>
      </c>
      <c r="AB19" s="144">
        <v>10</v>
      </c>
      <c r="AC19" s="145">
        <v>11</v>
      </c>
      <c r="AD19" s="144">
        <v>12</v>
      </c>
      <c r="AE19" s="146" t="s">
        <v>380</v>
      </c>
      <c r="AF19" s="145">
        <v>90</v>
      </c>
      <c r="AG19" s="147" t="s">
        <v>381</v>
      </c>
    </row>
    <row r="20" spans="1:33" ht="15.75" thickBot="1" x14ac:dyDescent="0.3">
      <c r="A20" s="148" t="s">
        <v>382</v>
      </c>
      <c r="B20" s="149" t="s">
        <v>60</v>
      </c>
      <c r="C20" s="149" t="s">
        <v>61</v>
      </c>
      <c r="D20" s="149" t="s">
        <v>62</v>
      </c>
      <c r="E20" s="149" t="s">
        <v>63</v>
      </c>
      <c r="F20" s="149" t="s">
        <v>65</v>
      </c>
      <c r="G20" s="149" t="s">
        <v>66</v>
      </c>
      <c r="H20" s="149" t="s">
        <v>67</v>
      </c>
      <c r="I20" s="149" t="s">
        <v>69</v>
      </c>
      <c r="J20" s="149" t="s">
        <v>70</v>
      </c>
      <c r="K20" s="149" t="s">
        <v>71</v>
      </c>
      <c r="L20" s="150" t="s">
        <v>383</v>
      </c>
      <c r="M20" s="150" t="s">
        <v>384</v>
      </c>
      <c r="N20" s="151" t="s">
        <v>385</v>
      </c>
      <c r="O20" s="152" t="s">
        <v>386</v>
      </c>
      <c r="P20" s="153" t="s">
        <v>387</v>
      </c>
      <c r="R20" s="148" t="s">
        <v>382</v>
      </c>
      <c r="S20" s="149" t="s">
        <v>43</v>
      </c>
      <c r="T20" s="149" t="s">
        <v>45</v>
      </c>
      <c r="U20" s="149" t="s">
        <v>47</v>
      </c>
      <c r="V20" s="149" t="s">
        <v>49</v>
      </c>
      <c r="W20" s="149" t="s">
        <v>50</v>
      </c>
      <c r="X20" s="149" t="s">
        <v>52</v>
      </c>
      <c r="Y20" s="149" t="s">
        <v>53</v>
      </c>
      <c r="Z20" s="149" t="s">
        <v>54</v>
      </c>
      <c r="AA20" s="149" t="s">
        <v>56</v>
      </c>
      <c r="AB20" s="149" t="s">
        <v>58</v>
      </c>
      <c r="AC20" s="150" t="s">
        <v>383</v>
      </c>
      <c r="AD20" s="150" t="s">
        <v>384</v>
      </c>
      <c r="AE20" s="151" t="s">
        <v>385</v>
      </c>
      <c r="AF20" s="152" t="s">
        <v>386</v>
      </c>
      <c r="AG20" s="153" t="s">
        <v>387</v>
      </c>
    </row>
    <row r="21" spans="1:33" ht="15.75" thickTop="1" x14ac:dyDescent="0.25">
      <c r="A21" s="154" t="s">
        <v>388</v>
      </c>
      <c r="B21" s="149" t="s">
        <v>60</v>
      </c>
      <c r="C21" s="149" t="s">
        <v>61</v>
      </c>
      <c r="D21" s="149" t="s">
        <v>62</v>
      </c>
      <c r="E21" s="149" t="s">
        <v>63</v>
      </c>
      <c r="F21" s="149" t="s">
        <v>65</v>
      </c>
      <c r="G21" s="149" t="s">
        <v>66</v>
      </c>
      <c r="H21" s="149" t="s">
        <v>67</v>
      </c>
      <c r="I21" s="149" t="s">
        <v>69</v>
      </c>
      <c r="J21" s="149" t="s">
        <v>70</v>
      </c>
      <c r="K21" s="149" t="s">
        <v>71</v>
      </c>
      <c r="L21" s="150" t="s">
        <v>383</v>
      </c>
      <c r="M21" s="150" t="s">
        <v>384</v>
      </c>
      <c r="N21" s="155" t="s">
        <v>389</v>
      </c>
      <c r="O21" s="156">
        <v>1.5</v>
      </c>
      <c r="P21" s="157">
        <f>O21*($O$19+3)</f>
        <v>139.5</v>
      </c>
      <c r="R21" s="154" t="s">
        <v>388</v>
      </c>
      <c r="S21" s="149" t="s">
        <v>43</v>
      </c>
      <c r="T21" s="149" t="s">
        <v>45</v>
      </c>
      <c r="U21" s="149" t="s">
        <v>47</v>
      </c>
      <c r="V21" s="149" t="s">
        <v>49</v>
      </c>
      <c r="W21" s="149" t="s">
        <v>50</v>
      </c>
      <c r="X21" s="149" t="s">
        <v>52</v>
      </c>
      <c r="Y21" s="149" t="s">
        <v>53</v>
      </c>
      <c r="Z21" s="149" t="s">
        <v>54</v>
      </c>
      <c r="AA21" s="149" t="s">
        <v>56</v>
      </c>
      <c r="AB21" s="149" t="s">
        <v>58</v>
      </c>
      <c r="AC21" s="150" t="s">
        <v>383</v>
      </c>
      <c r="AD21" s="150" t="s">
        <v>384</v>
      </c>
      <c r="AE21" s="155" t="s">
        <v>389</v>
      </c>
      <c r="AF21" s="156">
        <v>1.5</v>
      </c>
      <c r="AG21" s="157">
        <f>AF21*($O$1+3)</f>
        <v>139.5</v>
      </c>
    </row>
    <row r="22" spans="1:33" x14ac:dyDescent="0.25">
      <c r="A22" s="148" t="s">
        <v>390</v>
      </c>
      <c r="B22" s="149" t="s">
        <v>60</v>
      </c>
      <c r="C22" s="149" t="s">
        <v>61</v>
      </c>
      <c r="D22" s="149" t="s">
        <v>62</v>
      </c>
      <c r="E22" s="149" t="s">
        <v>63</v>
      </c>
      <c r="F22" s="149" t="s">
        <v>65</v>
      </c>
      <c r="G22" s="149" t="s">
        <v>66</v>
      </c>
      <c r="H22" s="149" t="s">
        <v>67</v>
      </c>
      <c r="I22" s="149" t="s">
        <v>69</v>
      </c>
      <c r="J22" s="149" t="s">
        <v>70</v>
      </c>
      <c r="K22" s="149" t="s">
        <v>71</v>
      </c>
      <c r="L22" s="150" t="s">
        <v>383</v>
      </c>
      <c r="M22" s="150"/>
      <c r="N22" s="155" t="s">
        <v>391</v>
      </c>
      <c r="O22" s="156">
        <v>0.3</v>
      </c>
      <c r="P22" s="157">
        <f t="shared" ref="P22:P23" si="0">O22*($O$19+3)</f>
        <v>27.9</v>
      </c>
      <c r="R22" s="148" t="s">
        <v>390</v>
      </c>
      <c r="S22" s="149" t="s">
        <v>43</v>
      </c>
      <c r="T22" s="149" t="s">
        <v>45</v>
      </c>
      <c r="U22" s="149" t="s">
        <v>47</v>
      </c>
      <c r="V22" s="149" t="s">
        <v>49</v>
      </c>
      <c r="W22" s="149" t="s">
        <v>50</v>
      </c>
      <c r="X22" s="149" t="s">
        <v>52</v>
      </c>
      <c r="Y22" s="149" t="s">
        <v>53</v>
      </c>
      <c r="Z22" s="149" t="s">
        <v>54</v>
      </c>
      <c r="AA22" s="149" t="s">
        <v>56</v>
      </c>
      <c r="AB22" s="149" t="s">
        <v>58</v>
      </c>
      <c r="AC22" s="150" t="s">
        <v>383</v>
      </c>
      <c r="AD22" s="150"/>
      <c r="AE22" s="155" t="s">
        <v>391</v>
      </c>
      <c r="AF22" s="156">
        <v>0.3</v>
      </c>
      <c r="AG22" s="157">
        <f>AF22*($O$1+3)</f>
        <v>27.9</v>
      </c>
    </row>
    <row r="23" spans="1:33" x14ac:dyDescent="0.25">
      <c r="A23" s="148" t="s">
        <v>392</v>
      </c>
      <c r="B23" s="149" t="s">
        <v>60</v>
      </c>
      <c r="C23" s="149" t="s">
        <v>61</v>
      </c>
      <c r="D23" s="149" t="s">
        <v>62</v>
      </c>
      <c r="E23" s="149" t="s">
        <v>63</v>
      </c>
      <c r="F23" s="149" t="s">
        <v>65</v>
      </c>
      <c r="G23" s="149" t="s">
        <v>66</v>
      </c>
      <c r="H23" s="149" t="s">
        <v>67</v>
      </c>
      <c r="I23" s="149" t="s">
        <v>69</v>
      </c>
      <c r="J23" s="149" t="s">
        <v>70</v>
      </c>
      <c r="K23" s="149" t="s">
        <v>71</v>
      </c>
      <c r="L23" s="150" t="s">
        <v>383</v>
      </c>
      <c r="M23" s="150"/>
      <c r="N23" s="155" t="s">
        <v>393</v>
      </c>
      <c r="O23" s="156">
        <v>9.5</v>
      </c>
      <c r="P23" s="157">
        <f t="shared" si="0"/>
        <v>883.5</v>
      </c>
      <c r="R23" s="148" t="s">
        <v>392</v>
      </c>
      <c r="S23" s="149" t="s">
        <v>43</v>
      </c>
      <c r="T23" s="149" t="s">
        <v>45</v>
      </c>
      <c r="U23" s="149" t="s">
        <v>47</v>
      </c>
      <c r="V23" s="149" t="s">
        <v>49</v>
      </c>
      <c r="W23" s="149" t="s">
        <v>50</v>
      </c>
      <c r="X23" s="149" t="s">
        <v>52</v>
      </c>
      <c r="Y23" s="149" t="s">
        <v>53</v>
      </c>
      <c r="Z23" s="149" t="s">
        <v>54</v>
      </c>
      <c r="AA23" s="149" t="s">
        <v>56</v>
      </c>
      <c r="AB23" s="149" t="s">
        <v>58</v>
      </c>
      <c r="AC23" s="150" t="s">
        <v>383</v>
      </c>
      <c r="AD23" s="150"/>
      <c r="AE23" s="155" t="s">
        <v>393</v>
      </c>
      <c r="AF23" s="156">
        <v>9.5</v>
      </c>
      <c r="AG23" s="157">
        <f>AF23*($O$1+3)</f>
        <v>883.5</v>
      </c>
    </row>
    <row r="24" spans="1:33" x14ac:dyDescent="0.25">
      <c r="A24" s="148" t="s">
        <v>394</v>
      </c>
      <c r="B24" s="149" t="s">
        <v>73</v>
      </c>
      <c r="C24" s="149" t="s">
        <v>75</v>
      </c>
      <c r="D24" s="149" t="s">
        <v>78</v>
      </c>
      <c r="E24" s="149" t="s">
        <v>80</v>
      </c>
      <c r="F24" s="149" t="s">
        <v>82</v>
      </c>
      <c r="G24" s="149" t="s">
        <v>83</v>
      </c>
      <c r="H24" s="149" t="s">
        <v>84</v>
      </c>
      <c r="I24" s="149" t="s">
        <v>85</v>
      </c>
      <c r="J24" s="149" t="s">
        <v>86</v>
      </c>
      <c r="K24" s="149" t="s">
        <v>88</v>
      </c>
      <c r="L24" s="150" t="s">
        <v>383</v>
      </c>
      <c r="M24" s="150"/>
      <c r="N24" s="155" t="s">
        <v>395</v>
      </c>
      <c r="O24" s="158">
        <v>1.5</v>
      </c>
      <c r="P24" s="157">
        <f>O24*($O$19+3)</f>
        <v>139.5</v>
      </c>
      <c r="R24" s="148" t="s">
        <v>394</v>
      </c>
      <c r="S24" s="149" t="s">
        <v>43</v>
      </c>
      <c r="T24" s="149" t="s">
        <v>45</v>
      </c>
      <c r="U24" s="149" t="s">
        <v>47</v>
      </c>
      <c r="V24" s="149" t="s">
        <v>49</v>
      </c>
      <c r="W24" s="149" t="s">
        <v>50</v>
      </c>
      <c r="X24" s="149" t="s">
        <v>52</v>
      </c>
      <c r="Y24" s="149" t="s">
        <v>53</v>
      </c>
      <c r="Z24" s="149" t="s">
        <v>54</v>
      </c>
      <c r="AA24" s="149" t="s">
        <v>56</v>
      </c>
      <c r="AB24" s="149" t="s">
        <v>58</v>
      </c>
      <c r="AC24" s="150" t="s">
        <v>383</v>
      </c>
      <c r="AD24" s="150"/>
      <c r="AE24" s="155" t="s">
        <v>395</v>
      </c>
      <c r="AF24" s="158">
        <v>1.5</v>
      </c>
      <c r="AG24" s="157">
        <f>AF24*($O$1+3)</f>
        <v>139.5</v>
      </c>
    </row>
    <row r="25" spans="1:33" x14ac:dyDescent="0.25">
      <c r="A25" s="154" t="s">
        <v>396</v>
      </c>
      <c r="B25" s="149" t="s">
        <v>73</v>
      </c>
      <c r="C25" s="149" t="s">
        <v>75</v>
      </c>
      <c r="D25" s="149" t="s">
        <v>78</v>
      </c>
      <c r="E25" s="149" t="s">
        <v>80</v>
      </c>
      <c r="F25" s="149" t="s">
        <v>82</v>
      </c>
      <c r="G25" s="149" t="s">
        <v>83</v>
      </c>
      <c r="H25" s="149" t="s">
        <v>84</v>
      </c>
      <c r="I25" s="149" t="s">
        <v>85</v>
      </c>
      <c r="J25" s="149" t="s">
        <v>86</v>
      </c>
      <c r="K25" s="149" t="s">
        <v>88</v>
      </c>
      <c r="L25" s="150" t="s">
        <v>383</v>
      </c>
      <c r="M25" s="150"/>
      <c r="N25" s="159" t="s">
        <v>397</v>
      </c>
      <c r="O25" s="160">
        <v>0.2</v>
      </c>
      <c r="P25" s="161">
        <f>O25*($O$19+3)</f>
        <v>18.600000000000001</v>
      </c>
      <c r="R25" s="154" t="s">
        <v>396</v>
      </c>
      <c r="S25" s="149" t="s">
        <v>43</v>
      </c>
      <c r="T25" s="149" t="s">
        <v>45</v>
      </c>
      <c r="U25" s="149" t="s">
        <v>47</v>
      </c>
      <c r="V25" s="149" t="s">
        <v>49</v>
      </c>
      <c r="W25" s="149" t="s">
        <v>50</v>
      </c>
      <c r="X25" s="149" t="s">
        <v>52</v>
      </c>
      <c r="Y25" s="149" t="s">
        <v>53</v>
      </c>
      <c r="Z25" s="149" t="s">
        <v>54</v>
      </c>
      <c r="AA25" s="149" t="s">
        <v>56</v>
      </c>
      <c r="AB25" s="149" t="s">
        <v>58</v>
      </c>
      <c r="AC25" s="150" t="s">
        <v>383</v>
      </c>
      <c r="AD25" s="150"/>
      <c r="AE25" s="159" t="s">
        <v>397</v>
      </c>
      <c r="AF25" s="160">
        <v>0.2</v>
      </c>
      <c r="AG25" s="161">
        <f>AF25*($O$1+3)</f>
        <v>18.600000000000001</v>
      </c>
    </row>
    <row r="26" spans="1:33" ht="15" customHeight="1" x14ac:dyDescent="0.25">
      <c r="A26" s="148" t="s">
        <v>398</v>
      </c>
      <c r="B26" s="149" t="s">
        <v>73</v>
      </c>
      <c r="C26" s="149" t="s">
        <v>75</v>
      </c>
      <c r="D26" s="149" t="s">
        <v>78</v>
      </c>
      <c r="E26" s="149" t="s">
        <v>80</v>
      </c>
      <c r="F26" s="149" t="s">
        <v>82</v>
      </c>
      <c r="G26" s="149" t="s">
        <v>83</v>
      </c>
      <c r="H26" s="149" t="s">
        <v>84</v>
      </c>
      <c r="I26" s="149" t="s">
        <v>85</v>
      </c>
      <c r="J26" s="149" t="s">
        <v>86</v>
      </c>
      <c r="K26" s="149" t="s">
        <v>88</v>
      </c>
      <c r="L26" s="150" t="s">
        <v>383</v>
      </c>
      <c r="M26" s="150"/>
      <c r="N26" s="251" t="s">
        <v>399</v>
      </c>
      <c r="O26" s="252"/>
      <c r="P26" s="253"/>
      <c r="R26" s="148" t="s">
        <v>398</v>
      </c>
      <c r="S26" s="149" t="s">
        <v>43</v>
      </c>
      <c r="T26" s="149" t="s">
        <v>45</v>
      </c>
      <c r="U26" s="149" t="s">
        <v>47</v>
      </c>
      <c r="V26" s="149" t="s">
        <v>49</v>
      </c>
      <c r="W26" s="149" t="s">
        <v>50</v>
      </c>
      <c r="X26" s="149" t="s">
        <v>52</v>
      </c>
      <c r="Y26" s="149" t="s">
        <v>53</v>
      </c>
      <c r="Z26" s="149" t="s">
        <v>54</v>
      </c>
      <c r="AA26" s="149" t="s">
        <v>56</v>
      </c>
      <c r="AB26" s="149" t="s">
        <v>58</v>
      </c>
      <c r="AC26" s="150" t="s">
        <v>383</v>
      </c>
      <c r="AD26" s="150"/>
      <c r="AE26" s="251" t="s">
        <v>399</v>
      </c>
      <c r="AF26" s="252"/>
      <c r="AG26" s="253"/>
    </row>
    <row r="27" spans="1:33" x14ac:dyDescent="0.25">
      <c r="A27" s="162" t="s">
        <v>400</v>
      </c>
      <c r="B27" s="149" t="s">
        <v>73</v>
      </c>
      <c r="C27" s="149" t="s">
        <v>75</v>
      </c>
      <c r="D27" s="149" t="s">
        <v>78</v>
      </c>
      <c r="E27" s="149" t="s">
        <v>80</v>
      </c>
      <c r="F27" s="149" t="s">
        <v>82</v>
      </c>
      <c r="G27" s="149" t="s">
        <v>83</v>
      </c>
      <c r="H27" s="149" t="s">
        <v>84</v>
      </c>
      <c r="I27" s="149" t="s">
        <v>85</v>
      </c>
      <c r="J27" s="149" t="s">
        <v>86</v>
      </c>
      <c r="K27" s="149" t="s">
        <v>88</v>
      </c>
      <c r="L27" s="150" t="s">
        <v>383</v>
      </c>
      <c r="M27" s="150"/>
      <c r="N27" s="254"/>
      <c r="O27" s="255"/>
      <c r="P27" s="256"/>
      <c r="R27" s="162" t="s">
        <v>400</v>
      </c>
      <c r="S27" s="149" t="s">
        <v>43</v>
      </c>
      <c r="T27" s="149" t="s">
        <v>45</v>
      </c>
      <c r="U27" s="149" t="s">
        <v>47</v>
      </c>
      <c r="V27" s="149" t="s">
        <v>49</v>
      </c>
      <c r="W27" s="149" t="s">
        <v>50</v>
      </c>
      <c r="X27" s="149" t="s">
        <v>52</v>
      </c>
      <c r="Y27" s="149" t="s">
        <v>53</v>
      </c>
      <c r="Z27" s="149" t="s">
        <v>54</v>
      </c>
      <c r="AA27" s="149" t="s">
        <v>56</v>
      </c>
      <c r="AB27" s="149" t="s">
        <v>58</v>
      </c>
      <c r="AC27" s="150" t="s">
        <v>383</v>
      </c>
      <c r="AD27" s="150"/>
      <c r="AE27" s="254"/>
      <c r="AF27" s="255"/>
      <c r="AG27" s="256"/>
    </row>
    <row r="28" spans="1:33" x14ac:dyDescent="0.25">
      <c r="A28" s="163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4"/>
      <c r="O28" s="164"/>
      <c r="P28" s="164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4"/>
      <c r="AF28" s="164"/>
      <c r="AG28" s="164"/>
    </row>
    <row r="29" spans="1:33" x14ac:dyDescent="0.25">
      <c r="A29" s="165" t="s">
        <v>401</v>
      </c>
      <c r="B29" s="145"/>
      <c r="C29" s="166" t="s">
        <v>402</v>
      </c>
      <c r="D29" s="167"/>
      <c r="E29" s="167"/>
      <c r="F29" s="167"/>
      <c r="G29" s="167"/>
      <c r="H29" s="168"/>
      <c r="I29" s="169"/>
      <c r="J29" s="170"/>
      <c r="K29" s="146" t="s">
        <v>403</v>
      </c>
      <c r="L29" s="171"/>
      <c r="M29" s="169"/>
      <c r="N29" s="172" t="s">
        <v>18</v>
      </c>
      <c r="O29" s="173" t="s">
        <v>404</v>
      </c>
      <c r="P29" s="174"/>
      <c r="R29" s="165" t="s">
        <v>401</v>
      </c>
      <c r="S29" s="145"/>
      <c r="T29" s="166" t="s">
        <v>402</v>
      </c>
      <c r="U29" s="167"/>
      <c r="V29" s="167"/>
      <c r="W29" s="167"/>
      <c r="X29" s="167"/>
      <c r="Y29" s="168"/>
      <c r="Z29" s="169"/>
      <c r="AA29" s="170"/>
      <c r="AB29" s="146" t="s">
        <v>403</v>
      </c>
      <c r="AC29" s="171"/>
      <c r="AD29" s="169"/>
      <c r="AE29" s="172" t="s">
        <v>18</v>
      </c>
      <c r="AF29" s="173" t="s">
        <v>404</v>
      </c>
      <c r="AG29" s="174"/>
    </row>
    <row r="30" spans="1:33" x14ac:dyDescent="0.25">
      <c r="A30" s="175" t="s">
        <v>405</v>
      </c>
      <c r="B30" s="176"/>
      <c r="C30" s="177"/>
      <c r="D30" s="178"/>
      <c r="E30" s="178"/>
      <c r="F30" s="178"/>
      <c r="G30" s="178"/>
      <c r="H30" s="179"/>
      <c r="I30" s="180"/>
      <c r="J30" s="181" t="s">
        <v>406</v>
      </c>
      <c r="K30" s="182" t="s">
        <v>407</v>
      </c>
      <c r="L30" s="183" t="s">
        <v>408</v>
      </c>
      <c r="M30" s="180"/>
      <c r="N30" s="184" t="s">
        <v>409</v>
      </c>
      <c r="O30" s="185"/>
      <c r="P30" s="186"/>
      <c r="R30" s="175" t="s">
        <v>405</v>
      </c>
      <c r="S30" s="176"/>
      <c r="T30" s="177"/>
      <c r="U30" s="178"/>
      <c r="V30" s="178"/>
      <c r="W30" s="178"/>
      <c r="X30" s="178"/>
      <c r="Y30" s="179"/>
      <c r="Z30" s="180"/>
      <c r="AA30" s="181" t="s">
        <v>406</v>
      </c>
      <c r="AB30" s="182" t="s">
        <v>407</v>
      </c>
      <c r="AC30" s="183" t="s">
        <v>408</v>
      </c>
      <c r="AD30" s="180"/>
      <c r="AE30" s="184" t="s">
        <v>409</v>
      </c>
      <c r="AF30" s="185"/>
      <c r="AG30" s="186"/>
    </row>
    <row r="31" spans="1:33" x14ac:dyDescent="0.25">
      <c r="A31" s="175" t="s">
        <v>410</v>
      </c>
      <c r="B31" s="176"/>
      <c r="C31" s="187" t="s">
        <v>411</v>
      </c>
      <c r="D31" s="169"/>
      <c r="E31" s="169"/>
      <c r="F31" s="178"/>
      <c r="G31" s="178"/>
      <c r="H31" s="179"/>
      <c r="I31" s="180"/>
      <c r="J31" s="188" t="s">
        <v>412</v>
      </c>
      <c r="K31" s="189" t="s">
        <v>413</v>
      </c>
      <c r="L31" s="190" t="s">
        <v>414</v>
      </c>
      <c r="M31" s="180"/>
      <c r="N31" s="155" t="s">
        <v>389</v>
      </c>
      <c r="O31" s="191"/>
      <c r="P31" s="179"/>
      <c r="R31" s="175" t="s">
        <v>410</v>
      </c>
      <c r="S31" s="176"/>
      <c r="T31" s="187" t="s">
        <v>415</v>
      </c>
      <c r="U31" s="169"/>
      <c r="V31" s="169"/>
      <c r="W31" s="178"/>
      <c r="X31" s="178"/>
      <c r="Y31" s="179"/>
      <c r="Z31" s="180"/>
      <c r="AA31" s="188" t="s">
        <v>412</v>
      </c>
      <c r="AB31" s="189" t="s">
        <v>413</v>
      </c>
      <c r="AC31" s="190" t="s">
        <v>414</v>
      </c>
      <c r="AD31" s="180"/>
      <c r="AE31" s="155" t="s">
        <v>389</v>
      </c>
      <c r="AF31" s="191"/>
      <c r="AG31" s="179"/>
    </row>
    <row r="32" spans="1:33" x14ac:dyDescent="0.25">
      <c r="A32" s="175" t="s">
        <v>416</v>
      </c>
      <c r="B32" s="176"/>
      <c r="C32" s="187" t="s">
        <v>234</v>
      </c>
      <c r="D32" s="169"/>
      <c r="E32" s="178"/>
      <c r="F32" s="178"/>
      <c r="G32" s="178"/>
      <c r="H32" s="179"/>
      <c r="I32" s="169"/>
      <c r="J32" s="192"/>
      <c r="K32" s="193" t="s">
        <v>417</v>
      </c>
      <c r="L32" s="194" t="s">
        <v>414</v>
      </c>
      <c r="M32" s="180"/>
      <c r="N32" s="195" t="s">
        <v>418</v>
      </c>
      <c r="O32" s="185"/>
      <c r="P32" s="179"/>
      <c r="R32" s="175" t="s">
        <v>416</v>
      </c>
      <c r="S32" s="176"/>
      <c r="T32" s="187" t="s">
        <v>337</v>
      </c>
      <c r="U32" s="169"/>
      <c r="V32" s="178"/>
      <c r="W32" s="178"/>
      <c r="X32" s="178"/>
      <c r="Y32" s="179"/>
      <c r="Z32" s="169"/>
      <c r="AA32" s="192"/>
      <c r="AB32" s="193" t="s">
        <v>417</v>
      </c>
      <c r="AC32" s="194" t="s">
        <v>414</v>
      </c>
      <c r="AD32" s="180"/>
      <c r="AE32" s="195" t="s">
        <v>418</v>
      </c>
      <c r="AF32" s="185"/>
      <c r="AG32" s="179"/>
    </row>
    <row r="33" spans="1:33" x14ac:dyDescent="0.25">
      <c r="A33" s="175" t="s">
        <v>419</v>
      </c>
      <c r="B33" s="176"/>
      <c r="C33" s="196" t="s">
        <v>356</v>
      </c>
      <c r="D33" s="197"/>
      <c r="E33" s="198"/>
      <c r="F33" s="178"/>
      <c r="G33" s="199"/>
      <c r="H33" s="179"/>
      <c r="I33" s="169"/>
      <c r="J33" s="200" t="s">
        <v>420</v>
      </c>
      <c r="K33" s="169" t="s">
        <v>421</v>
      </c>
      <c r="L33" s="201" t="s">
        <v>422</v>
      </c>
      <c r="M33" s="180"/>
      <c r="N33" s="195" t="s">
        <v>423</v>
      </c>
      <c r="O33" s="202"/>
      <c r="P33" s="179"/>
      <c r="R33" s="175" t="s">
        <v>419</v>
      </c>
      <c r="S33" s="176"/>
      <c r="T33" s="196" t="s">
        <v>331</v>
      </c>
      <c r="U33" s="197"/>
      <c r="V33" s="198"/>
      <c r="W33" s="178"/>
      <c r="X33" s="199"/>
      <c r="Y33" s="179"/>
      <c r="Z33" s="169"/>
      <c r="AA33" s="200" t="s">
        <v>420</v>
      </c>
      <c r="AB33" s="169" t="s">
        <v>421</v>
      </c>
      <c r="AC33" s="201" t="s">
        <v>422</v>
      </c>
      <c r="AD33" s="180"/>
      <c r="AE33" s="195" t="s">
        <v>423</v>
      </c>
      <c r="AF33" s="202"/>
      <c r="AG33" s="179"/>
    </row>
    <row r="34" spans="1:33" x14ac:dyDescent="0.25">
      <c r="A34" s="175" t="s">
        <v>424</v>
      </c>
      <c r="B34" s="176"/>
      <c r="C34" s="203"/>
      <c r="D34" s="198"/>
      <c r="E34" s="198"/>
      <c r="F34" s="178"/>
      <c r="G34" s="198"/>
      <c r="H34" s="179"/>
      <c r="I34" s="169"/>
      <c r="J34" s="204"/>
      <c r="K34" s="205" t="s">
        <v>421</v>
      </c>
      <c r="L34" s="206" t="s">
        <v>425</v>
      </c>
      <c r="M34" s="180"/>
      <c r="N34" s="207"/>
      <c r="O34" s="191"/>
      <c r="P34" s="179"/>
      <c r="R34" s="175" t="s">
        <v>424</v>
      </c>
      <c r="S34" s="176"/>
      <c r="T34" s="203"/>
      <c r="U34" s="198"/>
      <c r="V34" s="198"/>
      <c r="W34" s="178"/>
      <c r="X34" s="198"/>
      <c r="Y34" s="179"/>
      <c r="Z34" s="169"/>
      <c r="AA34" s="204"/>
      <c r="AB34" s="205" t="s">
        <v>421</v>
      </c>
      <c r="AC34" s="206" t="s">
        <v>425</v>
      </c>
      <c r="AD34" s="180"/>
      <c r="AE34" s="207"/>
      <c r="AF34" s="191"/>
      <c r="AG34" s="179"/>
    </row>
    <row r="35" spans="1:33" x14ac:dyDescent="0.25">
      <c r="A35" s="208" t="s">
        <v>426</v>
      </c>
      <c r="B35" s="182"/>
      <c r="C35" s="209"/>
      <c r="D35" s="205"/>
      <c r="E35" s="205"/>
      <c r="F35" s="205"/>
      <c r="G35" s="205"/>
      <c r="H35" s="206"/>
      <c r="I35" s="169"/>
      <c r="J35" s="169"/>
      <c r="K35" s="188" t="s">
        <v>427</v>
      </c>
      <c r="L35" s="206" t="s">
        <v>428</v>
      </c>
      <c r="M35" s="180"/>
      <c r="N35" s="210"/>
      <c r="O35" s="211"/>
      <c r="P35" s="212"/>
      <c r="R35" s="208" t="s">
        <v>426</v>
      </c>
      <c r="S35" s="182"/>
      <c r="T35" s="209"/>
      <c r="U35" s="205"/>
      <c r="V35" s="205"/>
      <c r="W35" s="205"/>
      <c r="X35" s="205"/>
      <c r="Y35" s="206"/>
      <c r="Z35" s="169"/>
      <c r="AA35" s="169"/>
      <c r="AB35" s="188" t="s">
        <v>427</v>
      </c>
      <c r="AC35" s="206" t="s">
        <v>428</v>
      </c>
      <c r="AD35" s="180"/>
      <c r="AE35" s="210"/>
      <c r="AF35" s="211"/>
      <c r="AG35" s="212"/>
    </row>
    <row r="36" spans="1:33" x14ac:dyDescent="0.25">
      <c r="I36" s="213"/>
      <c r="J36" s="214"/>
      <c r="K36" s="214"/>
      <c r="L36" s="214"/>
      <c r="M36" s="214"/>
      <c r="Z36" s="213"/>
      <c r="AA36" s="214"/>
      <c r="AB36" s="214"/>
      <c r="AC36" s="214"/>
      <c r="AD36" s="214"/>
    </row>
    <row r="37" spans="1:33" x14ac:dyDescent="0.25">
      <c r="A37" s="144"/>
      <c r="B37" s="144">
        <v>1</v>
      </c>
      <c r="C37" s="144">
        <v>2</v>
      </c>
      <c r="D37" s="144">
        <v>3</v>
      </c>
      <c r="E37" s="145">
        <v>4</v>
      </c>
      <c r="F37" s="144">
        <v>5</v>
      </c>
      <c r="G37" s="145">
        <v>6</v>
      </c>
      <c r="H37" s="144">
        <v>7</v>
      </c>
      <c r="I37" s="144">
        <v>8</v>
      </c>
      <c r="J37" s="145">
        <v>9</v>
      </c>
      <c r="K37" s="144">
        <v>10</v>
      </c>
      <c r="L37" s="145">
        <v>11</v>
      </c>
      <c r="M37" s="144">
        <v>12</v>
      </c>
      <c r="N37" s="146" t="s">
        <v>380</v>
      </c>
      <c r="O37" s="145">
        <v>90</v>
      </c>
      <c r="P37" s="147" t="s">
        <v>381</v>
      </c>
      <c r="R37" s="144"/>
      <c r="S37" s="144">
        <v>1</v>
      </c>
      <c r="T37" s="144">
        <v>2</v>
      </c>
      <c r="U37" s="144">
        <v>3</v>
      </c>
      <c r="V37" s="145">
        <v>4</v>
      </c>
      <c r="W37" s="144">
        <v>5</v>
      </c>
      <c r="X37" s="145">
        <v>6</v>
      </c>
      <c r="Y37" s="144">
        <v>7</v>
      </c>
      <c r="Z37" s="144">
        <v>8</v>
      </c>
      <c r="AA37" s="145">
        <v>9</v>
      </c>
      <c r="AB37" s="144">
        <v>10</v>
      </c>
      <c r="AC37" s="145">
        <v>11</v>
      </c>
      <c r="AD37" s="144">
        <v>12</v>
      </c>
      <c r="AE37" s="146" t="s">
        <v>380</v>
      </c>
      <c r="AF37" s="145">
        <v>90</v>
      </c>
      <c r="AG37" s="147" t="s">
        <v>381</v>
      </c>
    </row>
    <row r="38" spans="1:33" ht="15.75" thickBot="1" x14ac:dyDescent="0.3">
      <c r="A38" s="148" t="s">
        <v>382</v>
      </c>
      <c r="B38" s="149" t="s">
        <v>89</v>
      </c>
      <c r="C38" s="149" t="s">
        <v>90</v>
      </c>
      <c r="D38" s="149" t="s">
        <v>91</v>
      </c>
      <c r="E38" s="149" t="s">
        <v>92</v>
      </c>
      <c r="F38" s="149" t="s">
        <v>94</v>
      </c>
      <c r="G38" s="149" t="s">
        <v>95</v>
      </c>
      <c r="H38" s="149" t="s">
        <v>96</v>
      </c>
      <c r="I38" s="149" t="s">
        <v>97</v>
      </c>
      <c r="J38" s="149" t="s">
        <v>98</v>
      </c>
      <c r="K38" s="149" t="s">
        <v>99</v>
      </c>
      <c r="L38" s="150" t="s">
        <v>383</v>
      </c>
      <c r="M38" s="150" t="s">
        <v>384</v>
      </c>
      <c r="N38" s="151" t="s">
        <v>385</v>
      </c>
      <c r="O38" s="152" t="s">
        <v>386</v>
      </c>
      <c r="P38" s="153" t="s">
        <v>387</v>
      </c>
      <c r="R38" s="148" t="s">
        <v>382</v>
      </c>
      <c r="S38" s="149" t="s">
        <v>60</v>
      </c>
      <c r="T38" s="149" t="s">
        <v>61</v>
      </c>
      <c r="U38" s="149" t="s">
        <v>62</v>
      </c>
      <c r="V38" s="149" t="s">
        <v>63</v>
      </c>
      <c r="W38" s="149" t="s">
        <v>65</v>
      </c>
      <c r="X38" s="149" t="s">
        <v>66</v>
      </c>
      <c r="Y38" s="149" t="s">
        <v>67</v>
      </c>
      <c r="Z38" s="149" t="s">
        <v>69</v>
      </c>
      <c r="AA38" s="149" t="s">
        <v>70</v>
      </c>
      <c r="AB38" s="149" t="s">
        <v>71</v>
      </c>
      <c r="AC38" s="150" t="s">
        <v>383</v>
      </c>
      <c r="AD38" s="150" t="s">
        <v>384</v>
      </c>
      <c r="AE38" s="151" t="s">
        <v>385</v>
      </c>
      <c r="AF38" s="152" t="s">
        <v>386</v>
      </c>
      <c r="AG38" s="153" t="s">
        <v>387</v>
      </c>
    </row>
    <row r="39" spans="1:33" ht="15.75" thickTop="1" x14ac:dyDescent="0.25">
      <c r="A39" s="154" t="s">
        <v>388</v>
      </c>
      <c r="B39" s="149" t="s">
        <v>89</v>
      </c>
      <c r="C39" s="149" t="s">
        <v>90</v>
      </c>
      <c r="D39" s="149" t="s">
        <v>91</v>
      </c>
      <c r="E39" s="149" t="s">
        <v>92</v>
      </c>
      <c r="F39" s="149" t="s">
        <v>94</v>
      </c>
      <c r="G39" s="149" t="s">
        <v>95</v>
      </c>
      <c r="H39" s="149" t="s">
        <v>96</v>
      </c>
      <c r="I39" s="149" t="s">
        <v>97</v>
      </c>
      <c r="J39" s="149" t="s">
        <v>98</v>
      </c>
      <c r="K39" s="149" t="s">
        <v>99</v>
      </c>
      <c r="L39" s="150" t="s">
        <v>383</v>
      </c>
      <c r="M39" s="150" t="s">
        <v>384</v>
      </c>
      <c r="N39" s="155" t="s">
        <v>389</v>
      </c>
      <c r="O39" s="156">
        <v>1.5</v>
      </c>
      <c r="P39" s="157">
        <f>O39*($O$1+3)</f>
        <v>139.5</v>
      </c>
      <c r="R39" s="154" t="s">
        <v>388</v>
      </c>
      <c r="S39" s="149" t="s">
        <v>60</v>
      </c>
      <c r="T39" s="149" t="s">
        <v>61</v>
      </c>
      <c r="U39" s="149" t="s">
        <v>62</v>
      </c>
      <c r="V39" s="149" t="s">
        <v>63</v>
      </c>
      <c r="W39" s="149" t="s">
        <v>65</v>
      </c>
      <c r="X39" s="149" t="s">
        <v>66</v>
      </c>
      <c r="Y39" s="149" t="s">
        <v>67</v>
      </c>
      <c r="Z39" s="149" t="s">
        <v>69</v>
      </c>
      <c r="AA39" s="149" t="s">
        <v>70</v>
      </c>
      <c r="AB39" s="149" t="s">
        <v>71</v>
      </c>
      <c r="AC39" s="150" t="s">
        <v>383</v>
      </c>
      <c r="AD39" s="150" t="s">
        <v>384</v>
      </c>
      <c r="AE39" s="155" t="s">
        <v>389</v>
      </c>
      <c r="AF39" s="156">
        <v>1.5</v>
      </c>
      <c r="AG39" s="157">
        <f>AF39*($O$1+3)</f>
        <v>139.5</v>
      </c>
    </row>
    <row r="40" spans="1:33" x14ac:dyDescent="0.25">
      <c r="A40" s="148" t="s">
        <v>390</v>
      </c>
      <c r="B40" s="149" t="s">
        <v>89</v>
      </c>
      <c r="C40" s="149" t="s">
        <v>90</v>
      </c>
      <c r="D40" s="149" t="s">
        <v>91</v>
      </c>
      <c r="E40" s="149" t="s">
        <v>92</v>
      </c>
      <c r="F40" s="149" t="s">
        <v>94</v>
      </c>
      <c r="G40" s="149" t="s">
        <v>95</v>
      </c>
      <c r="H40" s="149" t="s">
        <v>96</v>
      </c>
      <c r="I40" s="149" t="s">
        <v>97</v>
      </c>
      <c r="J40" s="149" t="s">
        <v>98</v>
      </c>
      <c r="K40" s="149" t="s">
        <v>99</v>
      </c>
      <c r="L40" s="150" t="s">
        <v>383</v>
      </c>
      <c r="M40" s="150"/>
      <c r="N40" s="155" t="s">
        <v>391</v>
      </c>
      <c r="O40" s="156">
        <v>0.3</v>
      </c>
      <c r="P40" s="157">
        <f>O40*($O$1+3)</f>
        <v>27.9</v>
      </c>
      <c r="R40" s="148" t="s">
        <v>390</v>
      </c>
      <c r="S40" s="149" t="s">
        <v>60</v>
      </c>
      <c r="T40" s="149" t="s">
        <v>61</v>
      </c>
      <c r="U40" s="149" t="s">
        <v>62</v>
      </c>
      <c r="V40" s="149" t="s">
        <v>63</v>
      </c>
      <c r="W40" s="149" t="s">
        <v>65</v>
      </c>
      <c r="X40" s="149" t="s">
        <v>66</v>
      </c>
      <c r="Y40" s="149" t="s">
        <v>67</v>
      </c>
      <c r="Z40" s="149" t="s">
        <v>69</v>
      </c>
      <c r="AA40" s="149" t="s">
        <v>70</v>
      </c>
      <c r="AB40" s="149" t="s">
        <v>71</v>
      </c>
      <c r="AC40" s="150" t="s">
        <v>383</v>
      </c>
      <c r="AD40" s="150"/>
      <c r="AE40" s="155" t="s">
        <v>391</v>
      </c>
      <c r="AF40" s="156">
        <v>0.3</v>
      </c>
      <c r="AG40" s="157">
        <f>AF40*($O$1+3)</f>
        <v>27.9</v>
      </c>
    </row>
    <row r="41" spans="1:33" x14ac:dyDescent="0.25">
      <c r="A41" s="148" t="s">
        <v>392</v>
      </c>
      <c r="B41" s="149" t="s">
        <v>89</v>
      </c>
      <c r="C41" s="149" t="s">
        <v>90</v>
      </c>
      <c r="D41" s="149" t="s">
        <v>91</v>
      </c>
      <c r="E41" s="149" t="s">
        <v>92</v>
      </c>
      <c r="F41" s="149" t="s">
        <v>94</v>
      </c>
      <c r="G41" s="149" t="s">
        <v>95</v>
      </c>
      <c r="H41" s="149" t="s">
        <v>96</v>
      </c>
      <c r="I41" s="149" t="s">
        <v>97</v>
      </c>
      <c r="J41" s="149" t="s">
        <v>98</v>
      </c>
      <c r="K41" s="149" t="s">
        <v>99</v>
      </c>
      <c r="L41" s="150" t="s">
        <v>383</v>
      </c>
      <c r="M41" s="150"/>
      <c r="N41" s="155" t="s">
        <v>393</v>
      </c>
      <c r="O41" s="156">
        <v>9.5</v>
      </c>
      <c r="P41" s="157">
        <f>O41*($O$1+3)</f>
        <v>883.5</v>
      </c>
      <c r="R41" s="148" t="s">
        <v>392</v>
      </c>
      <c r="S41" s="149" t="s">
        <v>60</v>
      </c>
      <c r="T41" s="149" t="s">
        <v>61</v>
      </c>
      <c r="U41" s="149" t="s">
        <v>62</v>
      </c>
      <c r="V41" s="149" t="s">
        <v>63</v>
      </c>
      <c r="W41" s="149" t="s">
        <v>65</v>
      </c>
      <c r="X41" s="149" t="s">
        <v>66</v>
      </c>
      <c r="Y41" s="149" t="s">
        <v>67</v>
      </c>
      <c r="Z41" s="149" t="s">
        <v>69</v>
      </c>
      <c r="AA41" s="149" t="s">
        <v>70</v>
      </c>
      <c r="AB41" s="149" t="s">
        <v>71</v>
      </c>
      <c r="AC41" s="150" t="s">
        <v>383</v>
      </c>
      <c r="AD41" s="150"/>
      <c r="AE41" s="155" t="s">
        <v>393</v>
      </c>
      <c r="AF41" s="156">
        <v>9.5</v>
      </c>
      <c r="AG41" s="157">
        <f>AF41*($O$1+3)</f>
        <v>883.5</v>
      </c>
    </row>
    <row r="42" spans="1:33" x14ac:dyDescent="0.25">
      <c r="A42" s="148" t="s">
        <v>394</v>
      </c>
      <c r="B42" s="149" t="s">
        <v>100</v>
      </c>
      <c r="C42" s="149" t="s">
        <v>101</v>
      </c>
      <c r="D42" s="149" t="s">
        <v>102</v>
      </c>
      <c r="E42" s="149" t="s">
        <v>103</v>
      </c>
      <c r="F42" s="149" t="s">
        <v>104</v>
      </c>
      <c r="G42" s="149" t="s">
        <v>106</v>
      </c>
      <c r="H42" s="149" t="s">
        <v>107</v>
      </c>
      <c r="I42" s="149" t="s">
        <v>108</v>
      </c>
      <c r="J42" s="149" t="s">
        <v>109</v>
      </c>
      <c r="K42" s="149" t="s">
        <v>110</v>
      </c>
      <c r="L42" s="150" t="s">
        <v>383</v>
      </c>
      <c r="M42" s="150"/>
      <c r="N42" s="155" t="s">
        <v>395</v>
      </c>
      <c r="O42" s="158">
        <v>1.5</v>
      </c>
      <c r="P42" s="157">
        <f>O42*($O$1+3)</f>
        <v>139.5</v>
      </c>
      <c r="R42" s="148" t="s">
        <v>394</v>
      </c>
      <c r="S42" s="149" t="s">
        <v>60</v>
      </c>
      <c r="T42" s="149" t="s">
        <v>61</v>
      </c>
      <c r="U42" s="149" t="s">
        <v>62</v>
      </c>
      <c r="V42" s="149" t="s">
        <v>63</v>
      </c>
      <c r="W42" s="149" t="s">
        <v>65</v>
      </c>
      <c r="X42" s="149" t="s">
        <v>66</v>
      </c>
      <c r="Y42" s="149" t="s">
        <v>67</v>
      </c>
      <c r="Z42" s="149" t="s">
        <v>69</v>
      </c>
      <c r="AA42" s="149" t="s">
        <v>70</v>
      </c>
      <c r="AB42" s="149" t="s">
        <v>71</v>
      </c>
      <c r="AC42" s="150" t="s">
        <v>383</v>
      </c>
      <c r="AD42" s="150"/>
      <c r="AE42" s="155" t="s">
        <v>395</v>
      </c>
      <c r="AF42" s="158">
        <v>1.5</v>
      </c>
      <c r="AG42" s="157">
        <f>AF42*($O$1+3)</f>
        <v>139.5</v>
      </c>
    </row>
    <row r="43" spans="1:33" x14ac:dyDescent="0.25">
      <c r="A43" s="154" t="s">
        <v>396</v>
      </c>
      <c r="B43" s="149" t="s">
        <v>100</v>
      </c>
      <c r="C43" s="149" t="s">
        <v>101</v>
      </c>
      <c r="D43" s="149" t="s">
        <v>102</v>
      </c>
      <c r="E43" s="149" t="s">
        <v>103</v>
      </c>
      <c r="F43" s="149" t="s">
        <v>104</v>
      </c>
      <c r="G43" s="149" t="s">
        <v>106</v>
      </c>
      <c r="H43" s="149" t="s">
        <v>107</v>
      </c>
      <c r="I43" s="149" t="s">
        <v>108</v>
      </c>
      <c r="J43" s="149" t="s">
        <v>109</v>
      </c>
      <c r="K43" s="149" t="s">
        <v>110</v>
      </c>
      <c r="L43" s="150" t="s">
        <v>383</v>
      </c>
      <c r="M43" s="150"/>
      <c r="N43" s="159" t="s">
        <v>397</v>
      </c>
      <c r="O43" s="160">
        <v>0.2</v>
      </c>
      <c r="P43" s="161">
        <f>O43*($O$1+3)</f>
        <v>18.600000000000001</v>
      </c>
      <c r="R43" s="154" t="s">
        <v>396</v>
      </c>
      <c r="S43" s="149" t="s">
        <v>60</v>
      </c>
      <c r="T43" s="149" t="s">
        <v>61</v>
      </c>
      <c r="U43" s="149" t="s">
        <v>62</v>
      </c>
      <c r="V43" s="149" t="s">
        <v>63</v>
      </c>
      <c r="W43" s="149" t="s">
        <v>65</v>
      </c>
      <c r="X43" s="149" t="s">
        <v>66</v>
      </c>
      <c r="Y43" s="149" t="s">
        <v>67</v>
      </c>
      <c r="Z43" s="149" t="s">
        <v>69</v>
      </c>
      <c r="AA43" s="149" t="s">
        <v>70</v>
      </c>
      <c r="AB43" s="149" t="s">
        <v>71</v>
      </c>
      <c r="AC43" s="150" t="s">
        <v>383</v>
      </c>
      <c r="AD43" s="150"/>
      <c r="AE43" s="159" t="s">
        <v>397</v>
      </c>
      <c r="AF43" s="160">
        <v>0.2</v>
      </c>
      <c r="AG43" s="161">
        <f>AF43*($O$1+3)</f>
        <v>18.600000000000001</v>
      </c>
    </row>
    <row r="44" spans="1:33" ht="15" customHeight="1" x14ac:dyDescent="0.25">
      <c r="A44" s="148" t="s">
        <v>398</v>
      </c>
      <c r="B44" s="149" t="s">
        <v>100</v>
      </c>
      <c r="C44" s="149" t="s">
        <v>101</v>
      </c>
      <c r="D44" s="149" t="s">
        <v>102</v>
      </c>
      <c r="E44" s="149" t="s">
        <v>103</v>
      </c>
      <c r="F44" s="149" t="s">
        <v>104</v>
      </c>
      <c r="G44" s="149" t="s">
        <v>106</v>
      </c>
      <c r="H44" s="149" t="s">
        <v>107</v>
      </c>
      <c r="I44" s="149" t="s">
        <v>108</v>
      </c>
      <c r="J44" s="149" t="s">
        <v>109</v>
      </c>
      <c r="K44" s="149" t="s">
        <v>110</v>
      </c>
      <c r="L44" s="150" t="s">
        <v>383</v>
      </c>
      <c r="M44" s="150"/>
      <c r="N44" s="251" t="s">
        <v>399</v>
      </c>
      <c r="O44" s="252"/>
      <c r="P44" s="253"/>
      <c r="R44" s="148" t="s">
        <v>398</v>
      </c>
      <c r="S44" s="149" t="s">
        <v>60</v>
      </c>
      <c r="T44" s="149" t="s">
        <v>61</v>
      </c>
      <c r="U44" s="149" t="s">
        <v>62</v>
      </c>
      <c r="V44" s="149" t="s">
        <v>63</v>
      </c>
      <c r="W44" s="149" t="s">
        <v>65</v>
      </c>
      <c r="X44" s="149" t="s">
        <v>66</v>
      </c>
      <c r="Y44" s="149" t="s">
        <v>67</v>
      </c>
      <c r="Z44" s="149" t="s">
        <v>69</v>
      </c>
      <c r="AA44" s="149" t="s">
        <v>70</v>
      </c>
      <c r="AB44" s="149" t="s">
        <v>71</v>
      </c>
      <c r="AC44" s="150" t="s">
        <v>383</v>
      </c>
      <c r="AD44" s="150"/>
      <c r="AE44" s="251" t="s">
        <v>399</v>
      </c>
      <c r="AF44" s="252"/>
      <c r="AG44" s="253"/>
    </row>
    <row r="45" spans="1:33" x14ac:dyDescent="0.25">
      <c r="A45" s="162" t="s">
        <v>400</v>
      </c>
      <c r="B45" s="149" t="s">
        <v>100</v>
      </c>
      <c r="C45" s="149" t="s">
        <v>101</v>
      </c>
      <c r="D45" s="149" t="s">
        <v>102</v>
      </c>
      <c r="E45" s="149" t="s">
        <v>103</v>
      </c>
      <c r="F45" s="149" t="s">
        <v>104</v>
      </c>
      <c r="G45" s="149" t="s">
        <v>106</v>
      </c>
      <c r="H45" s="149" t="s">
        <v>107</v>
      </c>
      <c r="I45" s="149" t="s">
        <v>108</v>
      </c>
      <c r="J45" s="149" t="s">
        <v>109</v>
      </c>
      <c r="K45" s="149" t="s">
        <v>110</v>
      </c>
      <c r="L45" s="150" t="s">
        <v>383</v>
      </c>
      <c r="M45" s="150"/>
      <c r="N45" s="254"/>
      <c r="O45" s="255"/>
      <c r="P45" s="256"/>
      <c r="R45" s="162" t="s">
        <v>400</v>
      </c>
      <c r="S45" s="149" t="s">
        <v>60</v>
      </c>
      <c r="T45" s="149" t="s">
        <v>61</v>
      </c>
      <c r="U45" s="149" t="s">
        <v>62</v>
      </c>
      <c r="V45" s="149" t="s">
        <v>63</v>
      </c>
      <c r="W45" s="149" t="s">
        <v>65</v>
      </c>
      <c r="X45" s="149" t="s">
        <v>66</v>
      </c>
      <c r="Y45" s="149" t="s">
        <v>67</v>
      </c>
      <c r="Z45" s="149" t="s">
        <v>69</v>
      </c>
      <c r="AA45" s="149" t="s">
        <v>70</v>
      </c>
      <c r="AB45" s="149" t="s">
        <v>71</v>
      </c>
      <c r="AC45" s="150" t="s">
        <v>383</v>
      </c>
      <c r="AD45" s="150"/>
      <c r="AE45" s="254"/>
      <c r="AF45" s="255"/>
      <c r="AG45" s="256"/>
    </row>
    <row r="46" spans="1:33" x14ac:dyDescent="0.25">
      <c r="A46" s="163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4"/>
      <c r="O46" s="164"/>
      <c r="P46" s="164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4"/>
      <c r="AF46" s="164"/>
      <c r="AG46" s="164"/>
    </row>
    <row r="47" spans="1:33" x14ac:dyDescent="0.25">
      <c r="A47" s="165" t="s">
        <v>401</v>
      </c>
      <c r="B47" s="145"/>
      <c r="C47" s="166" t="s">
        <v>402</v>
      </c>
      <c r="D47" s="167"/>
      <c r="E47" s="167"/>
      <c r="F47" s="167"/>
      <c r="G47" s="167"/>
      <c r="H47" s="168"/>
      <c r="I47" s="169"/>
      <c r="J47" s="170"/>
      <c r="K47" s="146" t="s">
        <v>403</v>
      </c>
      <c r="L47" s="171"/>
      <c r="M47" s="169"/>
      <c r="N47" s="172" t="s">
        <v>18</v>
      </c>
      <c r="O47" s="173" t="s">
        <v>404</v>
      </c>
      <c r="P47" s="174"/>
      <c r="R47" s="165" t="s">
        <v>401</v>
      </c>
      <c r="S47" s="145"/>
      <c r="T47" s="166" t="s">
        <v>402</v>
      </c>
      <c r="U47" s="167"/>
      <c r="V47" s="167"/>
      <c r="W47" s="167"/>
      <c r="X47" s="167"/>
      <c r="Y47" s="168"/>
      <c r="Z47" s="169"/>
      <c r="AA47" s="170"/>
      <c r="AB47" s="146" t="s">
        <v>403</v>
      </c>
      <c r="AC47" s="171"/>
      <c r="AD47" s="169"/>
      <c r="AE47" s="172" t="s">
        <v>18</v>
      </c>
      <c r="AF47" s="173" t="s">
        <v>404</v>
      </c>
      <c r="AG47" s="174"/>
    </row>
    <row r="48" spans="1:33" x14ac:dyDescent="0.25">
      <c r="A48" s="175" t="s">
        <v>405</v>
      </c>
      <c r="B48" s="176"/>
      <c r="C48" s="177"/>
      <c r="D48" s="178"/>
      <c r="E48" s="178"/>
      <c r="F48" s="178"/>
      <c r="G48" s="178"/>
      <c r="H48" s="179"/>
      <c r="I48" s="180"/>
      <c r="J48" s="181" t="s">
        <v>406</v>
      </c>
      <c r="K48" s="182" t="s">
        <v>407</v>
      </c>
      <c r="L48" s="183" t="s">
        <v>408</v>
      </c>
      <c r="M48" s="180"/>
      <c r="N48" s="184" t="s">
        <v>409</v>
      </c>
      <c r="O48" s="185"/>
      <c r="P48" s="186"/>
      <c r="R48" s="175" t="s">
        <v>405</v>
      </c>
      <c r="S48" s="176"/>
      <c r="T48" s="177"/>
      <c r="U48" s="178"/>
      <c r="V48" s="178"/>
      <c r="W48" s="178"/>
      <c r="X48" s="178"/>
      <c r="Y48" s="179"/>
      <c r="Z48" s="180"/>
      <c r="AA48" s="181" t="s">
        <v>406</v>
      </c>
      <c r="AB48" s="182" t="s">
        <v>407</v>
      </c>
      <c r="AC48" s="183" t="s">
        <v>408</v>
      </c>
      <c r="AD48" s="180"/>
      <c r="AE48" s="184" t="s">
        <v>409</v>
      </c>
      <c r="AF48" s="185"/>
      <c r="AG48" s="186"/>
    </row>
    <row r="49" spans="1:33" x14ac:dyDescent="0.25">
      <c r="A49" s="175" t="s">
        <v>410</v>
      </c>
      <c r="B49" s="176"/>
      <c r="C49" s="187" t="s">
        <v>411</v>
      </c>
      <c r="D49" s="169"/>
      <c r="E49" s="169"/>
      <c r="F49" s="178"/>
      <c r="G49" s="178"/>
      <c r="H49" s="179"/>
      <c r="I49" s="180"/>
      <c r="J49" s="188" t="s">
        <v>412</v>
      </c>
      <c r="K49" s="189" t="s">
        <v>413</v>
      </c>
      <c r="L49" s="190" t="s">
        <v>414</v>
      </c>
      <c r="M49" s="180"/>
      <c r="N49" s="155" t="s">
        <v>389</v>
      </c>
      <c r="O49" s="191"/>
      <c r="P49" s="179"/>
      <c r="R49" s="175" t="s">
        <v>410</v>
      </c>
      <c r="S49" s="176"/>
      <c r="T49" s="187" t="s">
        <v>415</v>
      </c>
      <c r="U49" s="169"/>
      <c r="V49" s="169"/>
      <c r="W49" s="178"/>
      <c r="X49" s="178"/>
      <c r="Y49" s="179"/>
      <c r="Z49" s="180"/>
      <c r="AA49" s="188" t="s">
        <v>412</v>
      </c>
      <c r="AB49" s="189" t="s">
        <v>413</v>
      </c>
      <c r="AC49" s="190" t="s">
        <v>414</v>
      </c>
      <c r="AD49" s="180"/>
      <c r="AE49" s="155" t="s">
        <v>389</v>
      </c>
      <c r="AF49" s="191"/>
      <c r="AG49" s="179"/>
    </row>
    <row r="50" spans="1:33" x14ac:dyDescent="0.25">
      <c r="A50" s="175" t="s">
        <v>416</v>
      </c>
      <c r="B50" s="176"/>
      <c r="C50" s="187" t="s">
        <v>235</v>
      </c>
      <c r="D50" s="169"/>
      <c r="E50" s="178"/>
      <c r="F50" s="178"/>
      <c r="G50" s="178"/>
      <c r="H50" s="179"/>
      <c r="I50" s="169"/>
      <c r="J50" s="192"/>
      <c r="K50" s="193" t="s">
        <v>417</v>
      </c>
      <c r="L50" s="194" t="s">
        <v>414</v>
      </c>
      <c r="M50" s="180"/>
      <c r="N50" s="195" t="s">
        <v>418</v>
      </c>
      <c r="O50" s="185"/>
      <c r="P50" s="179"/>
      <c r="R50" s="175" t="s">
        <v>416</v>
      </c>
      <c r="S50" s="176"/>
      <c r="T50" s="187" t="s">
        <v>338</v>
      </c>
      <c r="U50" s="169"/>
      <c r="V50" s="178"/>
      <c r="W50" s="178"/>
      <c r="X50" s="178"/>
      <c r="Y50" s="179"/>
      <c r="Z50" s="169"/>
      <c r="AA50" s="192"/>
      <c r="AB50" s="193" t="s">
        <v>417</v>
      </c>
      <c r="AC50" s="194" t="s">
        <v>414</v>
      </c>
      <c r="AD50" s="180"/>
      <c r="AE50" s="195" t="s">
        <v>418</v>
      </c>
      <c r="AF50" s="185"/>
      <c r="AG50" s="179"/>
    </row>
    <row r="51" spans="1:33" x14ac:dyDescent="0.25">
      <c r="A51" s="175" t="s">
        <v>419</v>
      </c>
      <c r="B51" s="176"/>
      <c r="C51" s="196" t="s">
        <v>356</v>
      </c>
      <c r="D51" s="197"/>
      <c r="E51" s="198"/>
      <c r="F51" s="178"/>
      <c r="G51" s="199"/>
      <c r="H51" s="179"/>
      <c r="I51" s="169"/>
      <c r="J51" s="200" t="s">
        <v>420</v>
      </c>
      <c r="K51" s="169" t="s">
        <v>421</v>
      </c>
      <c r="L51" s="201" t="s">
        <v>422</v>
      </c>
      <c r="M51" s="180"/>
      <c r="N51" s="195" t="s">
        <v>423</v>
      </c>
      <c r="O51" s="202"/>
      <c r="P51" s="179"/>
      <c r="R51" s="175" t="s">
        <v>419</v>
      </c>
      <c r="S51" s="176"/>
      <c r="T51" s="196" t="s">
        <v>331</v>
      </c>
      <c r="U51" s="197"/>
      <c r="V51" s="198"/>
      <c r="W51" s="178"/>
      <c r="X51" s="199"/>
      <c r="Y51" s="179"/>
      <c r="Z51" s="169"/>
      <c r="AA51" s="200" t="s">
        <v>420</v>
      </c>
      <c r="AB51" s="169" t="s">
        <v>421</v>
      </c>
      <c r="AC51" s="201" t="s">
        <v>422</v>
      </c>
      <c r="AD51" s="180"/>
      <c r="AE51" s="195" t="s">
        <v>423</v>
      </c>
      <c r="AF51" s="202"/>
      <c r="AG51" s="179"/>
    </row>
    <row r="52" spans="1:33" x14ac:dyDescent="0.25">
      <c r="A52" s="175" t="s">
        <v>424</v>
      </c>
      <c r="B52" s="176"/>
      <c r="C52" s="203"/>
      <c r="D52" s="198"/>
      <c r="E52" s="198"/>
      <c r="F52" s="178"/>
      <c r="G52" s="198"/>
      <c r="H52" s="179"/>
      <c r="I52" s="169"/>
      <c r="J52" s="204"/>
      <c r="K52" s="205" t="s">
        <v>421</v>
      </c>
      <c r="L52" s="206" t="s">
        <v>425</v>
      </c>
      <c r="M52" s="180"/>
      <c r="N52" s="207"/>
      <c r="O52" s="191"/>
      <c r="P52" s="179"/>
      <c r="R52" s="175" t="s">
        <v>424</v>
      </c>
      <c r="S52" s="176"/>
      <c r="T52" s="203"/>
      <c r="U52" s="198"/>
      <c r="V52" s="198"/>
      <c r="W52" s="178"/>
      <c r="X52" s="198"/>
      <c r="Y52" s="179"/>
      <c r="Z52" s="169"/>
      <c r="AA52" s="204"/>
      <c r="AB52" s="205" t="s">
        <v>421</v>
      </c>
      <c r="AC52" s="206" t="s">
        <v>425</v>
      </c>
      <c r="AD52" s="180"/>
      <c r="AE52" s="207"/>
      <c r="AF52" s="191"/>
      <c r="AG52" s="179"/>
    </row>
    <row r="53" spans="1:33" x14ac:dyDescent="0.25">
      <c r="A53" s="208" t="s">
        <v>426</v>
      </c>
      <c r="B53" s="182"/>
      <c r="C53" s="209"/>
      <c r="D53" s="205"/>
      <c r="E53" s="205"/>
      <c r="F53" s="205"/>
      <c r="G53" s="205"/>
      <c r="H53" s="206"/>
      <c r="I53" s="169"/>
      <c r="J53" s="169"/>
      <c r="K53" s="188" t="s">
        <v>427</v>
      </c>
      <c r="L53" s="206" t="s">
        <v>428</v>
      </c>
      <c r="M53" s="180"/>
      <c r="N53" s="210"/>
      <c r="O53" s="211"/>
      <c r="P53" s="212"/>
      <c r="R53" s="208" t="s">
        <v>426</v>
      </c>
      <c r="S53" s="182"/>
      <c r="T53" s="209"/>
      <c r="U53" s="205"/>
      <c r="V53" s="205"/>
      <c r="W53" s="205"/>
      <c r="X53" s="205"/>
      <c r="Y53" s="206"/>
      <c r="Z53" s="169"/>
      <c r="AA53" s="169"/>
      <c r="AB53" s="188" t="s">
        <v>427</v>
      </c>
      <c r="AC53" s="206" t="s">
        <v>428</v>
      </c>
      <c r="AD53" s="180"/>
      <c r="AE53" s="210"/>
      <c r="AF53" s="211"/>
      <c r="AG53" s="212"/>
    </row>
    <row r="54" spans="1:33" x14ac:dyDescent="0.25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</row>
    <row r="55" spans="1:33" x14ac:dyDescent="0.25">
      <c r="A55" s="144"/>
      <c r="B55" s="144">
        <v>1</v>
      </c>
      <c r="C55" s="144">
        <v>2</v>
      </c>
      <c r="D55" s="144">
        <v>3</v>
      </c>
      <c r="E55" s="145">
        <v>4</v>
      </c>
      <c r="F55" s="144">
        <v>5</v>
      </c>
      <c r="G55" s="145">
        <v>6</v>
      </c>
      <c r="H55" s="144">
        <v>7</v>
      </c>
      <c r="I55" s="144">
        <v>8</v>
      </c>
      <c r="J55" s="145">
        <v>9</v>
      </c>
      <c r="K55" s="144">
        <v>10</v>
      </c>
      <c r="L55" s="145">
        <v>11</v>
      </c>
      <c r="M55" s="144">
        <v>12</v>
      </c>
      <c r="N55" s="146" t="s">
        <v>380</v>
      </c>
      <c r="O55" s="145">
        <v>90</v>
      </c>
      <c r="P55" s="147" t="s">
        <v>381</v>
      </c>
      <c r="R55" s="144"/>
      <c r="S55" s="144">
        <v>1</v>
      </c>
      <c r="T55" s="144">
        <v>2</v>
      </c>
      <c r="U55" s="144">
        <v>3</v>
      </c>
      <c r="V55" s="145">
        <v>4</v>
      </c>
      <c r="W55" s="144">
        <v>5</v>
      </c>
      <c r="X55" s="145">
        <v>6</v>
      </c>
      <c r="Y55" s="144">
        <v>7</v>
      </c>
      <c r="Z55" s="144">
        <v>8</v>
      </c>
      <c r="AA55" s="145">
        <v>9</v>
      </c>
      <c r="AB55" s="144">
        <v>10</v>
      </c>
      <c r="AC55" s="145">
        <v>11</v>
      </c>
      <c r="AD55" s="144">
        <v>12</v>
      </c>
      <c r="AE55" s="146" t="s">
        <v>380</v>
      </c>
      <c r="AF55" s="145">
        <v>90</v>
      </c>
      <c r="AG55" s="147" t="s">
        <v>381</v>
      </c>
    </row>
    <row r="56" spans="1:33" ht="15.75" thickBot="1" x14ac:dyDescent="0.3">
      <c r="A56" s="148" t="s">
        <v>382</v>
      </c>
      <c r="B56" s="149" t="s">
        <v>111</v>
      </c>
      <c r="C56" s="149" t="s">
        <v>112</v>
      </c>
      <c r="D56" s="149" t="s">
        <v>113</v>
      </c>
      <c r="E56" s="149" t="s">
        <v>115</v>
      </c>
      <c r="F56" s="149" t="s">
        <v>116</v>
      </c>
      <c r="G56" s="149" t="s">
        <v>117</v>
      </c>
      <c r="H56" s="149" t="s">
        <v>118</v>
      </c>
      <c r="I56" s="149" t="s">
        <v>119</v>
      </c>
      <c r="J56" s="149" t="s">
        <v>120</v>
      </c>
      <c r="K56" s="149" t="s">
        <v>121</v>
      </c>
      <c r="L56" s="150" t="s">
        <v>383</v>
      </c>
      <c r="M56" s="150" t="s">
        <v>384</v>
      </c>
      <c r="N56" s="151" t="s">
        <v>385</v>
      </c>
      <c r="O56" s="152" t="s">
        <v>386</v>
      </c>
      <c r="P56" s="153" t="s">
        <v>387</v>
      </c>
      <c r="R56" s="148" t="s">
        <v>382</v>
      </c>
      <c r="S56" s="149" t="s">
        <v>73</v>
      </c>
      <c r="T56" s="149" t="s">
        <v>75</v>
      </c>
      <c r="U56" s="149" t="s">
        <v>78</v>
      </c>
      <c r="V56" s="149" t="s">
        <v>80</v>
      </c>
      <c r="W56" s="149" t="s">
        <v>82</v>
      </c>
      <c r="X56" s="149" t="s">
        <v>83</v>
      </c>
      <c r="Y56" s="149" t="s">
        <v>84</v>
      </c>
      <c r="Z56" s="149" t="s">
        <v>85</v>
      </c>
      <c r="AA56" s="149" t="s">
        <v>86</v>
      </c>
      <c r="AB56" s="149" t="s">
        <v>88</v>
      </c>
      <c r="AC56" s="150" t="s">
        <v>383</v>
      </c>
      <c r="AD56" s="150" t="s">
        <v>384</v>
      </c>
      <c r="AE56" s="151" t="s">
        <v>385</v>
      </c>
      <c r="AF56" s="152" t="s">
        <v>386</v>
      </c>
      <c r="AG56" s="153" t="s">
        <v>387</v>
      </c>
    </row>
    <row r="57" spans="1:33" ht="15.75" thickTop="1" x14ac:dyDescent="0.25">
      <c r="A57" s="154" t="s">
        <v>388</v>
      </c>
      <c r="B57" s="149" t="s">
        <v>111</v>
      </c>
      <c r="C57" s="149" t="s">
        <v>112</v>
      </c>
      <c r="D57" s="149" t="s">
        <v>113</v>
      </c>
      <c r="E57" s="149" t="s">
        <v>115</v>
      </c>
      <c r="F57" s="149" t="s">
        <v>116</v>
      </c>
      <c r="G57" s="149" t="s">
        <v>117</v>
      </c>
      <c r="H57" s="149" t="s">
        <v>118</v>
      </c>
      <c r="I57" s="149" t="s">
        <v>119</v>
      </c>
      <c r="J57" s="149" t="s">
        <v>120</v>
      </c>
      <c r="K57" s="149" t="s">
        <v>121</v>
      </c>
      <c r="L57" s="150" t="s">
        <v>383</v>
      </c>
      <c r="M57" s="150" t="s">
        <v>384</v>
      </c>
      <c r="N57" s="155" t="s">
        <v>389</v>
      </c>
      <c r="O57" s="156">
        <v>1.5</v>
      </c>
      <c r="P57" s="157">
        <f>O57*($O$19+3)</f>
        <v>139.5</v>
      </c>
      <c r="R57" s="154" t="s">
        <v>388</v>
      </c>
      <c r="S57" s="149" t="s">
        <v>73</v>
      </c>
      <c r="T57" s="149" t="s">
        <v>75</v>
      </c>
      <c r="U57" s="149" t="s">
        <v>78</v>
      </c>
      <c r="V57" s="149" t="s">
        <v>80</v>
      </c>
      <c r="W57" s="149" t="s">
        <v>82</v>
      </c>
      <c r="X57" s="149" t="s">
        <v>83</v>
      </c>
      <c r="Y57" s="149" t="s">
        <v>84</v>
      </c>
      <c r="Z57" s="149" t="s">
        <v>85</v>
      </c>
      <c r="AA57" s="149" t="s">
        <v>86</v>
      </c>
      <c r="AB57" s="149" t="s">
        <v>88</v>
      </c>
      <c r="AC57" s="150" t="s">
        <v>383</v>
      </c>
      <c r="AD57" s="150" t="s">
        <v>384</v>
      </c>
      <c r="AE57" s="155" t="s">
        <v>389</v>
      </c>
      <c r="AF57" s="156">
        <v>1.5</v>
      </c>
      <c r="AG57" s="157">
        <f>AF57*($O$1+3)</f>
        <v>139.5</v>
      </c>
    </row>
    <row r="58" spans="1:33" x14ac:dyDescent="0.25">
      <c r="A58" s="148" t="s">
        <v>390</v>
      </c>
      <c r="B58" s="149" t="s">
        <v>111</v>
      </c>
      <c r="C58" s="149" t="s">
        <v>112</v>
      </c>
      <c r="D58" s="149" t="s">
        <v>113</v>
      </c>
      <c r="E58" s="149" t="s">
        <v>115</v>
      </c>
      <c r="F58" s="149" t="s">
        <v>116</v>
      </c>
      <c r="G58" s="149" t="s">
        <v>117</v>
      </c>
      <c r="H58" s="149" t="s">
        <v>118</v>
      </c>
      <c r="I58" s="149" t="s">
        <v>119</v>
      </c>
      <c r="J58" s="149" t="s">
        <v>120</v>
      </c>
      <c r="K58" s="149" t="s">
        <v>121</v>
      </c>
      <c r="L58" s="150" t="s">
        <v>383</v>
      </c>
      <c r="M58" s="150"/>
      <c r="N58" s="155" t="s">
        <v>391</v>
      </c>
      <c r="O58" s="156">
        <v>0.3</v>
      </c>
      <c r="P58" s="157">
        <f t="shared" ref="P58:P59" si="1">O58*($O$19+3)</f>
        <v>27.9</v>
      </c>
      <c r="R58" s="148" t="s">
        <v>390</v>
      </c>
      <c r="S58" s="149" t="s">
        <v>73</v>
      </c>
      <c r="T58" s="149" t="s">
        <v>75</v>
      </c>
      <c r="U58" s="149" t="s">
        <v>78</v>
      </c>
      <c r="V58" s="149" t="s">
        <v>80</v>
      </c>
      <c r="W58" s="149" t="s">
        <v>82</v>
      </c>
      <c r="X58" s="149" t="s">
        <v>83</v>
      </c>
      <c r="Y58" s="149" t="s">
        <v>84</v>
      </c>
      <c r="Z58" s="149" t="s">
        <v>85</v>
      </c>
      <c r="AA58" s="149" t="s">
        <v>86</v>
      </c>
      <c r="AB58" s="149" t="s">
        <v>88</v>
      </c>
      <c r="AC58" s="150" t="s">
        <v>383</v>
      </c>
      <c r="AD58" s="150"/>
      <c r="AE58" s="155" t="s">
        <v>391</v>
      </c>
      <c r="AF58" s="156">
        <v>0.3</v>
      </c>
      <c r="AG58" s="157">
        <f>AF58*($O$1+3)</f>
        <v>27.9</v>
      </c>
    </row>
    <row r="59" spans="1:33" x14ac:dyDescent="0.25">
      <c r="A59" s="148" t="s">
        <v>392</v>
      </c>
      <c r="B59" s="149" t="s">
        <v>111</v>
      </c>
      <c r="C59" s="149" t="s">
        <v>112</v>
      </c>
      <c r="D59" s="149" t="s">
        <v>113</v>
      </c>
      <c r="E59" s="149" t="s">
        <v>115</v>
      </c>
      <c r="F59" s="149" t="s">
        <v>116</v>
      </c>
      <c r="G59" s="149" t="s">
        <v>117</v>
      </c>
      <c r="H59" s="149" t="s">
        <v>118</v>
      </c>
      <c r="I59" s="149" t="s">
        <v>119</v>
      </c>
      <c r="J59" s="149" t="s">
        <v>120</v>
      </c>
      <c r="K59" s="149" t="s">
        <v>121</v>
      </c>
      <c r="L59" s="150" t="s">
        <v>383</v>
      </c>
      <c r="M59" s="150"/>
      <c r="N59" s="155" t="s">
        <v>393</v>
      </c>
      <c r="O59" s="156">
        <v>9.5</v>
      </c>
      <c r="P59" s="157">
        <f t="shared" si="1"/>
        <v>883.5</v>
      </c>
      <c r="R59" s="148" t="s">
        <v>392</v>
      </c>
      <c r="S59" s="149" t="s">
        <v>73</v>
      </c>
      <c r="T59" s="149" t="s">
        <v>75</v>
      </c>
      <c r="U59" s="149" t="s">
        <v>78</v>
      </c>
      <c r="V59" s="149" t="s">
        <v>80</v>
      </c>
      <c r="W59" s="149" t="s">
        <v>82</v>
      </c>
      <c r="X59" s="149" t="s">
        <v>83</v>
      </c>
      <c r="Y59" s="149" t="s">
        <v>84</v>
      </c>
      <c r="Z59" s="149" t="s">
        <v>85</v>
      </c>
      <c r="AA59" s="149" t="s">
        <v>86</v>
      </c>
      <c r="AB59" s="149" t="s">
        <v>88</v>
      </c>
      <c r="AC59" s="150" t="s">
        <v>383</v>
      </c>
      <c r="AD59" s="150"/>
      <c r="AE59" s="155" t="s">
        <v>393</v>
      </c>
      <c r="AF59" s="156">
        <v>9.5</v>
      </c>
      <c r="AG59" s="157">
        <f>AF59*($O$1+3)</f>
        <v>883.5</v>
      </c>
    </row>
    <row r="60" spans="1:33" x14ac:dyDescent="0.25">
      <c r="A60" s="148" t="s">
        <v>394</v>
      </c>
      <c r="B60" s="149" t="s">
        <v>122</v>
      </c>
      <c r="C60" s="149" t="s">
        <v>123</v>
      </c>
      <c r="D60" s="149" t="s">
        <v>124</v>
      </c>
      <c r="E60" s="149" t="s">
        <v>125</v>
      </c>
      <c r="F60" s="149" t="s">
        <v>126</v>
      </c>
      <c r="G60" s="149" t="s">
        <v>127</v>
      </c>
      <c r="H60" s="149" t="s">
        <v>128</v>
      </c>
      <c r="I60" s="149" t="s">
        <v>129</v>
      </c>
      <c r="J60" s="149" t="s">
        <v>130</v>
      </c>
      <c r="K60" s="149" t="s">
        <v>132</v>
      </c>
      <c r="L60" s="150" t="s">
        <v>383</v>
      </c>
      <c r="M60" s="150"/>
      <c r="N60" s="155" t="s">
        <v>395</v>
      </c>
      <c r="O60" s="158">
        <v>1.5</v>
      </c>
      <c r="P60" s="157">
        <f>O60*($O$19+3)</f>
        <v>139.5</v>
      </c>
      <c r="R60" s="148" t="s">
        <v>394</v>
      </c>
      <c r="S60" s="149" t="s">
        <v>73</v>
      </c>
      <c r="T60" s="149" t="s">
        <v>75</v>
      </c>
      <c r="U60" s="149" t="s">
        <v>78</v>
      </c>
      <c r="V60" s="149" t="s">
        <v>80</v>
      </c>
      <c r="W60" s="149" t="s">
        <v>82</v>
      </c>
      <c r="X60" s="149" t="s">
        <v>83</v>
      </c>
      <c r="Y60" s="149" t="s">
        <v>84</v>
      </c>
      <c r="Z60" s="149" t="s">
        <v>85</v>
      </c>
      <c r="AA60" s="149" t="s">
        <v>86</v>
      </c>
      <c r="AB60" s="149" t="s">
        <v>88</v>
      </c>
      <c r="AC60" s="150" t="s">
        <v>383</v>
      </c>
      <c r="AD60" s="150"/>
      <c r="AE60" s="155" t="s">
        <v>395</v>
      </c>
      <c r="AF60" s="158">
        <v>1.5</v>
      </c>
      <c r="AG60" s="157">
        <f>AF60*($O$1+3)</f>
        <v>139.5</v>
      </c>
    </row>
    <row r="61" spans="1:33" x14ac:dyDescent="0.25">
      <c r="A61" s="154" t="s">
        <v>396</v>
      </c>
      <c r="B61" s="149" t="s">
        <v>122</v>
      </c>
      <c r="C61" s="149" t="s">
        <v>123</v>
      </c>
      <c r="D61" s="149" t="s">
        <v>124</v>
      </c>
      <c r="E61" s="149" t="s">
        <v>125</v>
      </c>
      <c r="F61" s="149" t="s">
        <v>126</v>
      </c>
      <c r="G61" s="149" t="s">
        <v>127</v>
      </c>
      <c r="H61" s="149" t="s">
        <v>128</v>
      </c>
      <c r="I61" s="149" t="s">
        <v>129</v>
      </c>
      <c r="J61" s="149" t="s">
        <v>130</v>
      </c>
      <c r="K61" s="149" t="s">
        <v>132</v>
      </c>
      <c r="L61" s="150" t="s">
        <v>383</v>
      </c>
      <c r="M61" s="150"/>
      <c r="N61" s="159" t="s">
        <v>397</v>
      </c>
      <c r="O61" s="160">
        <v>0.2</v>
      </c>
      <c r="P61" s="161">
        <f>O61*($O$19+3)</f>
        <v>18.600000000000001</v>
      </c>
      <c r="R61" s="154" t="s">
        <v>396</v>
      </c>
      <c r="S61" s="149" t="s">
        <v>73</v>
      </c>
      <c r="T61" s="149" t="s">
        <v>75</v>
      </c>
      <c r="U61" s="149" t="s">
        <v>78</v>
      </c>
      <c r="V61" s="149" t="s">
        <v>80</v>
      </c>
      <c r="W61" s="149" t="s">
        <v>82</v>
      </c>
      <c r="X61" s="149" t="s">
        <v>83</v>
      </c>
      <c r="Y61" s="149" t="s">
        <v>84</v>
      </c>
      <c r="Z61" s="149" t="s">
        <v>85</v>
      </c>
      <c r="AA61" s="149" t="s">
        <v>86</v>
      </c>
      <c r="AB61" s="149" t="s">
        <v>88</v>
      </c>
      <c r="AC61" s="150" t="s">
        <v>383</v>
      </c>
      <c r="AD61" s="150"/>
      <c r="AE61" s="159" t="s">
        <v>397</v>
      </c>
      <c r="AF61" s="160">
        <v>0.2</v>
      </c>
      <c r="AG61" s="161">
        <f>AF61*($O$1+3)</f>
        <v>18.600000000000001</v>
      </c>
    </row>
    <row r="62" spans="1:33" ht="15" customHeight="1" x14ac:dyDescent="0.25">
      <c r="A62" s="148" t="s">
        <v>398</v>
      </c>
      <c r="B62" s="149" t="s">
        <v>122</v>
      </c>
      <c r="C62" s="149" t="s">
        <v>123</v>
      </c>
      <c r="D62" s="149" t="s">
        <v>124</v>
      </c>
      <c r="E62" s="149" t="s">
        <v>125</v>
      </c>
      <c r="F62" s="149" t="s">
        <v>126</v>
      </c>
      <c r="G62" s="149" t="s">
        <v>127</v>
      </c>
      <c r="H62" s="149" t="s">
        <v>128</v>
      </c>
      <c r="I62" s="149" t="s">
        <v>129</v>
      </c>
      <c r="J62" s="149" t="s">
        <v>130</v>
      </c>
      <c r="K62" s="149" t="s">
        <v>132</v>
      </c>
      <c r="L62" s="150" t="s">
        <v>383</v>
      </c>
      <c r="M62" s="150"/>
      <c r="N62" s="251" t="s">
        <v>399</v>
      </c>
      <c r="O62" s="252"/>
      <c r="P62" s="253"/>
      <c r="R62" s="148" t="s">
        <v>398</v>
      </c>
      <c r="S62" s="149" t="s">
        <v>73</v>
      </c>
      <c r="T62" s="149" t="s">
        <v>75</v>
      </c>
      <c r="U62" s="149" t="s">
        <v>78</v>
      </c>
      <c r="V62" s="149" t="s">
        <v>80</v>
      </c>
      <c r="W62" s="149" t="s">
        <v>82</v>
      </c>
      <c r="X62" s="149" t="s">
        <v>83</v>
      </c>
      <c r="Y62" s="149" t="s">
        <v>84</v>
      </c>
      <c r="Z62" s="149" t="s">
        <v>85</v>
      </c>
      <c r="AA62" s="149" t="s">
        <v>86</v>
      </c>
      <c r="AB62" s="149" t="s">
        <v>88</v>
      </c>
      <c r="AC62" s="150" t="s">
        <v>383</v>
      </c>
      <c r="AD62" s="150"/>
      <c r="AE62" s="251" t="s">
        <v>399</v>
      </c>
      <c r="AF62" s="252"/>
      <c r="AG62" s="253"/>
    </row>
    <row r="63" spans="1:33" x14ac:dyDescent="0.25">
      <c r="A63" s="162" t="s">
        <v>400</v>
      </c>
      <c r="B63" s="149" t="s">
        <v>122</v>
      </c>
      <c r="C63" s="149" t="s">
        <v>123</v>
      </c>
      <c r="D63" s="149" t="s">
        <v>124</v>
      </c>
      <c r="E63" s="149" t="s">
        <v>125</v>
      </c>
      <c r="F63" s="149" t="s">
        <v>126</v>
      </c>
      <c r="G63" s="149" t="s">
        <v>127</v>
      </c>
      <c r="H63" s="149" t="s">
        <v>128</v>
      </c>
      <c r="I63" s="149" t="s">
        <v>129</v>
      </c>
      <c r="J63" s="149" t="s">
        <v>130</v>
      </c>
      <c r="K63" s="149" t="s">
        <v>132</v>
      </c>
      <c r="L63" s="150" t="s">
        <v>383</v>
      </c>
      <c r="M63" s="150"/>
      <c r="N63" s="254"/>
      <c r="O63" s="255"/>
      <c r="P63" s="256"/>
      <c r="R63" s="162" t="s">
        <v>400</v>
      </c>
      <c r="S63" s="149" t="s">
        <v>73</v>
      </c>
      <c r="T63" s="149" t="s">
        <v>75</v>
      </c>
      <c r="U63" s="149" t="s">
        <v>78</v>
      </c>
      <c r="V63" s="149" t="s">
        <v>80</v>
      </c>
      <c r="W63" s="149" t="s">
        <v>82</v>
      </c>
      <c r="X63" s="149" t="s">
        <v>83</v>
      </c>
      <c r="Y63" s="149" t="s">
        <v>84</v>
      </c>
      <c r="Z63" s="149" t="s">
        <v>85</v>
      </c>
      <c r="AA63" s="149" t="s">
        <v>86</v>
      </c>
      <c r="AB63" s="149" t="s">
        <v>88</v>
      </c>
      <c r="AC63" s="150" t="s">
        <v>383</v>
      </c>
      <c r="AD63" s="150"/>
      <c r="AE63" s="254"/>
      <c r="AF63" s="255"/>
      <c r="AG63" s="256"/>
    </row>
    <row r="64" spans="1:33" x14ac:dyDescent="0.25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4"/>
      <c r="O64" s="164"/>
      <c r="P64" s="164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4"/>
      <c r="AF64" s="164"/>
      <c r="AG64" s="164"/>
    </row>
    <row r="65" spans="1:33" x14ac:dyDescent="0.25">
      <c r="A65" s="165" t="s">
        <v>401</v>
      </c>
      <c r="B65" s="145"/>
      <c r="C65" s="166" t="s">
        <v>402</v>
      </c>
      <c r="D65" s="167"/>
      <c r="E65" s="167"/>
      <c r="F65" s="167"/>
      <c r="G65" s="167"/>
      <c r="H65" s="168"/>
      <c r="I65" s="169"/>
      <c r="J65" s="170"/>
      <c r="K65" s="146" t="s">
        <v>403</v>
      </c>
      <c r="L65" s="171"/>
      <c r="M65" s="169"/>
      <c r="N65" s="172" t="s">
        <v>18</v>
      </c>
      <c r="O65" s="173" t="s">
        <v>404</v>
      </c>
      <c r="P65" s="174"/>
      <c r="R65" s="165" t="s">
        <v>401</v>
      </c>
      <c r="S65" s="145"/>
      <c r="T65" s="166" t="s">
        <v>402</v>
      </c>
      <c r="U65" s="167"/>
      <c r="V65" s="167"/>
      <c r="W65" s="167"/>
      <c r="X65" s="167"/>
      <c r="Y65" s="168"/>
      <c r="Z65" s="169"/>
      <c r="AA65" s="170"/>
      <c r="AB65" s="146" t="s">
        <v>403</v>
      </c>
      <c r="AC65" s="171"/>
      <c r="AD65" s="169"/>
      <c r="AE65" s="172" t="s">
        <v>18</v>
      </c>
      <c r="AF65" s="173" t="s">
        <v>404</v>
      </c>
      <c r="AG65" s="174"/>
    </row>
    <row r="66" spans="1:33" x14ac:dyDescent="0.25">
      <c r="A66" s="175" t="s">
        <v>405</v>
      </c>
      <c r="B66" s="176"/>
      <c r="C66" s="177"/>
      <c r="D66" s="178"/>
      <c r="E66" s="178"/>
      <c r="F66" s="178"/>
      <c r="G66" s="178"/>
      <c r="H66" s="179"/>
      <c r="I66" s="180"/>
      <c r="J66" s="181" t="s">
        <v>406</v>
      </c>
      <c r="K66" s="182" t="s">
        <v>407</v>
      </c>
      <c r="L66" s="183" t="s">
        <v>408</v>
      </c>
      <c r="M66" s="180"/>
      <c r="N66" s="184" t="s">
        <v>409</v>
      </c>
      <c r="O66" s="185"/>
      <c r="P66" s="186"/>
      <c r="R66" s="175" t="s">
        <v>405</v>
      </c>
      <c r="S66" s="176"/>
      <c r="T66" s="177"/>
      <c r="U66" s="178"/>
      <c r="V66" s="178"/>
      <c r="W66" s="178"/>
      <c r="X66" s="178"/>
      <c r="Y66" s="179"/>
      <c r="Z66" s="180"/>
      <c r="AA66" s="181" t="s">
        <v>406</v>
      </c>
      <c r="AB66" s="182" t="s">
        <v>407</v>
      </c>
      <c r="AC66" s="183" t="s">
        <v>408</v>
      </c>
      <c r="AD66" s="180"/>
      <c r="AE66" s="184" t="s">
        <v>409</v>
      </c>
      <c r="AF66" s="185"/>
      <c r="AG66" s="186"/>
    </row>
    <row r="67" spans="1:33" x14ac:dyDescent="0.25">
      <c r="A67" s="175" t="s">
        <v>410</v>
      </c>
      <c r="B67" s="176"/>
      <c r="C67" s="187" t="s">
        <v>411</v>
      </c>
      <c r="D67" s="169"/>
      <c r="E67" s="169"/>
      <c r="F67" s="178"/>
      <c r="G67" s="178"/>
      <c r="H67" s="179"/>
      <c r="I67" s="180"/>
      <c r="J67" s="188" t="s">
        <v>412</v>
      </c>
      <c r="K67" s="189" t="s">
        <v>413</v>
      </c>
      <c r="L67" s="190" t="s">
        <v>414</v>
      </c>
      <c r="M67" s="180"/>
      <c r="N67" s="155" t="s">
        <v>389</v>
      </c>
      <c r="O67" s="191"/>
      <c r="P67" s="179"/>
      <c r="R67" s="175" t="s">
        <v>410</v>
      </c>
      <c r="S67" s="176"/>
      <c r="T67" s="187" t="s">
        <v>415</v>
      </c>
      <c r="U67" s="169"/>
      <c r="V67" s="169"/>
      <c r="W67" s="178"/>
      <c r="X67" s="178"/>
      <c r="Y67" s="179"/>
      <c r="Z67" s="180"/>
      <c r="AA67" s="188" t="s">
        <v>412</v>
      </c>
      <c r="AB67" s="189" t="s">
        <v>413</v>
      </c>
      <c r="AC67" s="190" t="s">
        <v>414</v>
      </c>
      <c r="AD67" s="180"/>
      <c r="AE67" s="155" t="s">
        <v>389</v>
      </c>
      <c r="AF67" s="191"/>
      <c r="AG67" s="179"/>
    </row>
    <row r="68" spans="1:33" x14ac:dyDescent="0.25">
      <c r="A68" s="175" t="s">
        <v>416</v>
      </c>
      <c r="B68" s="176"/>
      <c r="C68" s="187" t="s">
        <v>236</v>
      </c>
      <c r="D68" s="169"/>
      <c r="E68" s="178"/>
      <c r="F68" s="178"/>
      <c r="G68" s="178"/>
      <c r="H68" s="179"/>
      <c r="I68" s="169"/>
      <c r="J68" s="192"/>
      <c r="K68" s="193" t="s">
        <v>417</v>
      </c>
      <c r="L68" s="194" t="s">
        <v>414</v>
      </c>
      <c r="M68" s="180"/>
      <c r="N68" s="195" t="s">
        <v>418</v>
      </c>
      <c r="O68" s="185"/>
      <c r="P68" s="179"/>
      <c r="R68" s="175" t="s">
        <v>416</v>
      </c>
      <c r="S68" s="176"/>
      <c r="T68" s="187" t="s">
        <v>339</v>
      </c>
      <c r="U68" s="169"/>
      <c r="V68" s="178"/>
      <c r="W68" s="178"/>
      <c r="X68" s="178"/>
      <c r="Y68" s="179"/>
      <c r="Z68" s="169"/>
      <c r="AA68" s="192"/>
      <c r="AB68" s="193" t="s">
        <v>417</v>
      </c>
      <c r="AC68" s="194" t="s">
        <v>414</v>
      </c>
      <c r="AD68" s="180"/>
      <c r="AE68" s="195" t="s">
        <v>418</v>
      </c>
      <c r="AF68" s="185"/>
      <c r="AG68" s="179"/>
    </row>
    <row r="69" spans="1:33" x14ac:dyDescent="0.25">
      <c r="A69" s="175" t="s">
        <v>419</v>
      </c>
      <c r="B69" s="176"/>
      <c r="C69" s="196" t="s">
        <v>356</v>
      </c>
      <c r="D69" s="197"/>
      <c r="E69" s="198"/>
      <c r="F69" s="178"/>
      <c r="G69" s="199"/>
      <c r="H69" s="179"/>
      <c r="I69" s="169"/>
      <c r="J69" s="200" t="s">
        <v>420</v>
      </c>
      <c r="K69" s="169" t="s">
        <v>421</v>
      </c>
      <c r="L69" s="201" t="s">
        <v>422</v>
      </c>
      <c r="M69" s="180"/>
      <c r="N69" s="195" t="s">
        <v>423</v>
      </c>
      <c r="O69" s="202"/>
      <c r="P69" s="179"/>
      <c r="R69" s="175" t="s">
        <v>419</v>
      </c>
      <c r="S69" s="176"/>
      <c r="T69" s="196" t="s">
        <v>331</v>
      </c>
      <c r="U69" s="197"/>
      <c r="V69" s="198"/>
      <c r="W69" s="178"/>
      <c r="X69" s="199"/>
      <c r="Y69" s="179"/>
      <c r="Z69" s="169"/>
      <c r="AA69" s="200" t="s">
        <v>420</v>
      </c>
      <c r="AB69" s="169" t="s">
        <v>421</v>
      </c>
      <c r="AC69" s="201" t="s">
        <v>422</v>
      </c>
      <c r="AD69" s="180"/>
      <c r="AE69" s="195" t="s">
        <v>423</v>
      </c>
      <c r="AF69" s="202"/>
      <c r="AG69" s="179"/>
    </row>
    <row r="70" spans="1:33" x14ac:dyDescent="0.25">
      <c r="A70" s="175" t="s">
        <v>424</v>
      </c>
      <c r="B70" s="176"/>
      <c r="C70" s="203"/>
      <c r="D70" s="198"/>
      <c r="E70" s="198"/>
      <c r="F70" s="178"/>
      <c r="G70" s="198"/>
      <c r="H70" s="179"/>
      <c r="I70" s="169"/>
      <c r="J70" s="204"/>
      <c r="K70" s="205" t="s">
        <v>421</v>
      </c>
      <c r="L70" s="206" t="s">
        <v>425</v>
      </c>
      <c r="M70" s="180"/>
      <c r="N70" s="207"/>
      <c r="O70" s="191"/>
      <c r="P70" s="179"/>
      <c r="R70" s="175" t="s">
        <v>424</v>
      </c>
      <c r="S70" s="176"/>
      <c r="T70" s="203"/>
      <c r="U70" s="198"/>
      <c r="V70" s="198"/>
      <c r="W70" s="178"/>
      <c r="X70" s="198"/>
      <c r="Y70" s="179"/>
      <c r="Z70" s="169"/>
      <c r="AA70" s="204"/>
      <c r="AB70" s="205" t="s">
        <v>421</v>
      </c>
      <c r="AC70" s="206" t="s">
        <v>425</v>
      </c>
      <c r="AD70" s="180"/>
      <c r="AE70" s="207"/>
      <c r="AF70" s="191"/>
      <c r="AG70" s="179"/>
    </row>
    <row r="71" spans="1:33" x14ac:dyDescent="0.25">
      <c r="A71" s="208" t="s">
        <v>426</v>
      </c>
      <c r="B71" s="182"/>
      <c r="C71" s="209"/>
      <c r="D71" s="205"/>
      <c r="E71" s="205"/>
      <c r="F71" s="205"/>
      <c r="G71" s="205"/>
      <c r="H71" s="206"/>
      <c r="I71" s="169"/>
      <c r="J71" s="169"/>
      <c r="K71" s="188" t="s">
        <v>427</v>
      </c>
      <c r="L71" s="206" t="s">
        <v>428</v>
      </c>
      <c r="M71" s="180"/>
      <c r="N71" s="210"/>
      <c r="O71" s="211"/>
      <c r="P71" s="212"/>
      <c r="R71" s="208" t="s">
        <v>426</v>
      </c>
      <c r="S71" s="182"/>
      <c r="T71" s="209"/>
      <c r="U71" s="205"/>
      <c r="V71" s="205"/>
      <c r="W71" s="205"/>
      <c r="X71" s="205"/>
      <c r="Y71" s="206"/>
      <c r="Z71" s="169"/>
      <c r="AA71" s="169"/>
      <c r="AB71" s="188" t="s">
        <v>427</v>
      </c>
      <c r="AC71" s="206" t="s">
        <v>428</v>
      </c>
      <c r="AD71" s="180"/>
      <c r="AE71" s="210"/>
      <c r="AF71" s="211"/>
      <c r="AG71" s="212"/>
    </row>
    <row r="73" spans="1:33" x14ac:dyDescent="0.25">
      <c r="A73" s="144"/>
      <c r="B73" s="144">
        <v>1</v>
      </c>
      <c r="C73" s="144">
        <v>2</v>
      </c>
      <c r="D73" s="144">
        <v>3</v>
      </c>
      <c r="E73" s="145">
        <v>4</v>
      </c>
      <c r="F73" s="144">
        <v>5</v>
      </c>
      <c r="G73" s="145">
        <v>6</v>
      </c>
      <c r="H73" s="144">
        <v>7</v>
      </c>
      <c r="I73" s="144">
        <v>8</v>
      </c>
      <c r="J73" s="145">
        <v>9</v>
      </c>
      <c r="K73" s="144">
        <v>10</v>
      </c>
      <c r="L73" s="145">
        <v>11</v>
      </c>
      <c r="M73" s="144">
        <v>12</v>
      </c>
      <c r="N73" s="146" t="s">
        <v>380</v>
      </c>
      <c r="O73" s="145">
        <v>90</v>
      </c>
      <c r="P73" s="147" t="s">
        <v>381</v>
      </c>
      <c r="R73" s="144"/>
      <c r="S73" s="144">
        <v>1</v>
      </c>
      <c r="T73" s="144">
        <v>2</v>
      </c>
      <c r="U73" s="144">
        <v>3</v>
      </c>
      <c r="V73" s="145">
        <v>4</v>
      </c>
      <c r="W73" s="144">
        <v>5</v>
      </c>
      <c r="X73" s="145">
        <v>6</v>
      </c>
      <c r="Y73" s="144">
        <v>7</v>
      </c>
      <c r="Z73" s="144">
        <v>8</v>
      </c>
      <c r="AA73" s="145">
        <v>9</v>
      </c>
      <c r="AB73" s="144">
        <v>10</v>
      </c>
      <c r="AC73" s="145">
        <v>11</v>
      </c>
      <c r="AD73" s="144">
        <v>12</v>
      </c>
      <c r="AE73" s="146" t="s">
        <v>380</v>
      </c>
      <c r="AF73" s="145">
        <v>90</v>
      </c>
      <c r="AG73" s="147" t="s">
        <v>381</v>
      </c>
    </row>
    <row r="74" spans="1:33" ht="15.75" thickBot="1" x14ac:dyDescent="0.3">
      <c r="A74" s="148" t="s">
        <v>382</v>
      </c>
      <c r="B74" s="149" t="s">
        <v>133</v>
      </c>
      <c r="C74" s="149" t="s">
        <v>134</v>
      </c>
      <c r="D74" s="149" t="s">
        <v>135</v>
      </c>
      <c r="E74" s="149" t="s">
        <v>136</v>
      </c>
      <c r="F74" s="149" t="s">
        <v>137</v>
      </c>
      <c r="G74" s="149" t="s">
        <v>138</v>
      </c>
      <c r="H74" s="149" t="s">
        <v>139</v>
      </c>
      <c r="I74" s="149" t="s">
        <v>140</v>
      </c>
      <c r="J74" s="149" t="s">
        <v>141</v>
      </c>
      <c r="K74" s="149" t="s">
        <v>142</v>
      </c>
      <c r="L74" s="150" t="s">
        <v>383</v>
      </c>
      <c r="M74" s="150" t="s">
        <v>384</v>
      </c>
      <c r="N74" s="151" t="s">
        <v>385</v>
      </c>
      <c r="O74" s="152" t="s">
        <v>386</v>
      </c>
      <c r="P74" s="153" t="s">
        <v>387</v>
      </c>
      <c r="R74" s="148" t="s">
        <v>382</v>
      </c>
      <c r="S74" s="149" t="s">
        <v>89</v>
      </c>
      <c r="T74" s="149" t="s">
        <v>90</v>
      </c>
      <c r="U74" s="149" t="s">
        <v>91</v>
      </c>
      <c r="V74" s="149" t="s">
        <v>92</v>
      </c>
      <c r="W74" s="149" t="s">
        <v>94</v>
      </c>
      <c r="X74" s="149" t="s">
        <v>95</v>
      </c>
      <c r="Y74" s="149" t="s">
        <v>96</v>
      </c>
      <c r="Z74" s="149" t="s">
        <v>97</v>
      </c>
      <c r="AA74" s="149" t="s">
        <v>98</v>
      </c>
      <c r="AB74" s="149" t="s">
        <v>99</v>
      </c>
      <c r="AC74" s="150" t="s">
        <v>383</v>
      </c>
      <c r="AD74" s="150" t="s">
        <v>384</v>
      </c>
      <c r="AE74" s="151" t="s">
        <v>385</v>
      </c>
      <c r="AF74" s="152" t="s">
        <v>386</v>
      </c>
      <c r="AG74" s="153" t="s">
        <v>387</v>
      </c>
    </row>
    <row r="75" spans="1:33" ht="15.75" thickTop="1" x14ac:dyDescent="0.25">
      <c r="A75" s="154" t="s">
        <v>388</v>
      </c>
      <c r="B75" s="149" t="s">
        <v>133</v>
      </c>
      <c r="C75" s="149" t="s">
        <v>134</v>
      </c>
      <c r="D75" s="149" t="s">
        <v>135</v>
      </c>
      <c r="E75" s="149" t="s">
        <v>136</v>
      </c>
      <c r="F75" s="149" t="s">
        <v>137</v>
      </c>
      <c r="G75" s="149" t="s">
        <v>138</v>
      </c>
      <c r="H75" s="149" t="s">
        <v>139</v>
      </c>
      <c r="I75" s="149" t="s">
        <v>140</v>
      </c>
      <c r="J75" s="149" t="s">
        <v>141</v>
      </c>
      <c r="K75" s="149" t="s">
        <v>142</v>
      </c>
      <c r="L75" s="150" t="s">
        <v>383</v>
      </c>
      <c r="M75" s="150" t="s">
        <v>384</v>
      </c>
      <c r="N75" s="155" t="s">
        <v>389</v>
      </c>
      <c r="O75" s="156">
        <v>1.5</v>
      </c>
      <c r="P75" s="157">
        <f>O75*($O$1+3)</f>
        <v>139.5</v>
      </c>
      <c r="R75" s="154" t="s">
        <v>388</v>
      </c>
      <c r="S75" s="149" t="s">
        <v>89</v>
      </c>
      <c r="T75" s="149" t="s">
        <v>90</v>
      </c>
      <c r="U75" s="149" t="s">
        <v>91</v>
      </c>
      <c r="V75" s="149" t="s">
        <v>92</v>
      </c>
      <c r="W75" s="149" t="s">
        <v>94</v>
      </c>
      <c r="X75" s="149" t="s">
        <v>95</v>
      </c>
      <c r="Y75" s="149" t="s">
        <v>96</v>
      </c>
      <c r="Z75" s="149" t="s">
        <v>97</v>
      </c>
      <c r="AA75" s="149" t="s">
        <v>98</v>
      </c>
      <c r="AB75" s="149" t="s">
        <v>99</v>
      </c>
      <c r="AC75" s="150" t="s">
        <v>383</v>
      </c>
      <c r="AD75" s="150" t="s">
        <v>384</v>
      </c>
      <c r="AE75" s="155" t="s">
        <v>389</v>
      </c>
      <c r="AF75" s="156">
        <v>1.5</v>
      </c>
      <c r="AG75" s="157">
        <f>AF75*($O$1+3)</f>
        <v>139.5</v>
      </c>
    </row>
    <row r="76" spans="1:33" x14ac:dyDescent="0.25">
      <c r="A76" s="148" t="s">
        <v>390</v>
      </c>
      <c r="B76" s="149" t="s">
        <v>133</v>
      </c>
      <c r="C76" s="149" t="s">
        <v>134</v>
      </c>
      <c r="D76" s="149" t="s">
        <v>135</v>
      </c>
      <c r="E76" s="149" t="s">
        <v>136</v>
      </c>
      <c r="F76" s="149" t="s">
        <v>137</v>
      </c>
      <c r="G76" s="149" t="s">
        <v>138</v>
      </c>
      <c r="H76" s="149" t="s">
        <v>139</v>
      </c>
      <c r="I76" s="149" t="s">
        <v>140</v>
      </c>
      <c r="J76" s="149" t="s">
        <v>141</v>
      </c>
      <c r="K76" s="149" t="s">
        <v>142</v>
      </c>
      <c r="L76" s="150" t="s">
        <v>383</v>
      </c>
      <c r="M76" s="150"/>
      <c r="N76" s="155" t="s">
        <v>391</v>
      </c>
      <c r="O76" s="156">
        <v>0.3</v>
      </c>
      <c r="P76" s="157">
        <f>O76*($O$1+3)</f>
        <v>27.9</v>
      </c>
      <c r="R76" s="148" t="s">
        <v>390</v>
      </c>
      <c r="S76" s="149" t="s">
        <v>89</v>
      </c>
      <c r="T76" s="149" t="s">
        <v>90</v>
      </c>
      <c r="U76" s="149" t="s">
        <v>91</v>
      </c>
      <c r="V76" s="149" t="s">
        <v>92</v>
      </c>
      <c r="W76" s="149" t="s">
        <v>94</v>
      </c>
      <c r="X76" s="149" t="s">
        <v>95</v>
      </c>
      <c r="Y76" s="149" t="s">
        <v>96</v>
      </c>
      <c r="Z76" s="149" t="s">
        <v>97</v>
      </c>
      <c r="AA76" s="149" t="s">
        <v>98</v>
      </c>
      <c r="AB76" s="149" t="s">
        <v>99</v>
      </c>
      <c r="AC76" s="150" t="s">
        <v>383</v>
      </c>
      <c r="AD76" s="150"/>
      <c r="AE76" s="155" t="s">
        <v>391</v>
      </c>
      <c r="AF76" s="156">
        <v>0.3</v>
      </c>
      <c r="AG76" s="157">
        <f>AF76*($O$1+3)</f>
        <v>27.9</v>
      </c>
    </row>
    <row r="77" spans="1:33" x14ac:dyDescent="0.25">
      <c r="A77" s="148" t="s">
        <v>392</v>
      </c>
      <c r="B77" s="149" t="s">
        <v>133</v>
      </c>
      <c r="C77" s="149" t="s">
        <v>134</v>
      </c>
      <c r="D77" s="149" t="s">
        <v>135</v>
      </c>
      <c r="E77" s="149" t="s">
        <v>136</v>
      </c>
      <c r="F77" s="149" t="s">
        <v>137</v>
      </c>
      <c r="G77" s="149" t="s">
        <v>138</v>
      </c>
      <c r="H77" s="149" t="s">
        <v>139</v>
      </c>
      <c r="I77" s="149" t="s">
        <v>140</v>
      </c>
      <c r="J77" s="149" t="s">
        <v>141</v>
      </c>
      <c r="K77" s="149" t="s">
        <v>142</v>
      </c>
      <c r="L77" s="150" t="s">
        <v>383</v>
      </c>
      <c r="M77" s="150"/>
      <c r="N77" s="155" t="s">
        <v>393</v>
      </c>
      <c r="O77" s="156">
        <v>9.5</v>
      </c>
      <c r="P77" s="157">
        <f>O77*($O$1+3)</f>
        <v>883.5</v>
      </c>
      <c r="R77" s="148" t="s">
        <v>392</v>
      </c>
      <c r="S77" s="149" t="s">
        <v>89</v>
      </c>
      <c r="T77" s="149" t="s">
        <v>90</v>
      </c>
      <c r="U77" s="149" t="s">
        <v>91</v>
      </c>
      <c r="V77" s="149" t="s">
        <v>92</v>
      </c>
      <c r="W77" s="149" t="s">
        <v>94</v>
      </c>
      <c r="X77" s="149" t="s">
        <v>95</v>
      </c>
      <c r="Y77" s="149" t="s">
        <v>96</v>
      </c>
      <c r="Z77" s="149" t="s">
        <v>97</v>
      </c>
      <c r="AA77" s="149" t="s">
        <v>98</v>
      </c>
      <c r="AB77" s="149" t="s">
        <v>99</v>
      </c>
      <c r="AC77" s="150" t="s">
        <v>383</v>
      </c>
      <c r="AD77" s="150"/>
      <c r="AE77" s="155" t="s">
        <v>393</v>
      </c>
      <c r="AF77" s="156">
        <v>9.5</v>
      </c>
      <c r="AG77" s="157">
        <f>AF77*($O$1+3)</f>
        <v>883.5</v>
      </c>
    </row>
    <row r="78" spans="1:33" x14ac:dyDescent="0.25">
      <c r="A78" s="148" t="s">
        <v>394</v>
      </c>
      <c r="B78" s="149" t="s">
        <v>144</v>
      </c>
      <c r="C78" s="149" t="s">
        <v>145</v>
      </c>
      <c r="D78" s="149" t="s">
        <v>146</v>
      </c>
      <c r="E78" s="149" t="s">
        <v>147</v>
      </c>
      <c r="F78" s="149" t="s">
        <v>148</v>
      </c>
      <c r="G78" s="149" t="s">
        <v>149</v>
      </c>
      <c r="H78" s="149" t="s">
        <v>150</v>
      </c>
      <c r="I78" s="149" t="s">
        <v>151</v>
      </c>
      <c r="J78" s="149" t="s">
        <v>152</v>
      </c>
      <c r="K78" s="149" t="s">
        <v>153</v>
      </c>
      <c r="L78" s="150" t="s">
        <v>383</v>
      </c>
      <c r="M78" s="150"/>
      <c r="N78" s="155" t="s">
        <v>395</v>
      </c>
      <c r="O78" s="158">
        <v>1.5</v>
      </c>
      <c r="P78" s="157">
        <f>O78*($O$1+3)</f>
        <v>139.5</v>
      </c>
      <c r="R78" s="148" t="s">
        <v>394</v>
      </c>
      <c r="S78" s="149" t="s">
        <v>89</v>
      </c>
      <c r="T78" s="149" t="s">
        <v>90</v>
      </c>
      <c r="U78" s="149" t="s">
        <v>91</v>
      </c>
      <c r="V78" s="149" t="s">
        <v>92</v>
      </c>
      <c r="W78" s="149" t="s">
        <v>94</v>
      </c>
      <c r="X78" s="149" t="s">
        <v>95</v>
      </c>
      <c r="Y78" s="149" t="s">
        <v>96</v>
      </c>
      <c r="Z78" s="149" t="s">
        <v>97</v>
      </c>
      <c r="AA78" s="149" t="s">
        <v>98</v>
      </c>
      <c r="AB78" s="149" t="s">
        <v>99</v>
      </c>
      <c r="AC78" s="150" t="s">
        <v>383</v>
      </c>
      <c r="AD78" s="150"/>
      <c r="AE78" s="155" t="s">
        <v>395</v>
      </c>
      <c r="AF78" s="158">
        <v>1.5</v>
      </c>
      <c r="AG78" s="157">
        <f>AF78*($O$1+3)</f>
        <v>139.5</v>
      </c>
    </row>
    <row r="79" spans="1:33" x14ac:dyDescent="0.25">
      <c r="A79" s="154" t="s">
        <v>396</v>
      </c>
      <c r="B79" s="149" t="s">
        <v>144</v>
      </c>
      <c r="C79" s="149" t="s">
        <v>145</v>
      </c>
      <c r="D79" s="149" t="s">
        <v>146</v>
      </c>
      <c r="E79" s="149" t="s">
        <v>147</v>
      </c>
      <c r="F79" s="149" t="s">
        <v>148</v>
      </c>
      <c r="G79" s="149" t="s">
        <v>149</v>
      </c>
      <c r="H79" s="149" t="s">
        <v>150</v>
      </c>
      <c r="I79" s="149" t="s">
        <v>151</v>
      </c>
      <c r="J79" s="149" t="s">
        <v>152</v>
      </c>
      <c r="K79" s="149" t="s">
        <v>153</v>
      </c>
      <c r="L79" s="150" t="s">
        <v>383</v>
      </c>
      <c r="M79" s="150"/>
      <c r="N79" s="159" t="s">
        <v>397</v>
      </c>
      <c r="O79" s="160">
        <v>0.2</v>
      </c>
      <c r="P79" s="161">
        <f>O79*($O$1+3)</f>
        <v>18.600000000000001</v>
      </c>
      <c r="R79" s="154" t="s">
        <v>396</v>
      </c>
      <c r="S79" s="149" t="s">
        <v>89</v>
      </c>
      <c r="T79" s="149" t="s">
        <v>90</v>
      </c>
      <c r="U79" s="149" t="s">
        <v>91</v>
      </c>
      <c r="V79" s="149" t="s">
        <v>92</v>
      </c>
      <c r="W79" s="149" t="s">
        <v>94</v>
      </c>
      <c r="X79" s="149" t="s">
        <v>95</v>
      </c>
      <c r="Y79" s="149" t="s">
        <v>96</v>
      </c>
      <c r="Z79" s="149" t="s">
        <v>97</v>
      </c>
      <c r="AA79" s="149" t="s">
        <v>98</v>
      </c>
      <c r="AB79" s="149" t="s">
        <v>99</v>
      </c>
      <c r="AC79" s="150" t="s">
        <v>383</v>
      </c>
      <c r="AD79" s="150"/>
      <c r="AE79" s="159" t="s">
        <v>397</v>
      </c>
      <c r="AF79" s="160">
        <v>0.2</v>
      </c>
      <c r="AG79" s="161">
        <f>AF79*($O$1+3)</f>
        <v>18.600000000000001</v>
      </c>
    </row>
    <row r="80" spans="1:33" ht="15" customHeight="1" x14ac:dyDescent="0.25">
      <c r="A80" s="148" t="s">
        <v>398</v>
      </c>
      <c r="B80" s="149" t="s">
        <v>144</v>
      </c>
      <c r="C80" s="149" t="s">
        <v>145</v>
      </c>
      <c r="D80" s="149" t="s">
        <v>146</v>
      </c>
      <c r="E80" s="149" t="s">
        <v>147</v>
      </c>
      <c r="F80" s="149" t="s">
        <v>148</v>
      </c>
      <c r="G80" s="149" t="s">
        <v>149</v>
      </c>
      <c r="H80" s="149" t="s">
        <v>150</v>
      </c>
      <c r="I80" s="149" t="s">
        <v>151</v>
      </c>
      <c r="J80" s="149" t="s">
        <v>152</v>
      </c>
      <c r="K80" s="149" t="s">
        <v>153</v>
      </c>
      <c r="L80" s="150" t="s">
        <v>383</v>
      </c>
      <c r="M80" s="150"/>
      <c r="N80" s="251" t="s">
        <v>399</v>
      </c>
      <c r="O80" s="252"/>
      <c r="P80" s="253"/>
      <c r="R80" s="148" t="s">
        <v>398</v>
      </c>
      <c r="S80" s="149" t="s">
        <v>89</v>
      </c>
      <c r="T80" s="149" t="s">
        <v>90</v>
      </c>
      <c r="U80" s="149" t="s">
        <v>91</v>
      </c>
      <c r="V80" s="149" t="s">
        <v>92</v>
      </c>
      <c r="W80" s="149" t="s">
        <v>94</v>
      </c>
      <c r="X80" s="149" t="s">
        <v>95</v>
      </c>
      <c r="Y80" s="149" t="s">
        <v>96</v>
      </c>
      <c r="Z80" s="149" t="s">
        <v>97</v>
      </c>
      <c r="AA80" s="149" t="s">
        <v>98</v>
      </c>
      <c r="AB80" s="149" t="s">
        <v>99</v>
      </c>
      <c r="AC80" s="150" t="s">
        <v>383</v>
      </c>
      <c r="AD80" s="150"/>
      <c r="AE80" s="251" t="s">
        <v>399</v>
      </c>
      <c r="AF80" s="252"/>
      <c r="AG80" s="253"/>
    </row>
    <row r="81" spans="1:33" x14ac:dyDescent="0.25">
      <c r="A81" s="162" t="s">
        <v>400</v>
      </c>
      <c r="B81" s="149" t="s">
        <v>144</v>
      </c>
      <c r="C81" s="149" t="s">
        <v>145</v>
      </c>
      <c r="D81" s="149" t="s">
        <v>146</v>
      </c>
      <c r="E81" s="149" t="s">
        <v>147</v>
      </c>
      <c r="F81" s="149" t="s">
        <v>148</v>
      </c>
      <c r="G81" s="149" t="s">
        <v>149</v>
      </c>
      <c r="H81" s="149" t="s">
        <v>150</v>
      </c>
      <c r="I81" s="149" t="s">
        <v>151</v>
      </c>
      <c r="J81" s="149" t="s">
        <v>152</v>
      </c>
      <c r="K81" s="149" t="s">
        <v>153</v>
      </c>
      <c r="L81" s="150" t="s">
        <v>383</v>
      </c>
      <c r="M81" s="150"/>
      <c r="N81" s="254"/>
      <c r="O81" s="255"/>
      <c r="P81" s="256"/>
      <c r="R81" s="162" t="s">
        <v>400</v>
      </c>
      <c r="S81" s="149" t="s">
        <v>89</v>
      </c>
      <c r="T81" s="149" t="s">
        <v>90</v>
      </c>
      <c r="U81" s="149" t="s">
        <v>91</v>
      </c>
      <c r="V81" s="149" t="s">
        <v>92</v>
      </c>
      <c r="W81" s="149" t="s">
        <v>94</v>
      </c>
      <c r="X81" s="149" t="s">
        <v>95</v>
      </c>
      <c r="Y81" s="149" t="s">
        <v>96</v>
      </c>
      <c r="Z81" s="149" t="s">
        <v>97</v>
      </c>
      <c r="AA81" s="149" t="s">
        <v>98</v>
      </c>
      <c r="AB81" s="149" t="s">
        <v>99</v>
      </c>
      <c r="AC81" s="150" t="s">
        <v>383</v>
      </c>
      <c r="AD81" s="150"/>
      <c r="AE81" s="254"/>
      <c r="AF81" s="255"/>
      <c r="AG81" s="256"/>
    </row>
    <row r="82" spans="1:33" x14ac:dyDescent="0.25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4"/>
      <c r="O82" s="164"/>
      <c r="P82" s="164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4"/>
      <c r="AF82" s="164"/>
      <c r="AG82" s="164"/>
    </row>
    <row r="83" spans="1:33" x14ac:dyDescent="0.25">
      <c r="A83" s="165" t="s">
        <v>401</v>
      </c>
      <c r="B83" s="145"/>
      <c r="C83" s="166" t="s">
        <v>402</v>
      </c>
      <c r="D83" s="167"/>
      <c r="E83" s="167"/>
      <c r="F83" s="167"/>
      <c r="G83" s="167"/>
      <c r="H83" s="168"/>
      <c r="I83" s="169"/>
      <c r="J83" s="170"/>
      <c r="K83" s="146" t="s">
        <v>403</v>
      </c>
      <c r="L83" s="171"/>
      <c r="M83" s="169"/>
      <c r="N83" s="172" t="s">
        <v>18</v>
      </c>
      <c r="O83" s="173" t="s">
        <v>404</v>
      </c>
      <c r="P83" s="174"/>
      <c r="R83" s="165" t="s">
        <v>401</v>
      </c>
      <c r="S83" s="145"/>
      <c r="T83" s="166" t="s">
        <v>402</v>
      </c>
      <c r="U83" s="167"/>
      <c r="V83" s="167"/>
      <c r="W83" s="167"/>
      <c r="X83" s="167"/>
      <c r="Y83" s="168"/>
      <c r="Z83" s="169"/>
      <c r="AA83" s="170"/>
      <c r="AB83" s="146" t="s">
        <v>403</v>
      </c>
      <c r="AC83" s="171"/>
      <c r="AD83" s="169"/>
      <c r="AE83" s="172" t="s">
        <v>18</v>
      </c>
      <c r="AF83" s="173" t="s">
        <v>404</v>
      </c>
      <c r="AG83" s="174"/>
    </row>
    <row r="84" spans="1:33" x14ac:dyDescent="0.25">
      <c r="A84" s="175" t="s">
        <v>405</v>
      </c>
      <c r="B84" s="176"/>
      <c r="C84" s="177"/>
      <c r="D84" s="178"/>
      <c r="E84" s="178"/>
      <c r="F84" s="178"/>
      <c r="G84" s="178"/>
      <c r="H84" s="179"/>
      <c r="I84" s="180"/>
      <c r="J84" s="181" t="s">
        <v>406</v>
      </c>
      <c r="K84" s="182" t="s">
        <v>407</v>
      </c>
      <c r="L84" s="183" t="s">
        <v>408</v>
      </c>
      <c r="M84" s="180"/>
      <c r="N84" s="184" t="s">
        <v>409</v>
      </c>
      <c r="O84" s="185"/>
      <c r="P84" s="186"/>
      <c r="R84" s="175" t="s">
        <v>405</v>
      </c>
      <c r="S84" s="176"/>
      <c r="T84" s="177"/>
      <c r="U84" s="178"/>
      <c r="V84" s="178"/>
      <c r="W84" s="178"/>
      <c r="X84" s="178"/>
      <c r="Y84" s="179"/>
      <c r="Z84" s="180"/>
      <c r="AA84" s="181" t="s">
        <v>406</v>
      </c>
      <c r="AB84" s="182" t="s">
        <v>407</v>
      </c>
      <c r="AC84" s="183" t="s">
        <v>408</v>
      </c>
      <c r="AD84" s="180"/>
      <c r="AE84" s="184" t="s">
        <v>409</v>
      </c>
      <c r="AF84" s="185"/>
      <c r="AG84" s="186"/>
    </row>
    <row r="85" spans="1:33" x14ac:dyDescent="0.25">
      <c r="A85" s="175" t="s">
        <v>410</v>
      </c>
      <c r="B85" s="176"/>
      <c r="C85" s="187" t="s">
        <v>411</v>
      </c>
      <c r="D85" s="169"/>
      <c r="E85" s="169"/>
      <c r="F85" s="178"/>
      <c r="G85" s="178"/>
      <c r="H85" s="179"/>
      <c r="I85" s="180"/>
      <c r="J85" s="188" t="s">
        <v>412</v>
      </c>
      <c r="K85" s="189" t="s">
        <v>413</v>
      </c>
      <c r="L85" s="190" t="s">
        <v>414</v>
      </c>
      <c r="M85" s="180"/>
      <c r="N85" s="155" t="s">
        <v>389</v>
      </c>
      <c r="O85" s="191"/>
      <c r="P85" s="179"/>
      <c r="R85" s="175" t="s">
        <v>410</v>
      </c>
      <c r="S85" s="176"/>
      <c r="T85" s="187" t="s">
        <v>415</v>
      </c>
      <c r="U85" s="169"/>
      <c r="V85" s="169"/>
      <c r="W85" s="178"/>
      <c r="X85" s="178"/>
      <c r="Y85" s="179"/>
      <c r="Z85" s="180"/>
      <c r="AA85" s="188" t="s">
        <v>412</v>
      </c>
      <c r="AB85" s="189" t="s">
        <v>413</v>
      </c>
      <c r="AC85" s="190" t="s">
        <v>414</v>
      </c>
      <c r="AD85" s="180"/>
      <c r="AE85" s="155" t="s">
        <v>389</v>
      </c>
      <c r="AF85" s="191"/>
      <c r="AG85" s="179"/>
    </row>
    <row r="86" spans="1:33" x14ac:dyDescent="0.25">
      <c r="A86" s="175" t="s">
        <v>416</v>
      </c>
      <c r="B86" s="176"/>
      <c r="C86" s="187" t="s">
        <v>237</v>
      </c>
      <c r="D86" s="169"/>
      <c r="E86" s="178"/>
      <c r="F86" s="178"/>
      <c r="G86" s="178"/>
      <c r="H86" s="179"/>
      <c r="I86" s="169"/>
      <c r="J86" s="192"/>
      <c r="K86" s="193" t="s">
        <v>417</v>
      </c>
      <c r="L86" s="194" t="s">
        <v>414</v>
      </c>
      <c r="M86" s="180"/>
      <c r="N86" s="195" t="s">
        <v>418</v>
      </c>
      <c r="O86" s="185"/>
      <c r="P86" s="179"/>
      <c r="R86" s="175" t="s">
        <v>416</v>
      </c>
      <c r="S86" s="176"/>
      <c r="T86" s="187" t="s">
        <v>340</v>
      </c>
      <c r="U86" s="169"/>
      <c r="V86" s="178"/>
      <c r="W86" s="178"/>
      <c r="X86" s="178"/>
      <c r="Y86" s="179"/>
      <c r="Z86" s="169"/>
      <c r="AA86" s="192"/>
      <c r="AB86" s="193" t="s">
        <v>417</v>
      </c>
      <c r="AC86" s="194" t="s">
        <v>414</v>
      </c>
      <c r="AD86" s="180"/>
      <c r="AE86" s="195" t="s">
        <v>418</v>
      </c>
      <c r="AF86" s="185"/>
      <c r="AG86" s="179"/>
    </row>
    <row r="87" spans="1:33" x14ac:dyDescent="0.25">
      <c r="A87" s="175" t="s">
        <v>419</v>
      </c>
      <c r="B87" s="176"/>
      <c r="C87" s="196" t="s">
        <v>356</v>
      </c>
      <c r="D87" s="197"/>
      <c r="E87" s="198"/>
      <c r="F87" s="178"/>
      <c r="G87" s="199"/>
      <c r="H87" s="179"/>
      <c r="I87" s="169"/>
      <c r="J87" s="200" t="s">
        <v>420</v>
      </c>
      <c r="K87" s="169" t="s">
        <v>421</v>
      </c>
      <c r="L87" s="201" t="s">
        <v>422</v>
      </c>
      <c r="M87" s="180"/>
      <c r="N87" s="195" t="s">
        <v>423</v>
      </c>
      <c r="O87" s="202"/>
      <c r="P87" s="179"/>
      <c r="R87" s="175" t="s">
        <v>419</v>
      </c>
      <c r="S87" s="176"/>
      <c r="T87" s="196" t="s">
        <v>331</v>
      </c>
      <c r="U87" s="197"/>
      <c r="V87" s="198"/>
      <c r="W87" s="178"/>
      <c r="X87" s="199"/>
      <c r="Y87" s="179"/>
      <c r="Z87" s="169"/>
      <c r="AA87" s="200" t="s">
        <v>420</v>
      </c>
      <c r="AB87" s="169" t="s">
        <v>421</v>
      </c>
      <c r="AC87" s="201" t="s">
        <v>422</v>
      </c>
      <c r="AD87" s="180"/>
      <c r="AE87" s="195" t="s">
        <v>423</v>
      </c>
      <c r="AF87" s="202"/>
      <c r="AG87" s="179"/>
    </row>
    <row r="88" spans="1:33" x14ac:dyDescent="0.25">
      <c r="A88" s="175" t="s">
        <v>424</v>
      </c>
      <c r="B88" s="176"/>
      <c r="C88" s="203"/>
      <c r="D88" s="198"/>
      <c r="E88" s="198"/>
      <c r="F88" s="178"/>
      <c r="G88" s="198"/>
      <c r="H88" s="179"/>
      <c r="I88" s="169"/>
      <c r="J88" s="204"/>
      <c r="K88" s="205" t="s">
        <v>421</v>
      </c>
      <c r="L88" s="206" t="s">
        <v>425</v>
      </c>
      <c r="M88" s="180"/>
      <c r="N88" s="207"/>
      <c r="O88" s="191"/>
      <c r="P88" s="179"/>
      <c r="R88" s="175" t="s">
        <v>424</v>
      </c>
      <c r="S88" s="176"/>
      <c r="T88" s="203"/>
      <c r="U88" s="198"/>
      <c r="V88" s="198"/>
      <c r="W88" s="178"/>
      <c r="X88" s="198"/>
      <c r="Y88" s="179"/>
      <c r="Z88" s="169"/>
      <c r="AA88" s="204"/>
      <c r="AB88" s="205" t="s">
        <v>421</v>
      </c>
      <c r="AC88" s="206" t="s">
        <v>425</v>
      </c>
      <c r="AD88" s="180"/>
      <c r="AE88" s="207"/>
      <c r="AF88" s="191"/>
      <c r="AG88" s="179"/>
    </row>
    <row r="89" spans="1:33" x14ac:dyDescent="0.25">
      <c r="A89" s="208" t="s">
        <v>426</v>
      </c>
      <c r="B89" s="182"/>
      <c r="C89" s="209"/>
      <c r="D89" s="205"/>
      <c r="E89" s="205"/>
      <c r="F89" s="205"/>
      <c r="G89" s="205"/>
      <c r="H89" s="206"/>
      <c r="I89" s="169"/>
      <c r="J89" s="169"/>
      <c r="K89" s="188" t="s">
        <v>427</v>
      </c>
      <c r="L89" s="206" t="s">
        <v>428</v>
      </c>
      <c r="M89" s="180"/>
      <c r="N89" s="210"/>
      <c r="O89" s="211"/>
      <c r="P89" s="212"/>
      <c r="R89" s="208" t="s">
        <v>426</v>
      </c>
      <c r="S89" s="182"/>
      <c r="T89" s="209"/>
      <c r="U89" s="205"/>
      <c r="V89" s="205"/>
      <c r="W89" s="205"/>
      <c r="X89" s="205"/>
      <c r="Y89" s="206"/>
      <c r="Z89" s="169"/>
      <c r="AA89" s="169"/>
      <c r="AB89" s="188" t="s">
        <v>427</v>
      </c>
      <c r="AC89" s="206" t="s">
        <v>428</v>
      </c>
      <c r="AD89" s="180"/>
      <c r="AE89" s="210"/>
      <c r="AF89" s="211"/>
      <c r="AG89" s="212"/>
    </row>
    <row r="90" spans="1:33" x14ac:dyDescent="0.25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</row>
    <row r="91" spans="1:33" x14ac:dyDescent="0.25">
      <c r="A91" s="144"/>
      <c r="B91" s="144">
        <v>1</v>
      </c>
      <c r="C91" s="144">
        <v>2</v>
      </c>
      <c r="D91" s="144">
        <v>3</v>
      </c>
      <c r="E91" s="145">
        <v>4</v>
      </c>
      <c r="F91" s="144">
        <v>5</v>
      </c>
      <c r="G91" s="145">
        <v>6</v>
      </c>
      <c r="H91" s="144">
        <v>7</v>
      </c>
      <c r="I91" s="144">
        <v>8</v>
      </c>
      <c r="J91" s="145">
        <v>9</v>
      </c>
      <c r="K91" s="144">
        <v>10</v>
      </c>
      <c r="L91" s="145">
        <v>11</v>
      </c>
      <c r="M91" s="144">
        <v>12</v>
      </c>
      <c r="N91" s="146" t="s">
        <v>380</v>
      </c>
      <c r="O91" s="145">
        <v>90</v>
      </c>
      <c r="P91" s="147" t="s">
        <v>381</v>
      </c>
      <c r="R91" s="144"/>
      <c r="S91" s="144">
        <v>1</v>
      </c>
      <c r="T91" s="144">
        <v>2</v>
      </c>
      <c r="U91" s="144">
        <v>3</v>
      </c>
      <c r="V91" s="145">
        <v>4</v>
      </c>
      <c r="W91" s="144">
        <v>5</v>
      </c>
      <c r="X91" s="145">
        <v>6</v>
      </c>
      <c r="Y91" s="144">
        <v>7</v>
      </c>
      <c r="Z91" s="144">
        <v>8</v>
      </c>
      <c r="AA91" s="145">
        <v>9</v>
      </c>
      <c r="AB91" s="144">
        <v>10</v>
      </c>
      <c r="AC91" s="145">
        <v>11</v>
      </c>
      <c r="AD91" s="144">
        <v>12</v>
      </c>
      <c r="AE91" s="146" t="s">
        <v>380</v>
      </c>
      <c r="AF91" s="145">
        <v>90</v>
      </c>
      <c r="AG91" s="147" t="s">
        <v>381</v>
      </c>
    </row>
    <row r="92" spans="1:33" ht="15.75" thickBot="1" x14ac:dyDescent="0.3">
      <c r="A92" s="148" t="s">
        <v>382</v>
      </c>
      <c r="B92" s="149" t="s">
        <v>154</v>
      </c>
      <c r="C92" s="149" t="s">
        <v>155</v>
      </c>
      <c r="D92" s="149" t="s">
        <v>156</v>
      </c>
      <c r="E92" s="149" t="s">
        <v>157</v>
      </c>
      <c r="F92" s="149" t="s">
        <v>158</v>
      </c>
      <c r="G92" s="149" t="s">
        <v>159</v>
      </c>
      <c r="H92" s="149" t="s">
        <v>160</v>
      </c>
      <c r="I92" s="149" t="s">
        <v>161</v>
      </c>
      <c r="J92" s="149" t="s">
        <v>162</v>
      </c>
      <c r="K92" s="149" t="s">
        <v>163</v>
      </c>
      <c r="L92" s="150" t="s">
        <v>383</v>
      </c>
      <c r="M92" s="150" t="s">
        <v>384</v>
      </c>
      <c r="N92" s="151" t="s">
        <v>385</v>
      </c>
      <c r="O92" s="152" t="s">
        <v>386</v>
      </c>
      <c r="P92" s="153" t="s">
        <v>387</v>
      </c>
      <c r="R92" s="148" t="s">
        <v>382</v>
      </c>
      <c r="S92" s="149" t="s">
        <v>100</v>
      </c>
      <c r="T92" s="149" t="s">
        <v>101</v>
      </c>
      <c r="U92" s="149" t="s">
        <v>102</v>
      </c>
      <c r="V92" s="149" t="s">
        <v>103</v>
      </c>
      <c r="W92" s="149" t="s">
        <v>104</v>
      </c>
      <c r="X92" s="149" t="s">
        <v>106</v>
      </c>
      <c r="Y92" s="149" t="s">
        <v>107</v>
      </c>
      <c r="Z92" s="149" t="s">
        <v>108</v>
      </c>
      <c r="AA92" s="149" t="s">
        <v>109</v>
      </c>
      <c r="AB92" s="149" t="s">
        <v>110</v>
      </c>
      <c r="AC92" s="150" t="s">
        <v>383</v>
      </c>
      <c r="AD92" s="150" t="s">
        <v>384</v>
      </c>
      <c r="AE92" s="151" t="s">
        <v>385</v>
      </c>
      <c r="AF92" s="152" t="s">
        <v>386</v>
      </c>
      <c r="AG92" s="153" t="s">
        <v>387</v>
      </c>
    </row>
    <row r="93" spans="1:33" ht="15.75" thickTop="1" x14ac:dyDescent="0.25">
      <c r="A93" s="154" t="s">
        <v>388</v>
      </c>
      <c r="B93" s="149" t="s">
        <v>154</v>
      </c>
      <c r="C93" s="149" t="s">
        <v>155</v>
      </c>
      <c r="D93" s="149" t="s">
        <v>156</v>
      </c>
      <c r="E93" s="149" t="s">
        <v>157</v>
      </c>
      <c r="F93" s="149" t="s">
        <v>158</v>
      </c>
      <c r="G93" s="149" t="s">
        <v>159</v>
      </c>
      <c r="H93" s="149" t="s">
        <v>160</v>
      </c>
      <c r="I93" s="149" t="s">
        <v>161</v>
      </c>
      <c r="J93" s="149" t="s">
        <v>162</v>
      </c>
      <c r="K93" s="149" t="s">
        <v>163</v>
      </c>
      <c r="L93" s="150" t="s">
        <v>383</v>
      </c>
      <c r="M93" s="150" t="s">
        <v>384</v>
      </c>
      <c r="N93" s="155" t="s">
        <v>389</v>
      </c>
      <c r="O93" s="156">
        <v>1.5</v>
      </c>
      <c r="P93" s="157">
        <f>O93*($O$19+3)</f>
        <v>139.5</v>
      </c>
      <c r="R93" s="154" t="s">
        <v>388</v>
      </c>
      <c r="S93" s="149" t="s">
        <v>100</v>
      </c>
      <c r="T93" s="149" t="s">
        <v>101</v>
      </c>
      <c r="U93" s="149" t="s">
        <v>102</v>
      </c>
      <c r="V93" s="149" t="s">
        <v>103</v>
      </c>
      <c r="W93" s="149" t="s">
        <v>104</v>
      </c>
      <c r="X93" s="149" t="s">
        <v>106</v>
      </c>
      <c r="Y93" s="149" t="s">
        <v>107</v>
      </c>
      <c r="Z93" s="149" t="s">
        <v>108</v>
      </c>
      <c r="AA93" s="149" t="s">
        <v>109</v>
      </c>
      <c r="AB93" s="149" t="s">
        <v>110</v>
      </c>
      <c r="AC93" s="150" t="s">
        <v>383</v>
      </c>
      <c r="AD93" s="150" t="s">
        <v>384</v>
      </c>
      <c r="AE93" s="155" t="s">
        <v>389</v>
      </c>
      <c r="AF93" s="156">
        <v>1.5</v>
      </c>
      <c r="AG93" s="157">
        <f>AF93*($O$1+3)</f>
        <v>139.5</v>
      </c>
    </row>
    <row r="94" spans="1:33" x14ac:dyDescent="0.25">
      <c r="A94" s="148" t="s">
        <v>390</v>
      </c>
      <c r="B94" s="149" t="s">
        <v>154</v>
      </c>
      <c r="C94" s="149" t="s">
        <v>155</v>
      </c>
      <c r="D94" s="149" t="s">
        <v>156</v>
      </c>
      <c r="E94" s="149" t="s">
        <v>157</v>
      </c>
      <c r="F94" s="149" t="s">
        <v>158</v>
      </c>
      <c r="G94" s="149" t="s">
        <v>159</v>
      </c>
      <c r="H94" s="149" t="s">
        <v>160</v>
      </c>
      <c r="I94" s="149" t="s">
        <v>161</v>
      </c>
      <c r="J94" s="149" t="s">
        <v>162</v>
      </c>
      <c r="K94" s="149" t="s">
        <v>163</v>
      </c>
      <c r="L94" s="150" t="s">
        <v>383</v>
      </c>
      <c r="M94" s="150"/>
      <c r="N94" s="155" t="s">
        <v>391</v>
      </c>
      <c r="O94" s="156">
        <v>0.3</v>
      </c>
      <c r="P94" s="157">
        <f t="shared" ref="P94:P95" si="2">O94*($O$19+3)</f>
        <v>27.9</v>
      </c>
      <c r="R94" s="148" t="s">
        <v>390</v>
      </c>
      <c r="S94" s="149" t="s">
        <v>100</v>
      </c>
      <c r="T94" s="149" t="s">
        <v>101</v>
      </c>
      <c r="U94" s="149" t="s">
        <v>102</v>
      </c>
      <c r="V94" s="149" t="s">
        <v>103</v>
      </c>
      <c r="W94" s="149" t="s">
        <v>104</v>
      </c>
      <c r="X94" s="149" t="s">
        <v>106</v>
      </c>
      <c r="Y94" s="149" t="s">
        <v>107</v>
      </c>
      <c r="Z94" s="149" t="s">
        <v>108</v>
      </c>
      <c r="AA94" s="149" t="s">
        <v>109</v>
      </c>
      <c r="AB94" s="149" t="s">
        <v>110</v>
      </c>
      <c r="AC94" s="150" t="s">
        <v>383</v>
      </c>
      <c r="AD94" s="150"/>
      <c r="AE94" s="155" t="s">
        <v>391</v>
      </c>
      <c r="AF94" s="156">
        <v>0.3</v>
      </c>
      <c r="AG94" s="157">
        <f>AF94*($O$1+3)</f>
        <v>27.9</v>
      </c>
    </row>
    <row r="95" spans="1:33" x14ac:dyDescent="0.25">
      <c r="A95" s="148" t="s">
        <v>392</v>
      </c>
      <c r="B95" s="149" t="s">
        <v>154</v>
      </c>
      <c r="C95" s="149" t="s">
        <v>155</v>
      </c>
      <c r="D95" s="149" t="s">
        <v>156</v>
      </c>
      <c r="E95" s="149" t="s">
        <v>157</v>
      </c>
      <c r="F95" s="149" t="s">
        <v>158</v>
      </c>
      <c r="G95" s="149" t="s">
        <v>159</v>
      </c>
      <c r="H95" s="149" t="s">
        <v>160</v>
      </c>
      <c r="I95" s="149" t="s">
        <v>161</v>
      </c>
      <c r="J95" s="149" t="s">
        <v>162</v>
      </c>
      <c r="K95" s="149" t="s">
        <v>163</v>
      </c>
      <c r="L95" s="150" t="s">
        <v>383</v>
      </c>
      <c r="M95" s="150"/>
      <c r="N95" s="155" t="s">
        <v>393</v>
      </c>
      <c r="O95" s="156">
        <v>9.5</v>
      </c>
      <c r="P95" s="157">
        <f t="shared" si="2"/>
        <v>883.5</v>
      </c>
      <c r="R95" s="148" t="s">
        <v>392</v>
      </c>
      <c r="S95" s="149" t="s">
        <v>100</v>
      </c>
      <c r="T95" s="149" t="s">
        <v>101</v>
      </c>
      <c r="U95" s="149" t="s">
        <v>102</v>
      </c>
      <c r="V95" s="149" t="s">
        <v>103</v>
      </c>
      <c r="W95" s="149" t="s">
        <v>104</v>
      </c>
      <c r="X95" s="149" t="s">
        <v>106</v>
      </c>
      <c r="Y95" s="149" t="s">
        <v>107</v>
      </c>
      <c r="Z95" s="149" t="s">
        <v>108</v>
      </c>
      <c r="AA95" s="149" t="s">
        <v>109</v>
      </c>
      <c r="AB95" s="149" t="s">
        <v>110</v>
      </c>
      <c r="AC95" s="150" t="s">
        <v>383</v>
      </c>
      <c r="AD95" s="150"/>
      <c r="AE95" s="155" t="s">
        <v>393</v>
      </c>
      <c r="AF95" s="156">
        <v>9.5</v>
      </c>
      <c r="AG95" s="157">
        <f>AF95*($O$1+3)</f>
        <v>883.5</v>
      </c>
    </row>
    <row r="96" spans="1:33" x14ac:dyDescent="0.25">
      <c r="A96" s="148" t="s">
        <v>394</v>
      </c>
      <c r="B96" s="149" t="s">
        <v>164</v>
      </c>
      <c r="C96" s="149" t="s">
        <v>165</v>
      </c>
      <c r="D96" s="149" t="s">
        <v>166</v>
      </c>
      <c r="E96" s="149" t="s">
        <v>167</v>
      </c>
      <c r="F96" s="149" t="s">
        <v>168</v>
      </c>
      <c r="G96" s="149" t="s">
        <v>169</v>
      </c>
      <c r="H96" s="149" t="s">
        <v>170</v>
      </c>
      <c r="I96" s="149" t="s">
        <v>171</v>
      </c>
      <c r="J96" s="149" t="s">
        <v>172</v>
      </c>
      <c r="K96" s="149" t="s">
        <v>173</v>
      </c>
      <c r="L96" s="150" t="s">
        <v>383</v>
      </c>
      <c r="M96" s="150"/>
      <c r="N96" s="155" t="s">
        <v>395</v>
      </c>
      <c r="O96" s="158">
        <v>1.5</v>
      </c>
      <c r="P96" s="157">
        <f>O96*($O$19+3)</f>
        <v>139.5</v>
      </c>
      <c r="R96" s="148" t="s">
        <v>394</v>
      </c>
      <c r="S96" s="149" t="s">
        <v>100</v>
      </c>
      <c r="T96" s="149" t="s">
        <v>101</v>
      </c>
      <c r="U96" s="149" t="s">
        <v>102</v>
      </c>
      <c r="V96" s="149" t="s">
        <v>103</v>
      </c>
      <c r="W96" s="149" t="s">
        <v>104</v>
      </c>
      <c r="X96" s="149" t="s">
        <v>106</v>
      </c>
      <c r="Y96" s="149" t="s">
        <v>107</v>
      </c>
      <c r="Z96" s="149" t="s">
        <v>108</v>
      </c>
      <c r="AA96" s="149" t="s">
        <v>109</v>
      </c>
      <c r="AB96" s="149" t="s">
        <v>110</v>
      </c>
      <c r="AC96" s="150" t="s">
        <v>383</v>
      </c>
      <c r="AD96" s="150"/>
      <c r="AE96" s="155" t="s">
        <v>395</v>
      </c>
      <c r="AF96" s="158">
        <v>1.5</v>
      </c>
      <c r="AG96" s="157">
        <f>AF96*($O$1+3)</f>
        <v>139.5</v>
      </c>
    </row>
    <row r="97" spans="1:33" x14ac:dyDescent="0.25">
      <c r="A97" s="154" t="s">
        <v>396</v>
      </c>
      <c r="B97" s="149" t="s">
        <v>164</v>
      </c>
      <c r="C97" s="149" t="s">
        <v>165</v>
      </c>
      <c r="D97" s="149" t="s">
        <v>166</v>
      </c>
      <c r="E97" s="149" t="s">
        <v>167</v>
      </c>
      <c r="F97" s="149" t="s">
        <v>168</v>
      </c>
      <c r="G97" s="149" t="s">
        <v>169</v>
      </c>
      <c r="H97" s="149" t="s">
        <v>170</v>
      </c>
      <c r="I97" s="149" t="s">
        <v>171</v>
      </c>
      <c r="J97" s="149" t="s">
        <v>172</v>
      </c>
      <c r="K97" s="149" t="s">
        <v>173</v>
      </c>
      <c r="L97" s="150" t="s">
        <v>383</v>
      </c>
      <c r="M97" s="150"/>
      <c r="N97" s="159" t="s">
        <v>397</v>
      </c>
      <c r="O97" s="160">
        <v>0.2</v>
      </c>
      <c r="P97" s="161">
        <f>O97*($O$19+3)</f>
        <v>18.600000000000001</v>
      </c>
      <c r="R97" s="154" t="s">
        <v>396</v>
      </c>
      <c r="S97" s="149" t="s">
        <v>100</v>
      </c>
      <c r="T97" s="149" t="s">
        <v>101</v>
      </c>
      <c r="U97" s="149" t="s">
        <v>102</v>
      </c>
      <c r="V97" s="149" t="s">
        <v>103</v>
      </c>
      <c r="W97" s="149" t="s">
        <v>104</v>
      </c>
      <c r="X97" s="149" t="s">
        <v>106</v>
      </c>
      <c r="Y97" s="149" t="s">
        <v>107</v>
      </c>
      <c r="Z97" s="149" t="s">
        <v>108</v>
      </c>
      <c r="AA97" s="149" t="s">
        <v>109</v>
      </c>
      <c r="AB97" s="149" t="s">
        <v>110</v>
      </c>
      <c r="AC97" s="150" t="s">
        <v>383</v>
      </c>
      <c r="AD97" s="150"/>
      <c r="AE97" s="159" t="s">
        <v>397</v>
      </c>
      <c r="AF97" s="160">
        <v>0.2</v>
      </c>
      <c r="AG97" s="161">
        <f>AF97*($O$1+3)</f>
        <v>18.600000000000001</v>
      </c>
    </row>
    <row r="98" spans="1:33" ht="15" customHeight="1" x14ac:dyDescent="0.25">
      <c r="A98" s="148" t="s">
        <v>398</v>
      </c>
      <c r="B98" s="149" t="s">
        <v>164</v>
      </c>
      <c r="C98" s="149" t="s">
        <v>165</v>
      </c>
      <c r="D98" s="149" t="s">
        <v>166</v>
      </c>
      <c r="E98" s="149" t="s">
        <v>167</v>
      </c>
      <c r="F98" s="149" t="s">
        <v>168</v>
      </c>
      <c r="G98" s="149" t="s">
        <v>169</v>
      </c>
      <c r="H98" s="149" t="s">
        <v>170</v>
      </c>
      <c r="I98" s="149" t="s">
        <v>171</v>
      </c>
      <c r="J98" s="149" t="s">
        <v>172</v>
      </c>
      <c r="K98" s="149" t="s">
        <v>173</v>
      </c>
      <c r="L98" s="150" t="s">
        <v>383</v>
      </c>
      <c r="M98" s="150"/>
      <c r="N98" s="251" t="s">
        <v>399</v>
      </c>
      <c r="O98" s="252"/>
      <c r="P98" s="253"/>
      <c r="R98" s="148" t="s">
        <v>398</v>
      </c>
      <c r="S98" s="149" t="s">
        <v>100</v>
      </c>
      <c r="T98" s="149" t="s">
        <v>101</v>
      </c>
      <c r="U98" s="149" t="s">
        <v>102</v>
      </c>
      <c r="V98" s="149" t="s">
        <v>103</v>
      </c>
      <c r="W98" s="149" t="s">
        <v>104</v>
      </c>
      <c r="X98" s="149" t="s">
        <v>106</v>
      </c>
      <c r="Y98" s="149" t="s">
        <v>107</v>
      </c>
      <c r="Z98" s="149" t="s">
        <v>108</v>
      </c>
      <c r="AA98" s="149" t="s">
        <v>109</v>
      </c>
      <c r="AB98" s="149" t="s">
        <v>110</v>
      </c>
      <c r="AC98" s="150" t="s">
        <v>383</v>
      </c>
      <c r="AD98" s="150"/>
      <c r="AE98" s="251" t="s">
        <v>399</v>
      </c>
      <c r="AF98" s="252"/>
      <c r="AG98" s="253"/>
    </row>
    <row r="99" spans="1:33" x14ac:dyDescent="0.25">
      <c r="A99" s="162" t="s">
        <v>400</v>
      </c>
      <c r="B99" s="149" t="s">
        <v>164</v>
      </c>
      <c r="C99" s="149" t="s">
        <v>165</v>
      </c>
      <c r="D99" s="149" t="s">
        <v>166</v>
      </c>
      <c r="E99" s="149" t="s">
        <v>167</v>
      </c>
      <c r="F99" s="149" t="s">
        <v>168</v>
      </c>
      <c r="G99" s="149" t="s">
        <v>169</v>
      </c>
      <c r="H99" s="149" t="s">
        <v>170</v>
      </c>
      <c r="I99" s="149" t="s">
        <v>171</v>
      </c>
      <c r="J99" s="149" t="s">
        <v>172</v>
      </c>
      <c r="K99" s="149" t="s">
        <v>173</v>
      </c>
      <c r="L99" s="150" t="s">
        <v>383</v>
      </c>
      <c r="M99" s="150"/>
      <c r="N99" s="254"/>
      <c r="O99" s="255"/>
      <c r="P99" s="256"/>
      <c r="R99" s="162" t="s">
        <v>400</v>
      </c>
      <c r="S99" s="149" t="s">
        <v>100</v>
      </c>
      <c r="T99" s="149" t="s">
        <v>101</v>
      </c>
      <c r="U99" s="149" t="s">
        <v>102</v>
      </c>
      <c r="V99" s="149" t="s">
        <v>103</v>
      </c>
      <c r="W99" s="149" t="s">
        <v>104</v>
      </c>
      <c r="X99" s="149" t="s">
        <v>106</v>
      </c>
      <c r="Y99" s="149" t="s">
        <v>107</v>
      </c>
      <c r="Z99" s="149" t="s">
        <v>108</v>
      </c>
      <c r="AA99" s="149" t="s">
        <v>109</v>
      </c>
      <c r="AB99" s="149" t="s">
        <v>110</v>
      </c>
      <c r="AC99" s="150" t="s">
        <v>383</v>
      </c>
      <c r="AD99" s="150"/>
      <c r="AE99" s="254"/>
      <c r="AF99" s="255"/>
      <c r="AG99" s="256"/>
    </row>
    <row r="100" spans="1:33" x14ac:dyDescent="0.25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4"/>
      <c r="O100" s="164"/>
      <c r="P100" s="164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4"/>
      <c r="AF100" s="164"/>
      <c r="AG100" s="164"/>
    </row>
    <row r="101" spans="1:33" x14ac:dyDescent="0.25">
      <c r="A101" s="165" t="s">
        <v>401</v>
      </c>
      <c r="B101" s="145"/>
      <c r="C101" s="166" t="s">
        <v>402</v>
      </c>
      <c r="D101" s="167"/>
      <c r="E101" s="167"/>
      <c r="F101" s="167"/>
      <c r="G101" s="167"/>
      <c r="H101" s="168"/>
      <c r="I101" s="169"/>
      <c r="J101" s="170"/>
      <c r="K101" s="146" t="s">
        <v>403</v>
      </c>
      <c r="L101" s="171"/>
      <c r="M101" s="169"/>
      <c r="N101" s="172" t="s">
        <v>18</v>
      </c>
      <c r="O101" s="173" t="s">
        <v>404</v>
      </c>
      <c r="P101" s="174"/>
      <c r="R101" s="165" t="s">
        <v>401</v>
      </c>
      <c r="S101" s="145"/>
      <c r="T101" s="166" t="s">
        <v>402</v>
      </c>
      <c r="U101" s="167"/>
      <c r="V101" s="167"/>
      <c r="W101" s="167"/>
      <c r="X101" s="167"/>
      <c r="Y101" s="168"/>
      <c r="Z101" s="169"/>
      <c r="AA101" s="170"/>
      <c r="AB101" s="146" t="s">
        <v>403</v>
      </c>
      <c r="AC101" s="171"/>
      <c r="AD101" s="169"/>
      <c r="AE101" s="172" t="s">
        <v>18</v>
      </c>
      <c r="AF101" s="173" t="s">
        <v>404</v>
      </c>
      <c r="AG101" s="174"/>
    </row>
    <row r="102" spans="1:33" x14ac:dyDescent="0.25">
      <c r="A102" s="175" t="s">
        <v>405</v>
      </c>
      <c r="B102" s="176"/>
      <c r="C102" s="177"/>
      <c r="D102" s="178"/>
      <c r="E102" s="178"/>
      <c r="F102" s="178"/>
      <c r="G102" s="178"/>
      <c r="H102" s="179"/>
      <c r="I102" s="180"/>
      <c r="J102" s="181" t="s">
        <v>406</v>
      </c>
      <c r="K102" s="182" t="s">
        <v>407</v>
      </c>
      <c r="L102" s="183" t="s">
        <v>408</v>
      </c>
      <c r="M102" s="180"/>
      <c r="N102" s="184" t="s">
        <v>409</v>
      </c>
      <c r="O102" s="185"/>
      <c r="P102" s="186"/>
      <c r="R102" s="175" t="s">
        <v>405</v>
      </c>
      <c r="S102" s="176"/>
      <c r="T102" s="177"/>
      <c r="U102" s="178"/>
      <c r="V102" s="178"/>
      <c r="W102" s="178"/>
      <c r="X102" s="178"/>
      <c r="Y102" s="179"/>
      <c r="Z102" s="180"/>
      <c r="AA102" s="181" t="s">
        <v>406</v>
      </c>
      <c r="AB102" s="182" t="s">
        <v>407</v>
      </c>
      <c r="AC102" s="183" t="s">
        <v>408</v>
      </c>
      <c r="AD102" s="180"/>
      <c r="AE102" s="184" t="s">
        <v>409</v>
      </c>
      <c r="AF102" s="185"/>
      <c r="AG102" s="186"/>
    </row>
    <row r="103" spans="1:33" x14ac:dyDescent="0.25">
      <c r="A103" s="175" t="s">
        <v>410</v>
      </c>
      <c r="B103" s="176"/>
      <c r="C103" s="187" t="s">
        <v>411</v>
      </c>
      <c r="D103" s="169"/>
      <c r="E103" s="169"/>
      <c r="F103" s="178"/>
      <c r="G103" s="178"/>
      <c r="H103" s="179"/>
      <c r="I103" s="180"/>
      <c r="J103" s="188" t="s">
        <v>412</v>
      </c>
      <c r="K103" s="189" t="s">
        <v>413</v>
      </c>
      <c r="L103" s="190" t="s">
        <v>414</v>
      </c>
      <c r="M103" s="180"/>
      <c r="N103" s="155" t="s">
        <v>389</v>
      </c>
      <c r="O103" s="191"/>
      <c r="P103" s="179"/>
      <c r="R103" s="175" t="s">
        <v>410</v>
      </c>
      <c r="S103" s="176"/>
      <c r="T103" s="187" t="s">
        <v>415</v>
      </c>
      <c r="U103" s="169"/>
      <c r="V103" s="169"/>
      <c r="W103" s="178"/>
      <c r="X103" s="178"/>
      <c r="Y103" s="179"/>
      <c r="Z103" s="180"/>
      <c r="AA103" s="188" t="s">
        <v>412</v>
      </c>
      <c r="AB103" s="189" t="s">
        <v>413</v>
      </c>
      <c r="AC103" s="190" t="s">
        <v>414</v>
      </c>
      <c r="AD103" s="180"/>
      <c r="AE103" s="155" t="s">
        <v>389</v>
      </c>
      <c r="AF103" s="191"/>
      <c r="AG103" s="179"/>
    </row>
    <row r="104" spans="1:33" x14ac:dyDescent="0.25">
      <c r="A104" s="175" t="s">
        <v>416</v>
      </c>
      <c r="B104" s="176"/>
      <c r="C104" s="187" t="s">
        <v>238</v>
      </c>
      <c r="D104" s="169"/>
      <c r="E104" s="178"/>
      <c r="F104" s="178"/>
      <c r="G104" s="178"/>
      <c r="H104" s="179"/>
      <c r="I104" s="169"/>
      <c r="J104" s="192"/>
      <c r="K104" s="193" t="s">
        <v>417</v>
      </c>
      <c r="L104" s="194" t="s">
        <v>414</v>
      </c>
      <c r="M104" s="180"/>
      <c r="N104" s="195" t="s">
        <v>418</v>
      </c>
      <c r="O104" s="185"/>
      <c r="P104" s="179"/>
      <c r="R104" s="175" t="s">
        <v>416</v>
      </c>
      <c r="S104" s="176"/>
      <c r="T104" s="187" t="s">
        <v>341</v>
      </c>
      <c r="U104" s="169"/>
      <c r="V104" s="178"/>
      <c r="W104" s="178"/>
      <c r="X104" s="178"/>
      <c r="Y104" s="179"/>
      <c r="Z104" s="169"/>
      <c r="AA104" s="192"/>
      <c r="AB104" s="193" t="s">
        <v>417</v>
      </c>
      <c r="AC104" s="194" t="s">
        <v>414</v>
      </c>
      <c r="AD104" s="180"/>
      <c r="AE104" s="195" t="s">
        <v>418</v>
      </c>
      <c r="AF104" s="185"/>
      <c r="AG104" s="179"/>
    </row>
    <row r="105" spans="1:33" x14ac:dyDescent="0.25">
      <c r="A105" s="175" t="s">
        <v>419</v>
      </c>
      <c r="B105" s="176"/>
      <c r="C105" s="196" t="s">
        <v>356</v>
      </c>
      <c r="D105" s="197"/>
      <c r="E105" s="198"/>
      <c r="F105" s="178"/>
      <c r="G105" s="199"/>
      <c r="H105" s="179"/>
      <c r="I105" s="169"/>
      <c r="J105" s="200" t="s">
        <v>420</v>
      </c>
      <c r="K105" s="169" t="s">
        <v>421</v>
      </c>
      <c r="L105" s="201" t="s">
        <v>422</v>
      </c>
      <c r="M105" s="180"/>
      <c r="N105" s="195" t="s">
        <v>423</v>
      </c>
      <c r="O105" s="202"/>
      <c r="P105" s="179"/>
      <c r="R105" s="175" t="s">
        <v>419</v>
      </c>
      <c r="S105" s="176"/>
      <c r="T105" s="196" t="s">
        <v>331</v>
      </c>
      <c r="U105" s="197"/>
      <c r="V105" s="198"/>
      <c r="W105" s="178"/>
      <c r="X105" s="199"/>
      <c r="Y105" s="179"/>
      <c r="Z105" s="169"/>
      <c r="AA105" s="200" t="s">
        <v>420</v>
      </c>
      <c r="AB105" s="169" t="s">
        <v>421</v>
      </c>
      <c r="AC105" s="201" t="s">
        <v>422</v>
      </c>
      <c r="AD105" s="180"/>
      <c r="AE105" s="195" t="s">
        <v>423</v>
      </c>
      <c r="AF105" s="202"/>
      <c r="AG105" s="179"/>
    </row>
    <row r="106" spans="1:33" x14ac:dyDescent="0.25">
      <c r="A106" s="175" t="s">
        <v>424</v>
      </c>
      <c r="B106" s="176"/>
      <c r="C106" s="203"/>
      <c r="D106" s="198"/>
      <c r="E106" s="198"/>
      <c r="F106" s="178"/>
      <c r="G106" s="198"/>
      <c r="H106" s="179"/>
      <c r="I106" s="169"/>
      <c r="J106" s="204"/>
      <c r="K106" s="205" t="s">
        <v>421</v>
      </c>
      <c r="L106" s="206" t="s">
        <v>425</v>
      </c>
      <c r="M106" s="180"/>
      <c r="N106" s="207"/>
      <c r="O106" s="191"/>
      <c r="P106" s="179"/>
      <c r="R106" s="175" t="s">
        <v>424</v>
      </c>
      <c r="S106" s="176"/>
      <c r="T106" s="203"/>
      <c r="U106" s="198"/>
      <c r="V106" s="198"/>
      <c r="W106" s="178"/>
      <c r="X106" s="198"/>
      <c r="Y106" s="179"/>
      <c r="Z106" s="169"/>
      <c r="AA106" s="204"/>
      <c r="AB106" s="205" t="s">
        <v>421</v>
      </c>
      <c r="AC106" s="206" t="s">
        <v>425</v>
      </c>
      <c r="AD106" s="180"/>
      <c r="AE106" s="207"/>
      <c r="AF106" s="191"/>
      <c r="AG106" s="179"/>
    </row>
    <row r="107" spans="1:33" x14ac:dyDescent="0.25">
      <c r="A107" s="208" t="s">
        <v>426</v>
      </c>
      <c r="B107" s="182"/>
      <c r="C107" s="209"/>
      <c r="D107" s="205"/>
      <c r="E107" s="205"/>
      <c r="F107" s="205"/>
      <c r="G107" s="205"/>
      <c r="H107" s="206"/>
      <c r="I107" s="169"/>
      <c r="J107" s="169"/>
      <c r="K107" s="188" t="s">
        <v>427</v>
      </c>
      <c r="L107" s="206" t="s">
        <v>428</v>
      </c>
      <c r="M107" s="180"/>
      <c r="N107" s="210"/>
      <c r="O107" s="211"/>
      <c r="P107" s="212"/>
      <c r="R107" s="208" t="s">
        <v>426</v>
      </c>
      <c r="S107" s="182"/>
      <c r="T107" s="209"/>
      <c r="U107" s="205"/>
      <c r="V107" s="205"/>
      <c r="W107" s="205"/>
      <c r="X107" s="205"/>
      <c r="Y107" s="206"/>
      <c r="Z107" s="169"/>
      <c r="AA107" s="169"/>
      <c r="AB107" s="188" t="s">
        <v>427</v>
      </c>
      <c r="AC107" s="206" t="s">
        <v>428</v>
      </c>
      <c r="AD107" s="180"/>
      <c r="AE107" s="210"/>
      <c r="AF107" s="211"/>
      <c r="AG107" s="212"/>
    </row>
    <row r="109" spans="1:33" x14ac:dyDescent="0.25">
      <c r="A109" s="144"/>
      <c r="B109" s="144">
        <v>1</v>
      </c>
      <c r="C109" s="144">
        <v>2</v>
      </c>
      <c r="D109" s="144">
        <v>3</v>
      </c>
      <c r="E109" s="145">
        <v>4</v>
      </c>
      <c r="F109" s="144">
        <v>5</v>
      </c>
      <c r="G109" s="145">
        <v>6</v>
      </c>
      <c r="H109" s="144">
        <v>7</v>
      </c>
      <c r="I109" s="144">
        <v>8</v>
      </c>
      <c r="J109" s="145">
        <v>9</v>
      </c>
      <c r="K109" s="144">
        <v>10</v>
      </c>
      <c r="L109" s="145">
        <v>11</v>
      </c>
      <c r="M109" s="144">
        <v>12</v>
      </c>
      <c r="N109" s="146" t="s">
        <v>380</v>
      </c>
      <c r="O109" s="145">
        <v>90</v>
      </c>
      <c r="P109" s="147" t="s">
        <v>381</v>
      </c>
      <c r="R109" s="144"/>
      <c r="S109" s="144">
        <v>1</v>
      </c>
      <c r="T109" s="144">
        <v>2</v>
      </c>
      <c r="U109" s="144">
        <v>3</v>
      </c>
      <c r="V109" s="145">
        <v>4</v>
      </c>
      <c r="W109" s="144">
        <v>5</v>
      </c>
      <c r="X109" s="145">
        <v>6</v>
      </c>
      <c r="Y109" s="144">
        <v>7</v>
      </c>
      <c r="Z109" s="144">
        <v>8</v>
      </c>
      <c r="AA109" s="145">
        <v>9</v>
      </c>
      <c r="AB109" s="144">
        <v>10</v>
      </c>
      <c r="AC109" s="145">
        <v>11</v>
      </c>
      <c r="AD109" s="144">
        <v>12</v>
      </c>
      <c r="AE109" s="146" t="s">
        <v>380</v>
      </c>
      <c r="AF109" s="145">
        <v>90</v>
      </c>
      <c r="AG109" s="147" t="s">
        <v>381</v>
      </c>
    </row>
    <row r="110" spans="1:33" ht="15.75" thickBot="1" x14ac:dyDescent="0.3">
      <c r="A110" s="148" t="s">
        <v>382</v>
      </c>
      <c r="B110" s="149" t="s">
        <v>174</v>
      </c>
      <c r="C110" s="149" t="s">
        <v>175</v>
      </c>
      <c r="D110" s="149" t="s">
        <v>176</v>
      </c>
      <c r="E110" s="149" t="s">
        <v>177</v>
      </c>
      <c r="F110" s="149" t="s">
        <v>178</v>
      </c>
      <c r="G110" s="149" t="s">
        <v>179</v>
      </c>
      <c r="H110" s="149" t="s">
        <v>180</v>
      </c>
      <c r="I110" s="149" t="s">
        <v>181</v>
      </c>
      <c r="J110" s="149" t="s">
        <v>182</v>
      </c>
      <c r="K110" s="149" t="s">
        <v>183</v>
      </c>
      <c r="L110" s="150" t="s">
        <v>383</v>
      </c>
      <c r="M110" s="150" t="s">
        <v>384</v>
      </c>
      <c r="N110" s="151" t="s">
        <v>385</v>
      </c>
      <c r="O110" s="152" t="s">
        <v>386</v>
      </c>
      <c r="P110" s="153" t="s">
        <v>387</v>
      </c>
      <c r="R110" s="148" t="s">
        <v>382</v>
      </c>
      <c r="S110" s="149" t="s">
        <v>111</v>
      </c>
      <c r="T110" s="149" t="s">
        <v>112</v>
      </c>
      <c r="U110" s="149" t="s">
        <v>113</v>
      </c>
      <c r="V110" s="149" t="s">
        <v>115</v>
      </c>
      <c r="W110" s="149" t="s">
        <v>116</v>
      </c>
      <c r="X110" s="149" t="s">
        <v>117</v>
      </c>
      <c r="Y110" s="149" t="s">
        <v>118</v>
      </c>
      <c r="Z110" s="149" t="s">
        <v>119</v>
      </c>
      <c r="AA110" s="149" t="s">
        <v>120</v>
      </c>
      <c r="AB110" s="149" t="s">
        <v>121</v>
      </c>
      <c r="AC110" s="150" t="s">
        <v>383</v>
      </c>
      <c r="AD110" s="150" t="s">
        <v>384</v>
      </c>
      <c r="AE110" s="151" t="s">
        <v>385</v>
      </c>
      <c r="AF110" s="152" t="s">
        <v>386</v>
      </c>
      <c r="AG110" s="153" t="s">
        <v>387</v>
      </c>
    </row>
    <row r="111" spans="1:33" ht="15.75" thickTop="1" x14ac:dyDescent="0.25">
      <c r="A111" s="154" t="s">
        <v>388</v>
      </c>
      <c r="B111" s="149" t="s">
        <v>174</v>
      </c>
      <c r="C111" s="149" t="s">
        <v>175</v>
      </c>
      <c r="D111" s="149" t="s">
        <v>176</v>
      </c>
      <c r="E111" s="149" t="s">
        <v>177</v>
      </c>
      <c r="F111" s="149" t="s">
        <v>178</v>
      </c>
      <c r="G111" s="149" t="s">
        <v>179</v>
      </c>
      <c r="H111" s="149" t="s">
        <v>180</v>
      </c>
      <c r="I111" s="149" t="s">
        <v>181</v>
      </c>
      <c r="J111" s="149" t="s">
        <v>182</v>
      </c>
      <c r="K111" s="149" t="s">
        <v>183</v>
      </c>
      <c r="L111" s="150" t="s">
        <v>383</v>
      </c>
      <c r="M111" s="150" t="s">
        <v>384</v>
      </c>
      <c r="N111" s="155" t="s">
        <v>389</v>
      </c>
      <c r="O111" s="156">
        <v>1.5</v>
      </c>
      <c r="P111" s="157">
        <f>O111*($O$1+3)</f>
        <v>139.5</v>
      </c>
      <c r="R111" s="154" t="s">
        <v>388</v>
      </c>
      <c r="S111" s="149" t="s">
        <v>111</v>
      </c>
      <c r="T111" s="149" t="s">
        <v>112</v>
      </c>
      <c r="U111" s="149" t="s">
        <v>113</v>
      </c>
      <c r="V111" s="149" t="s">
        <v>115</v>
      </c>
      <c r="W111" s="149" t="s">
        <v>116</v>
      </c>
      <c r="X111" s="149" t="s">
        <v>117</v>
      </c>
      <c r="Y111" s="149" t="s">
        <v>118</v>
      </c>
      <c r="Z111" s="149" t="s">
        <v>119</v>
      </c>
      <c r="AA111" s="149" t="s">
        <v>120</v>
      </c>
      <c r="AB111" s="149" t="s">
        <v>121</v>
      </c>
      <c r="AC111" s="150" t="s">
        <v>383</v>
      </c>
      <c r="AD111" s="150" t="s">
        <v>384</v>
      </c>
      <c r="AE111" s="155" t="s">
        <v>389</v>
      </c>
      <c r="AF111" s="156">
        <v>1.5</v>
      </c>
      <c r="AG111" s="157">
        <f>AF111*($O$1+3)</f>
        <v>139.5</v>
      </c>
    </row>
    <row r="112" spans="1:33" x14ac:dyDescent="0.25">
      <c r="A112" s="148" t="s">
        <v>390</v>
      </c>
      <c r="B112" s="149" t="s">
        <v>174</v>
      </c>
      <c r="C112" s="149" t="s">
        <v>175</v>
      </c>
      <c r="D112" s="149" t="s">
        <v>176</v>
      </c>
      <c r="E112" s="149" t="s">
        <v>177</v>
      </c>
      <c r="F112" s="149" t="s">
        <v>178</v>
      </c>
      <c r="G112" s="149" t="s">
        <v>179</v>
      </c>
      <c r="H112" s="149" t="s">
        <v>180</v>
      </c>
      <c r="I112" s="149" t="s">
        <v>181</v>
      </c>
      <c r="J112" s="149" t="s">
        <v>182</v>
      </c>
      <c r="K112" s="149" t="s">
        <v>183</v>
      </c>
      <c r="L112" s="150" t="s">
        <v>383</v>
      </c>
      <c r="M112" s="150"/>
      <c r="N112" s="155" t="s">
        <v>391</v>
      </c>
      <c r="O112" s="156">
        <v>0.3</v>
      </c>
      <c r="P112" s="157">
        <f>O112*($O$1+3)</f>
        <v>27.9</v>
      </c>
      <c r="R112" s="148" t="s">
        <v>390</v>
      </c>
      <c r="S112" s="149" t="s">
        <v>111</v>
      </c>
      <c r="T112" s="149" t="s">
        <v>112</v>
      </c>
      <c r="U112" s="149" t="s">
        <v>113</v>
      </c>
      <c r="V112" s="149" t="s">
        <v>115</v>
      </c>
      <c r="W112" s="149" t="s">
        <v>116</v>
      </c>
      <c r="X112" s="149" t="s">
        <v>117</v>
      </c>
      <c r="Y112" s="149" t="s">
        <v>118</v>
      </c>
      <c r="Z112" s="149" t="s">
        <v>119</v>
      </c>
      <c r="AA112" s="149" t="s">
        <v>120</v>
      </c>
      <c r="AB112" s="149" t="s">
        <v>121</v>
      </c>
      <c r="AC112" s="150" t="s">
        <v>383</v>
      </c>
      <c r="AD112" s="150"/>
      <c r="AE112" s="155" t="s">
        <v>391</v>
      </c>
      <c r="AF112" s="156">
        <v>0.3</v>
      </c>
      <c r="AG112" s="157">
        <f>AF112*($O$1+3)</f>
        <v>27.9</v>
      </c>
    </row>
    <row r="113" spans="1:33" x14ac:dyDescent="0.25">
      <c r="A113" s="148" t="s">
        <v>392</v>
      </c>
      <c r="B113" s="149" t="s">
        <v>174</v>
      </c>
      <c r="C113" s="149" t="s">
        <v>175</v>
      </c>
      <c r="D113" s="149" t="s">
        <v>176</v>
      </c>
      <c r="E113" s="149" t="s">
        <v>177</v>
      </c>
      <c r="F113" s="149" t="s">
        <v>178</v>
      </c>
      <c r="G113" s="149" t="s">
        <v>179</v>
      </c>
      <c r="H113" s="149" t="s">
        <v>180</v>
      </c>
      <c r="I113" s="149" t="s">
        <v>181</v>
      </c>
      <c r="J113" s="149" t="s">
        <v>182</v>
      </c>
      <c r="K113" s="149" t="s">
        <v>183</v>
      </c>
      <c r="L113" s="150" t="s">
        <v>383</v>
      </c>
      <c r="M113" s="150"/>
      <c r="N113" s="155" t="s">
        <v>393</v>
      </c>
      <c r="O113" s="156">
        <v>9.5</v>
      </c>
      <c r="P113" s="157">
        <f>O113*($O$1+3)</f>
        <v>883.5</v>
      </c>
      <c r="R113" s="148" t="s">
        <v>392</v>
      </c>
      <c r="S113" s="149" t="s">
        <v>111</v>
      </c>
      <c r="T113" s="149" t="s">
        <v>112</v>
      </c>
      <c r="U113" s="149" t="s">
        <v>113</v>
      </c>
      <c r="V113" s="149" t="s">
        <v>115</v>
      </c>
      <c r="W113" s="149" t="s">
        <v>116</v>
      </c>
      <c r="X113" s="149" t="s">
        <v>117</v>
      </c>
      <c r="Y113" s="149" t="s">
        <v>118</v>
      </c>
      <c r="Z113" s="149" t="s">
        <v>119</v>
      </c>
      <c r="AA113" s="149" t="s">
        <v>120</v>
      </c>
      <c r="AB113" s="149" t="s">
        <v>121</v>
      </c>
      <c r="AC113" s="150" t="s">
        <v>383</v>
      </c>
      <c r="AD113" s="150"/>
      <c r="AE113" s="155" t="s">
        <v>393</v>
      </c>
      <c r="AF113" s="156">
        <v>9.5</v>
      </c>
      <c r="AG113" s="157">
        <f>AF113*($O$1+3)</f>
        <v>883.5</v>
      </c>
    </row>
    <row r="114" spans="1:33" x14ac:dyDescent="0.25">
      <c r="A114" s="148" t="s">
        <v>394</v>
      </c>
      <c r="B114" s="149" t="s">
        <v>184</v>
      </c>
      <c r="C114" s="149" t="s">
        <v>185</v>
      </c>
      <c r="D114" s="149" t="s">
        <v>186</v>
      </c>
      <c r="E114" s="149" t="s">
        <v>187</v>
      </c>
      <c r="F114" s="149" t="s">
        <v>188</v>
      </c>
      <c r="G114" s="149" t="s">
        <v>189</v>
      </c>
      <c r="H114" s="149" t="s">
        <v>190</v>
      </c>
      <c r="I114" s="149" t="s">
        <v>191</v>
      </c>
      <c r="J114" s="149" t="s">
        <v>192</v>
      </c>
      <c r="K114" s="149" t="s">
        <v>193</v>
      </c>
      <c r="L114" s="150" t="s">
        <v>383</v>
      </c>
      <c r="M114" s="150"/>
      <c r="N114" s="155" t="s">
        <v>395</v>
      </c>
      <c r="O114" s="158">
        <v>1.5</v>
      </c>
      <c r="P114" s="157">
        <f>O114*($O$1+3)</f>
        <v>139.5</v>
      </c>
      <c r="R114" s="148" t="s">
        <v>394</v>
      </c>
      <c r="S114" s="149" t="s">
        <v>111</v>
      </c>
      <c r="T114" s="149" t="s">
        <v>112</v>
      </c>
      <c r="U114" s="149" t="s">
        <v>113</v>
      </c>
      <c r="V114" s="149" t="s">
        <v>115</v>
      </c>
      <c r="W114" s="149" t="s">
        <v>116</v>
      </c>
      <c r="X114" s="149" t="s">
        <v>117</v>
      </c>
      <c r="Y114" s="149" t="s">
        <v>118</v>
      </c>
      <c r="Z114" s="149" t="s">
        <v>119</v>
      </c>
      <c r="AA114" s="149" t="s">
        <v>120</v>
      </c>
      <c r="AB114" s="149" t="s">
        <v>121</v>
      </c>
      <c r="AC114" s="150" t="s">
        <v>383</v>
      </c>
      <c r="AD114" s="150"/>
      <c r="AE114" s="155" t="s">
        <v>395</v>
      </c>
      <c r="AF114" s="158">
        <v>1.5</v>
      </c>
      <c r="AG114" s="157">
        <f>AF114*($O$1+3)</f>
        <v>139.5</v>
      </c>
    </row>
    <row r="115" spans="1:33" x14ac:dyDescent="0.25">
      <c r="A115" s="154" t="s">
        <v>396</v>
      </c>
      <c r="B115" s="149" t="s">
        <v>184</v>
      </c>
      <c r="C115" s="149" t="s">
        <v>185</v>
      </c>
      <c r="D115" s="149" t="s">
        <v>186</v>
      </c>
      <c r="E115" s="149" t="s">
        <v>187</v>
      </c>
      <c r="F115" s="149" t="s">
        <v>188</v>
      </c>
      <c r="G115" s="149" t="s">
        <v>189</v>
      </c>
      <c r="H115" s="149" t="s">
        <v>190</v>
      </c>
      <c r="I115" s="149" t="s">
        <v>191</v>
      </c>
      <c r="J115" s="149" t="s">
        <v>192</v>
      </c>
      <c r="K115" s="149" t="s">
        <v>193</v>
      </c>
      <c r="L115" s="150" t="s">
        <v>383</v>
      </c>
      <c r="M115" s="150"/>
      <c r="N115" s="159" t="s">
        <v>397</v>
      </c>
      <c r="O115" s="160">
        <v>0.2</v>
      </c>
      <c r="P115" s="161">
        <f>O115*($O$1+3)</f>
        <v>18.600000000000001</v>
      </c>
      <c r="R115" s="154" t="s">
        <v>396</v>
      </c>
      <c r="S115" s="149" t="s">
        <v>111</v>
      </c>
      <c r="T115" s="149" t="s">
        <v>112</v>
      </c>
      <c r="U115" s="149" t="s">
        <v>113</v>
      </c>
      <c r="V115" s="149" t="s">
        <v>115</v>
      </c>
      <c r="W115" s="149" t="s">
        <v>116</v>
      </c>
      <c r="X115" s="149" t="s">
        <v>117</v>
      </c>
      <c r="Y115" s="149" t="s">
        <v>118</v>
      </c>
      <c r="Z115" s="149" t="s">
        <v>119</v>
      </c>
      <c r="AA115" s="149" t="s">
        <v>120</v>
      </c>
      <c r="AB115" s="149" t="s">
        <v>121</v>
      </c>
      <c r="AC115" s="150" t="s">
        <v>383</v>
      </c>
      <c r="AD115" s="150"/>
      <c r="AE115" s="159" t="s">
        <v>397</v>
      </c>
      <c r="AF115" s="160">
        <v>0.2</v>
      </c>
      <c r="AG115" s="161">
        <f>AF115*($O$1+3)</f>
        <v>18.600000000000001</v>
      </c>
    </row>
    <row r="116" spans="1:33" ht="15" customHeight="1" x14ac:dyDescent="0.25">
      <c r="A116" s="148" t="s">
        <v>398</v>
      </c>
      <c r="B116" s="149" t="s">
        <v>184</v>
      </c>
      <c r="C116" s="149" t="s">
        <v>185</v>
      </c>
      <c r="D116" s="149" t="s">
        <v>186</v>
      </c>
      <c r="E116" s="149" t="s">
        <v>187</v>
      </c>
      <c r="F116" s="149" t="s">
        <v>188</v>
      </c>
      <c r="G116" s="149" t="s">
        <v>189</v>
      </c>
      <c r="H116" s="149" t="s">
        <v>190</v>
      </c>
      <c r="I116" s="149" t="s">
        <v>191</v>
      </c>
      <c r="J116" s="149" t="s">
        <v>192</v>
      </c>
      <c r="K116" s="149" t="s">
        <v>193</v>
      </c>
      <c r="L116" s="150" t="s">
        <v>383</v>
      </c>
      <c r="M116" s="150"/>
      <c r="N116" s="251" t="s">
        <v>399</v>
      </c>
      <c r="O116" s="252"/>
      <c r="P116" s="253"/>
      <c r="R116" s="148" t="s">
        <v>398</v>
      </c>
      <c r="S116" s="149" t="s">
        <v>111</v>
      </c>
      <c r="T116" s="149" t="s">
        <v>112</v>
      </c>
      <c r="U116" s="149" t="s">
        <v>113</v>
      </c>
      <c r="V116" s="149" t="s">
        <v>115</v>
      </c>
      <c r="W116" s="149" t="s">
        <v>116</v>
      </c>
      <c r="X116" s="149" t="s">
        <v>117</v>
      </c>
      <c r="Y116" s="149" t="s">
        <v>118</v>
      </c>
      <c r="Z116" s="149" t="s">
        <v>119</v>
      </c>
      <c r="AA116" s="149" t="s">
        <v>120</v>
      </c>
      <c r="AB116" s="149" t="s">
        <v>121</v>
      </c>
      <c r="AC116" s="150" t="s">
        <v>383</v>
      </c>
      <c r="AD116" s="150"/>
      <c r="AE116" s="251" t="s">
        <v>399</v>
      </c>
      <c r="AF116" s="252"/>
      <c r="AG116" s="253"/>
    </row>
    <row r="117" spans="1:33" x14ac:dyDescent="0.25">
      <c r="A117" s="162" t="s">
        <v>400</v>
      </c>
      <c r="B117" s="149" t="s">
        <v>184</v>
      </c>
      <c r="C117" s="149" t="s">
        <v>185</v>
      </c>
      <c r="D117" s="149" t="s">
        <v>186</v>
      </c>
      <c r="E117" s="149" t="s">
        <v>187</v>
      </c>
      <c r="F117" s="149" t="s">
        <v>188</v>
      </c>
      <c r="G117" s="149" t="s">
        <v>189</v>
      </c>
      <c r="H117" s="149" t="s">
        <v>190</v>
      </c>
      <c r="I117" s="149" t="s">
        <v>191</v>
      </c>
      <c r="J117" s="149" t="s">
        <v>192</v>
      </c>
      <c r="K117" s="149" t="s">
        <v>193</v>
      </c>
      <c r="L117" s="150" t="s">
        <v>383</v>
      </c>
      <c r="M117" s="150"/>
      <c r="N117" s="254"/>
      <c r="O117" s="255"/>
      <c r="P117" s="256"/>
      <c r="R117" s="162" t="s">
        <v>400</v>
      </c>
      <c r="S117" s="149" t="s">
        <v>111</v>
      </c>
      <c r="T117" s="149" t="s">
        <v>112</v>
      </c>
      <c r="U117" s="149" t="s">
        <v>113</v>
      </c>
      <c r="V117" s="149" t="s">
        <v>115</v>
      </c>
      <c r="W117" s="149" t="s">
        <v>116</v>
      </c>
      <c r="X117" s="149" t="s">
        <v>117</v>
      </c>
      <c r="Y117" s="149" t="s">
        <v>118</v>
      </c>
      <c r="Z117" s="149" t="s">
        <v>119</v>
      </c>
      <c r="AA117" s="149" t="s">
        <v>120</v>
      </c>
      <c r="AB117" s="149" t="s">
        <v>121</v>
      </c>
      <c r="AC117" s="150" t="s">
        <v>383</v>
      </c>
      <c r="AD117" s="150"/>
      <c r="AE117" s="254"/>
      <c r="AF117" s="255"/>
      <c r="AG117" s="256"/>
    </row>
    <row r="118" spans="1:33" x14ac:dyDescent="0.25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4"/>
      <c r="O118" s="164"/>
      <c r="P118" s="164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4"/>
      <c r="AF118" s="164"/>
      <c r="AG118" s="164"/>
    </row>
    <row r="119" spans="1:33" x14ac:dyDescent="0.25">
      <c r="A119" s="165" t="s">
        <v>401</v>
      </c>
      <c r="B119" s="145"/>
      <c r="C119" s="166" t="s">
        <v>402</v>
      </c>
      <c r="D119" s="167"/>
      <c r="E119" s="167"/>
      <c r="F119" s="167"/>
      <c r="G119" s="167"/>
      <c r="H119" s="168"/>
      <c r="I119" s="169"/>
      <c r="J119" s="170"/>
      <c r="K119" s="146" t="s">
        <v>403</v>
      </c>
      <c r="L119" s="171"/>
      <c r="M119" s="169"/>
      <c r="N119" s="172" t="s">
        <v>18</v>
      </c>
      <c r="O119" s="173" t="s">
        <v>404</v>
      </c>
      <c r="P119" s="174"/>
      <c r="R119" s="165" t="s">
        <v>401</v>
      </c>
      <c r="S119" s="145"/>
      <c r="T119" s="166" t="s">
        <v>402</v>
      </c>
      <c r="U119" s="167"/>
      <c r="V119" s="167"/>
      <c r="W119" s="167"/>
      <c r="X119" s="167"/>
      <c r="Y119" s="168"/>
      <c r="Z119" s="169"/>
      <c r="AA119" s="170"/>
      <c r="AB119" s="146" t="s">
        <v>403</v>
      </c>
      <c r="AC119" s="171"/>
      <c r="AD119" s="169"/>
      <c r="AE119" s="172" t="s">
        <v>18</v>
      </c>
      <c r="AF119" s="173" t="s">
        <v>404</v>
      </c>
      <c r="AG119" s="174"/>
    </row>
    <row r="120" spans="1:33" x14ac:dyDescent="0.25">
      <c r="A120" s="175" t="s">
        <v>405</v>
      </c>
      <c r="B120" s="176"/>
      <c r="C120" s="177"/>
      <c r="D120" s="178"/>
      <c r="E120" s="178"/>
      <c r="F120" s="178"/>
      <c r="G120" s="178"/>
      <c r="H120" s="179"/>
      <c r="I120" s="180"/>
      <c r="J120" s="181" t="s">
        <v>406</v>
      </c>
      <c r="K120" s="182" t="s">
        <v>407</v>
      </c>
      <c r="L120" s="183" t="s">
        <v>408</v>
      </c>
      <c r="M120" s="180"/>
      <c r="N120" s="184" t="s">
        <v>409</v>
      </c>
      <c r="O120" s="185"/>
      <c r="P120" s="186"/>
      <c r="R120" s="175" t="s">
        <v>405</v>
      </c>
      <c r="S120" s="176"/>
      <c r="T120" s="177"/>
      <c r="U120" s="178"/>
      <c r="V120" s="178"/>
      <c r="W120" s="178"/>
      <c r="X120" s="178"/>
      <c r="Y120" s="179"/>
      <c r="Z120" s="180"/>
      <c r="AA120" s="181" t="s">
        <v>406</v>
      </c>
      <c r="AB120" s="182" t="s">
        <v>407</v>
      </c>
      <c r="AC120" s="183" t="s">
        <v>408</v>
      </c>
      <c r="AD120" s="180"/>
      <c r="AE120" s="184" t="s">
        <v>409</v>
      </c>
      <c r="AF120" s="185"/>
      <c r="AG120" s="186"/>
    </row>
    <row r="121" spans="1:33" x14ac:dyDescent="0.25">
      <c r="A121" s="175" t="s">
        <v>410</v>
      </c>
      <c r="B121" s="176"/>
      <c r="C121" s="187" t="s">
        <v>411</v>
      </c>
      <c r="D121" s="169"/>
      <c r="E121" s="169"/>
      <c r="F121" s="178"/>
      <c r="G121" s="178"/>
      <c r="H121" s="179"/>
      <c r="I121" s="180"/>
      <c r="J121" s="188" t="s">
        <v>412</v>
      </c>
      <c r="K121" s="189" t="s">
        <v>413</v>
      </c>
      <c r="L121" s="190" t="s">
        <v>414</v>
      </c>
      <c r="M121" s="180"/>
      <c r="N121" s="155" t="s">
        <v>389</v>
      </c>
      <c r="O121" s="191"/>
      <c r="P121" s="179"/>
      <c r="R121" s="175" t="s">
        <v>410</v>
      </c>
      <c r="S121" s="176"/>
      <c r="T121" s="187" t="s">
        <v>415</v>
      </c>
      <c r="U121" s="169"/>
      <c r="V121" s="169"/>
      <c r="W121" s="178"/>
      <c r="X121" s="178"/>
      <c r="Y121" s="179"/>
      <c r="Z121" s="180"/>
      <c r="AA121" s="188" t="s">
        <v>412</v>
      </c>
      <c r="AB121" s="189" t="s">
        <v>413</v>
      </c>
      <c r="AC121" s="190" t="s">
        <v>414</v>
      </c>
      <c r="AD121" s="180"/>
      <c r="AE121" s="155" t="s">
        <v>389</v>
      </c>
      <c r="AF121" s="191"/>
      <c r="AG121" s="179"/>
    </row>
    <row r="122" spans="1:33" x14ac:dyDescent="0.25">
      <c r="A122" s="175" t="s">
        <v>416</v>
      </c>
      <c r="B122" s="176"/>
      <c r="C122" s="187" t="s">
        <v>239</v>
      </c>
      <c r="D122" s="169"/>
      <c r="E122" s="178"/>
      <c r="F122" s="178"/>
      <c r="G122" s="178"/>
      <c r="H122" s="179"/>
      <c r="I122" s="169"/>
      <c r="J122" s="192"/>
      <c r="K122" s="193" t="s">
        <v>417</v>
      </c>
      <c r="L122" s="194" t="s">
        <v>414</v>
      </c>
      <c r="M122" s="180"/>
      <c r="N122" s="195" t="s">
        <v>418</v>
      </c>
      <c r="O122" s="185"/>
      <c r="P122" s="179"/>
      <c r="R122" s="175" t="s">
        <v>416</v>
      </c>
      <c r="S122" s="176"/>
      <c r="T122" s="187" t="s">
        <v>342</v>
      </c>
      <c r="U122" s="169"/>
      <c r="V122" s="178"/>
      <c r="W122" s="178"/>
      <c r="X122" s="178"/>
      <c r="Y122" s="179"/>
      <c r="Z122" s="169"/>
      <c r="AA122" s="192"/>
      <c r="AB122" s="193" t="s">
        <v>417</v>
      </c>
      <c r="AC122" s="194" t="s">
        <v>414</v>
      </c>
      <c r="AD122" s="180"/>
      <c r="AE122" s="195" t="s">
        <v>418</v>
      </c>
      <c r="AF122" s="185"/>
      <c r="AG122" s="179"/>
    </row>
    <row r="123" spans="1:33" x14ac:dyDescent="0.25">
      <c r="A123" s="175" t="s">
        <v>419</v>
      </c>
      <c r="B123" s="176"/>
      <c r="C123" s="196" t="s">
        <v>356</v>
      </c>
      <c r="D123" s="197"/>
      <c r="E123" s="198"/>
      <c r="F123" s="178"/>
      <c r="G123" s="199"/>
      <c r="H123" s="179"/>
      <c r="I123" s="169"/>
      <c r="J123" s="200" t="s">
        <v>420</v>
      </c>
      <c r="K123" s="169" t="s">
        <v>421</v>
      </c>
      <c r="L123" s="201" t="s">
        <v>422</v>
      </c>
      <c r="M123" s="180"/>
      <c r="N123" s="195" t="s">
        <v>423</v>
      </c>
      <c r="O123" s="202"/>
      <c r="P123" s="179"/>
      <c r="R123" s="175" t="s">
        <v>419</v>
      </c>
      <c r="S123" s="176"/>
      <c r="T123" s="196" t="s">
        <v>331</v>
      </c>
      <c r="U123" s="197"/>
      <c r="V123" s="198"/>
      <c r="W123" s="178"/>
      <c r="X123" s="199"/>
      <c r="Y123" s="179"/>
      <c r="Z123" s="169"/>
      <c r="AA123" s="200" t="s">
        <v>420</v>
      </c>
      <c r="AB123" s="169" t="s">
        <v>421</v>
      </c>
      <c r="AC123" s="201" t="s">
        <v>422</v>
      </c>
      <c r="AD123" s="180"/>
      <c r="AE123" s="195" t="s">
        <v>423</v>
      </c>
      <c r="AF123" s="202"/>
      <c r="AG123" s="179"/>
    </row>
    <row r="124" spans="1:33" x14ac:dyDescent="0.25">
      <c r="A124" s="175" t="s">
        <v>424</v>
      </c>
      <c r="B124" s="176"/>
      <c r="C124" s="203"/>
      <c r="D124" s="198"/>
      <c r="E124" s="198"/>
      <c r="F124" s="178"/>
      <c r="G124" s="198"/>
      <c r="H124" s="179"/>
      <c r="I124" s="169"/>
      <c r="J124" s="204"/>
      <c r="K124" s="205" t="s">
        <v>421</v>
      </c>
      <c r="L124" s="206" t="s">
        <v>425</v>
      </c>
      <c r="M124" s="180"/>
      <c r="N124" s="207"/>
      <c r="O124" s="191"/>
      <c r="P124" s="179"/>
      <c r="R124" s="175" t="s">
        <v>424</v>
      </c>
      <c r="S124" s="176"/>
      <c r="T124" s="203"/>
      <c r="U124" s="198"/>
      <c r="V124" s="198"/>
      <c r="W124" s="178"/>
      <c r="X124" s="198"/>
      <c r="Y124" s="179"/>
      <c r="Z124" s="169"/>
      <c r="AA124" s="204"/>
      <c r="AB124" s="205" t="s">
        <v>421</v>
      </c>
      <c r="AC124" s="206" t="s">
        <v>425</v>
      </c>
      <c r="AD124" s="180"/>
      <c r="AE124" s="207"/>
      <c r="AF124" s="191"/>
      <c r="AG124" s="179"/>
    </row>
    <row r="125" spans="1:33" x14ac:dyDescent="0.25">
      <c r="A125" s="208" t="s">
        <v>426</v>
      </c>
      <c r="B125" s="182"/>
      <c r="C125" s="209"/>
      <c r="D125" s="205"/>
      <c r="E125" s="205"/>
      <c r="F125" s="205"/>
      <c r="G125" s="205"/>
      <c r="H125" s="206"/>
      <c r="I125" s="169"/>
      <c r="J125" s="169"/>
      <c r="K125" s="188" t="s">
        <v>427</v>
      </c>
      <c r="L125" s="206" t="s">
        <v>428</v>
      </c>
      <c r="M125" s="180"/>
      <c r="N125" s="210"/>
      <c r="O125" s="211"/>
      <c r="P125" s="212"/>
      <c r="R125" s="208" t="s">
        <v>426</v>
      </c>
      <c r="S125" s="182"/>
      <c r="T125" s="209"/>
      <c r="U125" s="205"/>
      <c r="V125" s="205"/>
      <c r="W125" s="205"/>
      <c r="X125" s="205"/>
      <c r="Y125" s="206"/>
      <c r="Z125" s="169"/>
      <c r="AA125" s="169"/>
      <c r="AB125" s="188" t="s">
        <v>427</v>
      </c>
      <c r="AC125" s="206" t="s">
        <v>428</v>
      </c>
      <c r="AD125" s="180"/>
      <c r="AE125" s="210"/>
      <c r="AF125" s="211"/>
      <c r="AG125" s="212"/>
    </row>
    <row r="126" spans="1:33" x14ac:dyDescent="0.25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</row>
    <row r="127" spans="1:33" x14ac:dyDescent="0.25">
      <c r="A127" s="144"/>
      <c r="B127" s="144">
        <v>1</v>
      </c>
      <c r="C127" s="144">
        <v>2</v>
      </c>
      <c r="D127" s="144">
        <v>3</v>
      </c>
      <c r="E127" s="145">
        <v>4</v>
      </c>
      <c r="F127" s="144">
        <v>5</v>
      </c>
      <c r="G127" s="145">
        <v>6</v>
      </c>
      <c r="H127" s="144">
        <v>7</v>
      </c>
      <c r="I127" s="144">
        <v>8</v>
      </c>
      <c r="J127" s="145">
        <v>9</v>
      </c>
      <c r="K127" s="144">
        <v>10</v>
      </c>
      <c r="L127" s="145">
        <v>11</v>
      </c>
      <c r="M127" s="144">
        <v>12</v>
      </c>
      <c r="N127" s="146" t="s">
        <v>380</v>
      </c>
      <c r="O127" s="145">
        <v>94</v>
      </c>
      <c r="P127" s="147" t="s">
        <v>381</v>
      </c>
      <c r="R127" s="144"/>
      <c r="S127" s="144">
        <v>1</v>
      </c>
      <c r="T127" s="144">
        <v>2</v>
      </c>
      <c r="U127" s="144">
        <v>3</v>
      </c>
      <c r="V127" s="145">
        <v>4</v>
      </c>
      <c r="W127" s="144">
        <v>5</v>
      </c>
      <c r="X127" s="145">
        <v>6</v>
      </c>
      <c r="Y127" s="144">
        <v>7</v>
      </c>
      <c r="Z127" s="144">
        <v>8</v>
      </c>
      <c r="AA127" s="145">
        <v>9</v>
      </c>
      <c r="AB127" s="144">
        <v>10</v>
      </c>
      <c r="AC127" s="145">
        <v>11</v>
      </c>
      <c r="AD127" s="144">
        <v>12</v>
      </c>
      <c r="AE127" s="146" t="s">
        <v>380</v>
      </c>
      <c r="AF127" s="145">
        <v>90</v>
      </c>
      <c r="AG127" s="147" t="s">
        <v>381</v>
      </c>
    </row>
    <row r="128" spans="1:33" ht="15.75" thickBot="1" x14ac:dyDescent="0.3">
      <c r="A128" s="148" t="s">
        <v>382</v>
      </c>
      <c r="B128" s="149" t="s">
        <v>194</v>
      </c>
      <c r="C128" s="149" t="s">
        <v>195</v>
      </c>
      <c r="D128" s="149" t="s">
        <v>196</v>
      </c>
      <c r="E128" s="149" t="s">
        <v>197</v>
      </c>
      <c r="F128" s="149" t="s">
        <v>198</v>
      </c>
      <c r="G128" s="149" t="s">
        <v>199</v>
      </c>
      <c r="H128" s="149" t="s">
        <v>200</v>
      </c>
      <c r="I128" s="149" t="s">
        <v>201</v>
      </c>
      <c r="J128" s="149" t="s">
        <v>202</v>
      </c>
      <c r="K128" s="149" t="s">
        <v>203</v>
      </c>
      <c r="L128" s="150" t="s">
        <v>383</v>
      </c>
      <c r="M128" s="150" t="s">
        <v>384</v>
      </c>
      <c r="N128" s="151" t="s">
        <v>385</v>
      </c>
      <c r="O128" s="152" t="s">
        <v>386</v>
      </c>
      <c r="P128" s="153" t="s">
        <v>387</v>
      </c>
      <c r="R128" s="148" t="s">
        <v>382</v>
      </c>
      <c r="S128" s="149" t="s">
        <v>122</v>
      </c>
      <c r="T128" s="149" t="s">
        <v>123</v>
      </c>
      <c r="U128" s="149" t="s">
        <v>124</v>
      </c>
      <c r="V128" s="149" t="s">
        <v>125</v>
      </c>
      <c r="W128" s="149" t="s">
        <v>126</v>
      </c>
      <c r="X128" s="149" t="s">
        <v>127</v>
      </c>
      <c r="Y128" s="149" t="s">
        <v>128</v>
      </c>
      <c r="Z128" s="149" t="s">
        <v>129</v>
      </c>
      <c r="AA128" s="149" t="s">
        <v>130</v>
      </c>
      <c r="AB128" s="149" t="s">
        <v>132</v>
      </c>
      <c r="AC128" s="150" t="s">
        <v>383</v>
      </c>
      <c r="AD128" s="150" t="s">
        <v>384</v>
      </c>
      <c r="AE128" s="151" t="s">
        <v>385</v>
      </c>
      <c r="AF128" s="152" t="s">
        <v>386</v>
      </c>
      <c r="AG128" s="153" t="s">
        <v>387</v>
      </c>
    </row>
    <row r="129" spans="1:33" ht="15.75" thickTop="1" x14ac:dyDescent="0.25">
      <c r="A129" s="154" t="s">
        <v>388</v>
      </c>
      <c r="B129" s="149" t="s">
        <v>194</v>
      </c>
      <c r="C129" s="149" t="s">
        <v>195</v>
      </c>
      <c r="D129" s="149" t="s">
        <v>196</v>
      </c>
      <c r="E129" s="149" t="s">
        <v>197</v>
      </c>
      <c r="F129" s="149" t="s">
        <v>198</v>
      </c>
      <c r="G129" s="149" t="s">
        <v>199</v>
      </c>
      <c r="H129" s="149" t="s">
        <v>200</v>
      </c>
      <c r="I129" s="149" t="s">
        <v>201</v>
      </c>
      <c r="J129" s="149" t="s">
        <v>202</v>
      </c>
      <c r="K129" s="149" t="s">
        <v>203</v>
      </c>
      <c r="L129" s="150" t="s">
        <v>383</v>
      </c>
      <c r="M129" s="150" t="s">
        <v>384</v>
      </c>
      <c r="N129" s="155" t="s">
        <v>389</v>
      </c>
      <c r="O129" s="156">
        <v>1.5</v>
      </c>
      <c r="P129" s="157">
        <f>O129*($O$127+3)</f>
        <v>145.5</v>
      </c>
      <c r="R129" s="154" t="s">
        <v>388</v>
      </c>
      <c r="S129" s="149" t="s">
        <v>122</v>
      </c>
      <c r="T129" s="149" t="s">
        <v>123</v>
      </c>
      <c r="U129" s="149" t="s">
        <v>124</v>
      </c>
      <c r="V129" s="149" t="s">
        <v>125</v>
      </c>
      <c r="W129" s="149" t="s">
        <v>126</v>
      </c>
      <c r="X129" s="149" t="s">
        <v>127</v>
      </c>
      <c r="Y129" s="149" t="s">
        <v>128</v>
      </c>
      <c r="Z129" s="149" t="s">
        <v>129</v>
      </c>
      <c r="AA129" s="149" t="s">
        <v>130</v>
      </c>
      <c r="AB129" s="149" t="s">
        <v>132</v>
      </c>
      <c r="AC129" s="150" t="s">
        <v>383</v>
      </c>
      <c r="AD129" s="150" t="s">
        <v>384</v>
      </c>
      <c r="AE129" s="155" t="s">
        <v>389</v>
      </c>
      <c r="AF129" s="156">
        <v>1.5</v>
      </c>
      <c r="AG129" s="157">
        <f>AF129*($O$1+3)</f>
        <v>139.5</v>
      </c>
    </row>
    <row r="130" spans="1:33" x14ac:dyDescent="0.25">
      <c r="A130" s="148" t="s">
        <v>390</v>
      </c>
      <c r="B130" s="149" t="s">
        <v>194</v>
      </c>
      <c r="C130" s="149" t="s">
        <v>195</v>
      </c>
      <c r="D130" s="149" t="s">
        <v>196</v>
      </c>
      <c r="E130" s="149" t="s">
        <v>197</v>
      </c>
      <c r="F130" s="149" t="s">
        <v>198</v>
      </c>
      <c r="G130" s="149" t="s">
        <v>199</v>
      </c>
      <c r="H130" s="149" t="s">
        <v>200</v>
      </c>
      <c r="I130" s="149" t="s">
        <v>201</v>
      </c>
      <c r="J130" s="149" t="s">
        <v>202</v>
      </c>
      <c r="K130" s="149" t="s">
        <v>203</v>
      </c>
      <c r="L130" s="150" t="s">
        <v>383</v>
      </c>
      <c r="M130" s="150"/>
      <c r="N130" s="155" t="s">
        <v>391</v>
      </c>
      <c r="O130" s="156">
        <v>0.3</v>
      </c>
      <c r="P130" s="157">
        <f t="shared" ref="P130:P133" si="3">O130*($O$127+3)</f>
        <v>29.099999999999998</v>
      </c>
      <c r="R130" s="148" t="s">
        <v>390</v>
      </c>
      <c r="S130" s="149" t="s">
        <v>122</v>
      </c>
      <c r="T130" s="149" t="s">
        <v>123</v>
      </c>
      <c r="U130" s="149" t="s">
        <v>124</v>
      </c>
      <c r="V130" s="149" t="s">
        <v>125</v>
      </c>
      <c r="W130" s="149" t="s">
        <v>126</v>
      </c>
      <c r="X130" s="149" t="s">
        <v>127</v>
      </c>
      <c r="Y130" s="149" t="s">
        <v>128</v>
      </c>
      <c r="Z130" s="149" t="s">
        <v>129</v>
      </c>
      <c r="AA130" s="149" t="s">
        <v>130</v>
      </c>
      <c r="AB130" s="149" t="s">
        <v>132</v>
      </c>
      <c r="AC130" s="150" t="s">
        <v>383</v>
      </c>
      <c r="AD130" s="150"/>
      <c r="AE130" s="155" t="s">
        <v>391</v>
      </c>
      <c r="AF130" s="156">
        <v>0.3</v>
      </c>
      <c r="AG130" s="157">
        <f>AF130*($O$1+3)</f>
        <v>27.9</v>
      </c>
    </row>
    <row r="131" spans="1:33" x14ac:dyDescent="0.25">
      <c r="A131" s="148" t="s">
        <v>392</v>
      </c>
      <c r="B131" s="149" t="s">
        <v>194</v>
      </c>
      <c r="C131" s="149" t="s">
        <v>195</v>
      </c>
      <c r="D131" s="149" t="s">
        <v>196</v>
      </c>
      <c r="E131" s="149" t="s">
        <v>197</v>
      </c>
      <c r="F131" s="149" t="s">
        <v>198</v>
      </c>
      <c r="G131" s="149" t="s">
        <v>199</v>
      </c>
      <c r="H131" s="149" t="s">
        <v>200</v>
      </c>
      <c r="I131" s="149" t="s">
        <v>201</v>
      </c>
      <c r="J131" s="149" t="s">
        <v>202</v>
      </c>
      <c r="K131" s="149" t="s">
        <v>203</v>
      </c>
      <c r="L131" s="150" t="s">
        <v>383</v>
      </c>
      <c r="M131" s="150"/>
      <c r="N131" s="155" t="s">
        <v>393</v>
      </c>
      <c r="O131" s="156">
        <v>9.5</v>
      </c>
      <c r="P131" s="157">
        <f t="shared" si="3"/>
        <v>921.5</v>
      </c>
      <c r="R131" s="148" t="s">
        <v>392</v>
      </c>
      <c r="S131" s="149" t="s">
        <v>122</v>
      </c>
      <c r="T131" s="149" t="s">
        <v>123</v>
      </c>
      <c r="U131" s="149" t="s">
        <v>124</v>
      </c>
      <c r="V131" s="149" t="s">
        <v>125</v>
      </c>
      <c r="W131" s="149" t="s">
        <v>126</v>
      </c>
      <c r="X131" s="149" t="s">
        <v>127</v>
      </c>
      <c r="Y131" s="149" t="s">
        <v>128</v>
      </c>
      <c r="Z131" s="149" t="s">
        <v>129</v>
      </c>
      <c r="AA131" s="149" t="s">
        <v>130</v>
      </c>
      <c r="AB131" s="149" t="s">
        <v>132</v>
      </c>
      <c r="AC131" s="150" t="s">
        <v>383</v>
      </c>
      <c r="AD131" s="150"/>
      <c r="AE131" s="155" t="s">
        <v>393</v>
      </c>
      <c r="AF131" s="156">
        <v>9.5</v>
      </c>
      <c r="AG131" s="157">
        <f>AF131*($O$1+3)</f>
        <v>883.5</v>
      </c>
    </row>
    <row r="132" spans="1:33" x14ac:dyDescent="0.25">
      <c r="A132" s="148" t="s">
        <v>394</v>
      </c>
      <c r="B132" s="149" t="s">
        <v>204</v>
      </c>
      <c r="C132" s="149" t="s">
        <v>205</v>
      </c>
      <c r="D132" s="149" t="s">
        <v>206</v>
      </c>
      <c r="E132" s="149" t="s">
        <v>207</v>
      </c>
      <c r="F132" s="149" t="s">
        <v>208</v>
      </c>
      <c r="G132" s="149" t="s">
        <v>209</v>
      </c>
      <c r="H132" s="149" t="s">
        <v>210</v>
      </c>
      <c r="I132" s="149" t="s">
        <v>211</v>
      </c>
      <c r="J132" s="149" t="s">
        <v>212</v>
      </c>
      <c r="K132" s="149" t="s">
        <v>213</v>
      </c>
      <c r="L132" s="150" t="s">
        <v>383</v>
      </c>
      <c r="M132" s="149" t="s">
        <v>214</v>
      </c>
      <c r="N132" s="155" t="s">
        <v>395</v>
      </c>
      <c r="O132" s="158">
        <v>1.5</v>
      </c>
      <c r="P132" s="157">
        <f t="shared" si="3"/>
        <v>145.5</v>
      </c>
      <c r="R132" s="148" t="s">
        <v>394</v>
      </c>
      <c r="S132" s="149" t="s">
        <v>122</v>
      </c>
      <c r="T132" s="149" t="s">
        <v>123</v>
      </c>
      <c r="U132" s="149" t="s">
        <v>124</v>
      </c>
      <c r="V132" s="149" t="s">
        <v>125</v>
      </c>
      <c r="W132" s="149" t="s">
        <v>126</v>
      </c>
      <c r="X132" s="149" t="s">
        <v>127</v>
      </c>
      <c r="Y132" s="149" t="s">
        <v>128</v>
      </c>
      <c r="Z132" s="149" t="s">
        <v>129</v>
      </c>
      <c r="AA132" s="149" t="s">
        <v>130</v>
      </c>
      <c r="AB132" s="149" t="s">
        <v>132</v>
      </c>
      <c r="AC132" s="150" t="s">
        <v>383</v>
      </c>
      <c r="AD132" s="150"/>
      <c r="AE132" s="155" t="s">
        <v>395</v>
      </c>
      <c r="AF132" s="158">
        <v>1.5</v>
      </c>
      <c r="AG132" s="157">
        <f>AF132*($O$1+3)</f>
        <v>139.5</v>
      </c>
    </row>
    <row r="133" spans="1:33" x14ac:dyDescent="0.25">
      <c r="A133" s="154" t="s">
        <v>396</v>
      </c>
      <c r="B133" s="149" t="s">
        <v>204</v>
      </c>
      <c r="C133" s="149" t="s">
        <v>205</v>
      </c>
      <c r="D133" s="149" t="s">
        <v>206</v>
      </c>
      <c r="E133" s="149" t="s">
        <v>207</v>
      </c>
      <c r="F133" s="149" t="s">
        <v>208</v>
      </c>
      <c r="G133" s="149" t="s">
        <v>209</v>
      </c>
      <c r="H133" s="149" t="s">
        <v>210</v>
      </c>
      <c r="I133" s="149" t="s">
        <v>211</v>
      </c>
      <c r="J133" s="149" t="s">
        <v>212</v>
      </c>
      <c r="K133" s="149" t="s">
        <v>213</v>
      </c>
      <c r="L133" s="150" t="s">
        <v>383</v>
      </c>
      <c r="M133" s="149" t="s">
        <v>214</v>
      </c>
      <c r="N133" s="159" t="s">
        <v>397</v>
      </c>
      <c r="O133" s="160">
        <v>0.2</v>
      </c>
      <c r="P133" s="161">
        <f t="shared" si="3"/>
        <v>19.400000000000002</v>
      </c>
      <c r="R133" s="154" t="s">
        <v>396</v>
      </c>
      <c r="S133" s="149" t="s">
        <v>122</v>
      </c>
      <c r="T133" s="149" t="s">
        <v>123</v>
      </c>
      <c r="U133" s="149" t="s">
        <v>124</v>
      </c>
      <c r="V133" s="149" t="s">
        <v>125</v>
      </c>
      <c r="W133" s="149" t="s">
        <v>126</v>
      </c>
      <c r="X133" s="149" t="s">
        <v>127</v>
      </c>
      <c r="Y133" s="149" t="s">
        <v>128</v>
      </c>
      <c r="Z133" s="149" t="s">
        <v>129</v>
      </c>
      <c r="AA133" s="149" t="s">
        <v>130</v>
      </c>
      <c r="AB133" s="149" t="s">
        <v>132</v>
      </c>
      <c r="AC133" s="150" t="s">
        <v>383</v>
      </c>
      <c r="AD133" s="150"/>
      <c r="AE133" s="159" t="s">
        <v>397</v>
      </c>
      <c r="AF133" s="160">
        <v>0.2</v>
      </c>
      <c r="AG133" s="161">
        <f>AF133*($O$1+3)</f>
        <v>18.600000000000001</v>
      </c>
    </row>
    <row r="134" spans="1:33" ht="15" customHeight="1" x14ac:dyDescent="0.25">
      <c r="A134" s="148" t="s">
        <v>398</v>
      </c>
      <c r="B134" s="149" t="s">
        <v>204</v>
      </c>
      <c r="C134" s="149" t="s">
        <v>205</v>
      </c>
      <c r="D134" s="149" t="s">
        <v>206</v>
      </c>
      <c r="E134" s="149" t="s">
        <v>207</v>
      </c>
      <c r="F134" s="149" t="s">
        <v>208</v>
      </c>
      <c r="G134" s="149" t="s">
        <v>209</v>
      </c>
      <c r="H134" s="149" t="s">
        <v>210</v>
      </c>
      <c r="I134" s="149" t="s">
        <v>211</v>
      </c>
      <c r="J134" s="149" t="s">
        <v>212</v>
      </c>
      <c r="K134" s="149" t="s">
        <v>213</v>
      </c>
      <c r="L134" s="150" t="s">
        <v>383</v>
      </c>
      <c r="M134" s="149" t="s">
        <v>214</v>
      </c>
      <c r="N134" s="251" t="s">
        <v>399</v>
      </c>
      <c r="O134" s="252"/>
      <c r="P134" s="253"/>
      <c r="R134" s="148" t="s">
        <v>398</v>
      </c>
      <c r="S134" s="149" t="s">
        <v>122</v>
      </c>
      <c r="T134" s="149" t="s">
        <v>123</v>
      </c>
      <c r="U134" s="149" t="s">
        <v>124</v>
      </c>
      <c r="V134" s="149" t="s">
        <v>125</v>
      </c>
      <c r="W134" s="149" t="s">
        <v>126</v>
      </c>
      <c r="X134" s="149" t="s">
        <v>127</v>
      </c>
      <c r="Y134" s="149" t="s">
        <v>128</v>
      </c>
      <c r="Z134" s="149" t="s">
        <v>129</v>
      </c>
      <c r="AA134" s="149" t="s">
        <v>130</v>
      </c>
      <c r="AB134" s="149" t="s">
        <v>132</v>
      </c>
      <c r="AC134" s="150" t="s">
        <v>383</v>
      </c>
      <c r="AD134" s="150"/>
      <c r="AE134" s="251" t="s">
        <v>399</v>
      </c>
      <c r="AF134" s="252"/>
      <c r="AG134" s="253"/>
    </row>
    <row r="135" spans="1:33" x14ac:dyDescent="0.25">
      <c r="A135" s="162" t="s">
        <v>400</v>
      </c>
      <c r="B135" s="149" t="s">
        <v>204</v>
      </c>
      <c r="C135" s="149" t="s">
        <v>205</v>
      </c>
      <c r="D135" s="149" t="s">
        <v>206</v>
      </c>
      <c r="E135" s="149" t="s">
        <v>207</v>
      </c>
      <c r="F135" s="149" t="s">
        <v>208</v>
      </c>
      <c r="G135" s="149" t="s">
        <v>209</v>
      </c>
      <c r="H135" s="149" t="s">
        <v>210</v>
      </c>
      <c r="I135" s="149" t="s">
        <v>211</v>
      </c>
      <c r="J135" s="149" t="s">
        <v>212</v>
      </c>
      <c r="K135" s="149" t="s">
        <v>213</v>
      </c>
      <c r="L135" s="150" t="s">
        <v>383</v>
      </c>
      <c r="M135" s="149" t="s">
        <v>214</v>
      </c>
      <c r="N135" s="254"/>
      <c r="O135" s="255"/>
      <c r="P135" s="256"/>
      <c r="R135" s="162" t="s">
        <v>400</v>
      </c>
      <c r="S135" s="149" t="s">
        <v>122</v>
      </c>
      <c r="T135" s="149" t="s">
        <v>123</v>
      </c>
      <c r="U135" s="149" t="s">
        <v>124</v>
      </c>
      <c r="V135" s="149" t="s">
        <v>125</v>
      </c>
      <c r="W135" s="149" t="s">
        <v>126</v>
      </c>
      <c r="X135" s="149" t="s">
        <v>127</v>
      </c>
      <c r="Y135" s="149" t="s">
        <v>128</v>
      </c>
      <c r="Z135" s="149" t="s">
        <v>129</v>
      </c>
      <c r="AA135" s="149" t="s">
        <v>130</v>
      </c>
      <c r="AB135" s="149" t="s">
        <v>132</v>
      </c>
      <c r="AC135" s="150" t="s">
        <v>383</v>
      </c>
      <c r="AD135" s="150"/>
      <c r="AE135" s="254"/>
      <c r="AF135" s="255"/>
      <c r="AG135" s="256"/>
    </row>
    <row r="136" spans="1:33" x14ac:dyDescent="0.25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4"/>
      <c r="O136" s="164"/>
      <c r="P136" s="164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4"/>
      <c r="AF136" s="164"/>
      <c r="AG136" s="164"/>
    </row>
    <row r="137" spans="1:33" x14ac:dyDescent="0.25">
      <c r="A137" s="165" t="s">
        <v>401</v>
      </c>
      <c r="B137" s="145"/>
      <c r="C137" s="166" t="s">
        <v>402</v>
      </c>
      <c r="D137" s="167"/>
      <c r="E137" s="167"/>
      <c r="F137" s="167"/>
      <c r="G137" s="167"/>
      <c r="H137" s="168"/>
      <c r="I137" s="169"/>
      <c r="J137" s="170"/>
      <c r="K137" s="146" t="s">
        <v>403</v>
      </c>
      <c r="L137" s="171"/>
      <c r="M137" s="169"/>
      <c r="N137" s="172" t="s">
        <v>18</v>
      </c>
      <c r="O137" s="173" t="s">
        <v>404</v>
      </c>
      <c r="P137" s="174"/>
      <c r="R137" s="165" t="s">
        <v>401</v>
      </c>
      <c r="S137" s="145"/>
      <c r="T137" s="166" t="s">
        <v>402</v>
      </c>
      <c r="U137" s="167"/>
      <c r="V137" s="167"/>
      <c r="W137" s="167"/>
      <c r="X137" s="167"/>
      <c r="Y137" s="168"/>
      <c r="Z137" s="169"/>
      <c r="AA137" s="170"/>
      <c r="AB137" s="146" t="s">
        <v>403</v>
      </c>
      <c r="AC137" s="171"/>
      <c r="AD137" s="169"/>
      <c r="AE137" s="172" t="s">
        <v>18</v>
      </c>
      <c r="AF137" s="173" t="s">
        <v>404</v>
      </c>
      <c r="AG137" s="174"/>
    </row>
    <row r="138" spans="1:33" x14ac:dyDescent="0.25">
      <c r="A138" s="175" t="s">
        <v>405</v>
      </c>
      <c r="B138" s="176"/>
      <c r="C138" s="177"/>
      <c r="D138" s="178"/>
      <c r="E138" s="178"/>
      <c r="F138" s="178"/>
      <c r="G138" s="178"/>
      <c r="H138" s="179"/>
      <c r="I138" s="180"/>
      <c r="J138" s="181" t="s">
        <v>406</v>
      </c>
      <c r="K138" s="182" t="s">
        <v>407</v>
      </c>
      <c r="L138" s="183" t="s">
        <v>408</v>
      </c>
      <c r="M138" s="180"/>
      <c r="N138" s="184" t="s">
        <v>409</v>
      </c>
      <c r="O138" s="185"/>
      <c r="P138" s="186"/>
      <c r="R138" s="175" t="s">
        <v>405</v>
      </c>
      <c r="S138" s="176"/>
      <c r="T138" s="177"/>
      <c r="U138" s="178"/>
      <c r="V138" s="178"/>
      <c r="W138" s="178"/>
      <c r="X138" s="178"/>
      <c r="Y138" s="179"/>
      <c r="Z138" s="180"/>
      <c r="AA138" s="181" t="s">
        <v>406</v>
      </c>
      <c r="AB138" s="182" t="s">
        <v>407</v>
      </c>
      <c r="AC138" s="183" t="s">
        <v>408</v>
      </c>
      <c r="AD138" s="180"/>
      <c r="AE138" s="184" t="s">
        <v>409</v>
      </c>
      <c r="AF138" s="185"/>
      <c r="AG138" s="186"/>
    </row>
    <row r="139" spans="1:33" x14ac:dyDescent="0.25">
      <c r="A139" s="175" t="s">
        <v>410</v>
      </c>
      <c r="B139" s="176"/>
      <c r="C139" s="187" t="s">
        <v>411</v>
      </c>
      <c r="D139" s="169"/>
      <c r="E139" s="169"/>
      <c r="F139" s="178"/>
      <c r="G139" s="178"/>
      <c r="H139" s="179"/>
      <c r="I139" s="180"/>
      <c r="J139" s="188" t="s">
        <v>412</v>
      </c>
      <c r="K139" s="189" t="s">
        <v>413</v>
      </c>
      <c r="L139" s="190" t="s">
        <v>414</v>
      </c>
      <c r="M139" s="180"/>
      <c r="N139" s="155" t="s">
        <v>389</v>
      </c>
      <c r="O139" s="191"/>
      <c r="P139" s="179"/>
      <c r="R139" s="175" t="s">
        <v>410</v>
      </c>
      <c r="S139" s="176"/>
      <c r="T139" s="187" t="s">
        <v>415</v>
      </c>
      <c r="U139" s="169"/>
      <c r="V139" s="169"/>
      <c r="W139" s="178"/>
      <c r="X139" s="178"/>
      <c r="Y139" s="179"/>
      <c r="Z139" s="180"/>
      <c r="AA139" s="188" t="s">
        <v>412</v>
      </c>
      <c r="AB139" s="189" t="s">
        <v>413</v>
      </c>
      <c r="AC139" s="190" t="s">
        <v>414</v>
      </c>
      <c r="AD139" s="180"/>
      <c r="AE139" s="155" t="s">
        <v>389</v>
      </c>
      <c r="AF139" s="191"/>
      <c r="AG139" s="179"/>
    </row>
    <row r="140" spans="1:33" x14ac:dyDescent="0.25">
      <c r="A140" s="175" t="s">
        <v>416</v>
      </c>
      <c r="B140" s="176"/>
      <c r="C140" s="187" t="s">
        <v>240</v>
      </c>
      <c r="D140" s="169"/>
      <c r="E140" s="178"/>
      <c r="F140" s="178"/>
      <c r="G140" s="178"/>
      <c r="H140" s="179"/>
      <c r="I140" s="169"/>
      <c r="J140" s="192"/>
      <c r="K140" s="193" t="s">
        <v>417</v>
      </c>
      <c r="L140" s="194" t="s">
        <v>414</v>
      </c>
      <c r="M140" s="180"/>
      <c r="N140" s="195" t="s">
        <v>418</v>
      </c>
      <c r="O140" s="185"/>
      <c r="P140" s="179"/>
      <c r="R140" s="175" t="s">
        <v>416</v>
      </c>
      <c r="S140" s="176"/>
      <c r="T140" s="187" t="s">
        <v>343</v>
      </c>
      <c r="U140" s="169"/>
      <c r="V140" s="178"/>
      <c r="W140" s="178"/>
      <c r="X140" s="178"/>
      <c r="Y140" s="179"/>
      <c r="Z140" s="169"/>
      <c r="AA140" s="192"/>
      <c r="AB140" s="193" t="s">
        <v>417</v>
      </c>
      <c r="AC140" s="194" t="s">
        <v>414</v>
      </c>
      <c r="AD140" s="180"/>
      <c r="AE140" s="195" t="s">
        <v>418</v>
      </c>
      <c r="AF140" s="185"/>
      <c r="AG140" s="179"/>
    </row>
    <row r="141" spans="1:33" x14ac:dyDescent="0.25">
      <c r="A141" s="175" t="s">
        <v>419</v>
      </c>
      <c r="B141" s="176"/>
      <c r="C141" s="196" t="s">
        <v>356</v>
      </c>
      <c r="D141" s="197"/>
      <c r="E141" s="198"/>
      <c r="F141" s="178"/>
      <c r="G141" s="199"/>
      <c r="H141" s="179"/>
      <c r="I141" s="169"/>
      <c r="J141" s="200" t="s">
        <v>420</v>
      </c>
      <c r="K141" s="169" t="s">
        <v>421</v>
      </c>
      <c r="L141" s="201" t="s">
        <v>422</v>
      </c>
      <c r="M141" s="180"/>
      <c r="N141" s="195" t="s">
        <v>423</v>
      </c>
      <c r="O141" s="202"/>
      <c r="P141" s="179"/>
      <c r="R141" s="175" t="s">
        <v>419</v>
      </c>
      <c r="S141" s="176"/>
      <c r="T141" s="196" t="s">
        <v>331</v>
      </c>
      <c r="U141" s="197"/>
      <c r="V141" s="198"/>
      <c r="W141" s="178"/>
      <c r="X141" s="199"/>
      <c r="Y141" s="179"/>
      <c r="Z141" s="169"/>
      <c r="AA141" s="200" t="s">
        <v>420</v>
      </c>
      <c r="AB141" s="169" t="s">
        <v>421</v>
      </c>
      <c r="AC141" s="201" t="s">
        <v>422</v>
      </c>
      <c r="AD141" s="180"/>
      <c r="AE141" s="195" t="s">
        <v>423</v>
      </c>
      <c r="AF141" s="202"/>
      <c r="AG141" s="179"/>
    </row>
    <row r="142" spans="1:33" x14ac:dyDescent="0.25">
      <c r="A142" s="175" t="s">
        <v>424</v>
      </c>
      <c r="B142" s="176"/>
      <c r="C142" s="203"/>
      <c r="D142" s="198"/>
      <c r="E142" s="198"/>
      <c r="F142" s="178"/>
      <c r="G142" s="198"/>
      <c r="H142" s="179"/>
      <c r="I142" s="169"/>
      <c r="J142" s="204"/>
      <c r="K142" s="205" t="s">
        <v>421</v>
      </c>
      <c r="L142" s="206" t="s">
        <v>425</v>
      </c>
      <c r="M142" s="180"/>
      <c r="N142" s="207"/>
      <c r="O142" s="191"/>
      <c r="P142" s="179"/>
      <c r="R142" s="175" t="s">
        <v>424</v>
      </c>
      <c r="S142" s="176"/>
      <c r="T142" s="203"/>
      <c r="U142" s="198"/>
      <c r="V142" s="198"/>
      <c r="W142" s="178"/>
      <c r="X142" s="198"/>
      <c r="Y142" s="179"/>
      <c r="Z142" s="169"/>
      <c r="AA142" s="204"/>
      <c r="AB142" s="205" t="s">
        <v>421</v>
      </c>
      <c r="AC142" s="206" t="s">
        <v>425</v>
      </c>
      <c r="AD142" s="180"/>
      <c r="AE142" s="207"/>
      <c r="AF142" s="191"/>
      <c r="AG142" s="179"/>
    </row>
    <row r="143" spans="1:33" x14ac:dyDescent="0.25">
      <c r="A143" s="208" t="s">
        <v>426</v>
      </c>
      <c r="B143" s="182"/>
      <c r="C143" s="209"/>
      <c r="D143" s="205"/>
      <c r="E143" s="205"/>
      <c r="F143" s="205"/>
      <c r="G143" s="205"/>
      <c r="H143" s="206"/>
      <c r="I143" s="169"/>
      <c r="J143" s="169"/>
      <c r="K143" s="188" t="s">
        <v>427</v>
      </c>
      <c r="L143" s="206" t="s">
        <v>428</v>
      </c>
      <c r="M143" s="180"/>
      <c r="N143" s="210"/>
      <c r="O143" s="211"/>
      <c r="P143" s="212"/>
      <c r="R143" s="208" t="s">
        <v>426</v>
      </c>
      <c r="S143" s="182"/>
      <c r="T143" s="209"/>
      <c r="U143" s="205"/>
      <c r="V143" s="205"/>
      <c r="W143" s="205"/>
      <c r="X143" s="205"/>
      <c r="Y143" s="206"/>
      <c r="Z143" s="169"/>
      <c r="AA143" s="169"/>
      <c r="AB143" s="188" t="s">
        <v>427</v>
      </c>
      <c r="AC143" s="206" t="s">
        <v>428</v>
      </c>
      <c r="AD143" s="180"/>
      <c r="AE143" s="210"/>
      <c r="AF143" s="211"/>
      <c r="AG143" s="212"/>
    </row>
    <row r="145" spans="1:33" x14ac:dyDescent="0.25">
      <c r="A145" s="144"/>
      <c r="B145" s="144">
        <v>1</v>
      </c>
      <c r="C145" s="144">
        <v>2</v>
      </c>
      <c r="D145" s="144">
        <v>3</v>
      </c>
      <c r="E145" s="145">
        <v>4</v>
      </c>
      <c r="F145" s="144">
        <v>5</v>
      </c>
      <c r="G145" s="145">
        <v>6</v>
      </c>
      <c r="H145" s="144">
        <v>7</v>
      </c>
      <c r="I145" s="144">
        <v>8</v>
      </c>
      <c r="J145" s="145">
        <v>9</v>
      </c>
      <c r="K145" s="144">
        <v>10</v>
      </c>
      <c r="L145" s="145">
        <v>11</v>
      </c>
      <c r="M145" s="144">
        <v>12</v>
      </c>
      <c r="N145" s="146" t="s">
        <v>380</v>
      </c>
      <c r="O145" s="145">
        <v>90</v>
      </c>
      <c r="P145" s="147" t="s">
        <v>381</v>
      </c>
      <c r="R145" s="144"/>
      <c r="S145" s="144">
        <v>1</v>
      </c>
      <c r="T145" s="144">
        <v>2</v>
      </c>
      <c r="U145" s="144">
        <v>3</v>
      </c>
      <c r="V145" s="145">
        <v>4</v>
      </c>
      <c r="W145" s="144">
        <v>5</v>
      </c>
      <c r="X145" s="145">
        <v>6</v>
      </c>
      <c r="Y145" s="144">
        <v>7</v>
      </c>
      <c r="Z145" s="144">
        <v>8</v>
      </c>
      <c r="AA145" s="145">
        <v>9</v>
      </c>
      <c r="AB145" s="144">
        <v>10</v>
      </c>
      <c r="AC145" s="145">
        <v>11</v>
      </c>
      <c r="AD145" s="144">
        <v>12</v>
      </c>
      <c r="AE145" s="146" t="s">
        <v>380</v>
      </c>
      <c r="AF145" s="145">
        <v>90</v>
      </c>
      <c r="AG145" s="147" t="s">
        <v>381</v>
      </c>
    </row>
    <row r="146" spans="1:33" ht="15.75" thickBot="1" x14ac:dyDescent="0.3">
      <c r="A146" s="148" t="s">
        <v>382</v>
      </c>
      <c r="B146" s="215">
        <v>1.1000000000000001</v>
      </c>
      <c r="C146" s="215">
        <v>1.2</v>
      </c>
      <c r="D146" s="215">
        <v>1.3</v>
      </c>
      <c r="E146" s="215">
        <v>2.2000000000000002</v>
      </c>
      <c r="F146" s="215">
        <v>2.2000000000000002</v>
      </c>
      <c r="G146" s="215">
        <v>2.2999999999999998</v>
      </c>
      <c r="H146" s="215">
        <v>3.1</v>
      </c>
      <c r="I146" s="215">
        <v>3.2</v>
      </c>
      <c r="J146" s="215">
        <v>3.3</v>
      </c>
      <c r="K146" s="215">
        <v>4.0999999999999996</v>
      </c>
      <c r="L146" s="150" t="s">
        <v>383</v>
      </c>
      <c r="M146" s="150" t="s">
        <v>384</v>
      </c>
      <c r="N146" s="151" t="s">
        <v>385</v>
      </c>
      <c r="O146" s="152" t="s">
        <v>386</v>
      </c>
      <c r="P146" s="153" t="s">
        <v>387</v>
      </c>
      <c r="R146" s="148" t="s">
        <v>382</v>
      </c>
      <c r="S146" s="149" t="s">
        <v>133</v>
      </c>
      <c r="T146" s="149" t="s">
        <v>134</v>
      </c>
      <c r="U146" s="149" t="s">
        <v>135</v>
      </c>
      <c r="V146" s="149" t="s">
        <v>136</v>
      </c>
      <c r="W146" s="149" t="s">
        <v>137</v>
      </c>
      <c r="X146" s="149" t="s">
        <v>138</v>
      </c>
      <c r="Y146" s="149" t="s">
        <v>139</v>
      </c>
      <c r="Z146" s="149" t="s">
        <v>140</v>
      </c>
      <c r="AA146" s="149" t="s">
        <v>141</v>
      </c>
      <c r="AB146" s="149" t="s">
        <v>142</v>
      </c>
      <c r="AC146" s="150" t="s">
        <v>383</v>
      </c>
      <c r="AD146" s="150" t="s">
        <v>384</v>
      </c>
      <c r="AE146" s="151" t="s">
        <v>385</v>
      </c>
      <c r="AF146" s="152" t="s">
        <v>386</v>
      </c>
      <c r="AG146" s="153" t="s">
        <v>387</v>
      </c>
    </row>
    <row r="147" spans="1:33" ht="15.75" thickTop="1" x14ac:dyDescent="0.25">
      <c r="A147" s="154" t="s">
        <v>388</v>
      </c>
      <c r="B147" s="215">
        <v>1.1000000000000001</v>
      </c>
      <c r="C147" s="215">
        <v>1.2</v>
      </c>
      <c r="D147" s="215">
        <v>1.3</v>
      </c>
      <c r="E147" s="215">
        <v>2.2000000000000002</v>
      </c>
      <c r="F147" s="215">
        <v>2.2000000000000002</v>
      </c>
      <c r="G147" s="215">
        <v>2.2999999999999998</v>
      </c>
      <c r="H147" s="215">
        <v>3.1</v>
      </c>
      <c r="I147" s="215">
        <v>3.2</v>
      </c>
      <c r="J147" s="215">
        <v>3.3</v>
      </c>
      <c r="K147" s="215">
        <v>4.0999999999999996</v>
      </c>
      <c r="L147" s="150" t="s">
        <v>383</v>
      </c>
      <c r="M147" s="150" t="s">
        <v>384</v>
      </c>
      <c r="N147" s="155" t="s">
        <v>389</v>
      </c>
      <c r="O147" s="156">
        <v>1.5</v>
      </c>
      <c r="P147" s="157">
        <v>139.5</v>
      </c>
      <c r="R147" s="154" t="s">
        <v>388</v>
      </c>
      <c r="S147" s="149" t="s">
        <v>133</v>
      </c>
      <c r="T147" s="149" t="s">
        <v>134</v>
      </c>
      <c r="U147" s="149" t="s">
        <v>135</v>
      </c>
      <c r="V147" s="149" t="s">
        <v>136</v>
      </c>
      <c r="W147" s="149" t="s">
        <v>137</v>
      </c>
      <c r="X147" s="149" t="s">
        <v>138</v>
      </c>
      <c r="Y147" s="149" t="s">
        <v>139</v>
      </c>
      <c r="Z147" s="149" t="s">
        <v>140</v>
      </c>
      <c r="AA147" s="149" t="s">
        <v>141</v>
      </c>
      <c r="AB147" s="149" t="s">
        <v>142</v>
      </c>
      <c r="AC147" s="150" t="s">
        <v>383</v>
      </c>
      <c r="AD147" s="150" t="s">
        <v>384</v>
      </c>
      <c r="AE147" s="155" t="s">
        <v>389</v>
      </c>
      <c r="AF147" s="156">
        <v>1.5</v>
      </c>
      <c r="AG147" s="157">
        <f>AF147*($O$1+3)</f>
        <v>139.5</v>
      </c>
    </row>
    <row r="148" spans="1:33" x14ac:dyDescent="0.25">
      <c r="A148" s="148" t="s">
        <v>390</v>
      </c>
      <c r="B148" s="215">
        <v>1.1000000000000001</v>
      </c>
      <c r="C148" s="215">
        <v>1.2</v>
      </c>
      <c r="D148" s="215">
        <v>1.3</v>
      </c>
      <c r="E148" s="215">
        <v>2.2000000000000002</v>
      </c>
      <c r="F148" s="215">
        <v>2.2000000000000002</v>
      </c>
      <c r="G148" s="215">
        <v>2.2999999999999998</v>
      </c>
      <c r="H148" s="215">
        <v>3.1</v>
      </c>
      <c r="I148" s="215">
        <v>3.2</v>
      </c>
      <c r="J148" s="215">
        <v>3.3</v>
      </c>
      <c r="K148" s="215">
        <v>4.0999999999999996</v>
      </c>
      <c r="L148" s="150" t="s">
        <v>383</v>
      </c>
      <c r="M148" s="150"/>
      <c r="N148" s="155" t="s">
        <v>391</v>
      </c>
      <c r="O148" s="156">
        <v>0.3</v>
      </c>
      <c r="P148" s="157">
        <v>27.9</v>
      </c>
      <c r="R148" s="148" t="s">
        <v>390</v>
      </c>
      <c r="S148" s="149" t="s">
        <v>133</v>
      </c>
      <c r="T148" s="149" t="s">
        <v>134</v>
      </c>
      <c r="U148" s="149" t="s">
        <v>135</v>
      </c>
      <c r="V148" s="149" t="s">
        <v>136</v>
      </c>
      <c r="W148" s="149" t="s">
        <v>137</v>
      </c>
      <c r="X148" s="149" t="s">
        <v>138</v>
      </c>
      <c r="Y148" s="149" t="s">
        <v>139</v>
      </c>
      <c r="Z148" s="149" t="s">
        <v>140</v>
      </c>
      <c r="AA148" s="149" t="s">
        <v>141</v>
      </c>
      <c r="AB148" s="149" t="s">
        <v>142</v>
      </c>
      <c r="AC148" s="150" t="s">
        <v>383</v>
      </c>
      <c r="AD148" s="150"/>
      <c r="AE148" s="155" t="s">
        <v>391</v>
      </c>
      <c r="AF148" s="156">
        <v>0.3</v>
      </c>
      <c r="AG148" s="157">
        <f>AF148*($O$1+3)</f>
        <v>27.9</v>
      </c>
    </row>
    <row r="149" spans="1:33" x14ac:dyDescent="0.25">
      <c r="A149" s="148" t="s">
        <v>392</v>
      </c>
      <c r="B149" s="215">
        <v>1.1000000000000001</v>
      </c>
      <c r="C149" s="215">
        <v>1.2</v>
      </c>
      <c r="D149" s="215">
        <v>1.3</v>
      </c>
      <c r="E149" s="215">
        <v>2.2000000000000002</v>
      </c>
      <c r="F149" s="215">
        <v>2.2000000000000002</v>
      </c>
      <c r="G149" s="215">
        <v>2.2999999999999998</v>
      </c>
      <c r="H149" s="215">
        <v>3.1</v>
      </c>
      <c r="I149" s="215">
        <v>3.2</v>
      </c>
      <c r="J149" s="215">
        <v>3.3</v>
      </c>
      <c r="K149" s="215">
        <v>4.0999999999999996</v>
      </c>
      <c r="L149" s="150" t="s">
        <v>383</v>
      </c>
      <c r="M149" s="150"/>
      <c r="N149" s="155" t="s">
        <v>393</v>
      </c>
      <c r="O149" s="156">
        <v>9.5</v>
      </c>
      <c r="P149" s="157">
        <v>883.5</v>
      </c>
      <c r="R149" s="148" t="s">
        <v>392</v>
      </c>
      <c r="S149" s="149" t="s">
        <v>133</v>
      </c>
      <c r="T149" s="149" t="s">
        <v>134</v>
      </c>
      <c r="U149" s="149" t="s">
        <v>135</v>
      </c>
      <c r="V149" s="149" t="s">
        <v>136</v>
      </c>
      <c r="W149" s="149" t="s">
        <v>137</v>
      </c>
      <c r="X149" s="149" t="s">
        <v>138</v>
      </c>
      <c r="Y149" s="149" t="s">
        <v>139</v>
      </c>
      <c r="Z149" s="149" t="s">
        <v>140</v>
      </c>
      <c r="AA149" s="149" t="s">
        <v>141</v>
      </c>
      <c r="AB149" s="149" t="s">
        <v>142</v>
      </c>
      <c r="AC149" s="150" t="s">
        <v>383</v>
      </c>
      <c r="AD149" s="150"/>
      <c r="AE149" s="155" t="s">
        <v>393</v>
      </c>
      <c r="AF149" s="156">
        <v>9.5</v>
      </c>
      <c r="AG149" s="157">
        <f>AF149*($O$1+3)</f>
        <v>883.5</v>
      </c>
    </row>
    <row r="150" spans="1:33" x14ac:dyDescent="0.25">
      <c r="A150" s="148" t="s">
        <v>394</v>
      </c>
      <c r="B150" s="215">
        <v>4.2</v>
      </c>
      <c r="C150" s="215">
        <v>4.3</v>
      </c>
      <c r="D150" s="215">
        <v>19.100000000000001</v>
      </c>
      <c r="E150" s="215">
        <v>19.2</v>
      </c>
      <c r="F150" s="215">
        <v>19.3</v>
      </c>
      <c r="G150" s="215">
        <v>19.399999999999999</v>
      </c>
      <c r="H150" s="215">
        <v>19.5</v>
      </c>
      <c r="I150" s="215">
        <v>20.100000000000001</v>
      </c>
      <c r="J150" s="215">
        <v>20.2</v>
      </c>
      <c r="K150" s="215">
        <v>20.3</v>
      </c>
      <c r="L150" s="150" t="s">
        <v>383</v>
      </c>
      <c r="M150" s="150"/>
      <c r="N150" s="155" t="s">
        <v>395</v>
      </c>
      <c r="O150" s="158">
        <v>1.5</v>
      </c>
      <c r="P150" s="157">
        <v>139.5</v>
      </c>
      <c r="R150" s="148" t="s">
        <v>394</v>
      </c>
      <c r="S150" s="149" t="s">
        <v>133</v>
      </c>
      <c r="T150" s="149" t="s">
        <v>134</v>
      </c>
      <c r="U150" s="149" t="s">
        <v>135</v>
      </c>
      <c r="V150" s="149" t="s">
        <v>136</v>
      </c>
      <c r="W150" s="149" t="s">
        <v>137</v>
      </c>
      <c r="X150" s="149" t="s">
        <v>138</v>
      </c>
      <c r="Y150" s="149" t="s">
        <v>139</v>
      </c>
      <c r="Z150" s="149" t="s">
        <v>140</v>
      </c>
      <c r="AA150" s="149" t="s">
        <v>141</v>
      </c>
      <c r="AB150" s="149" t="s">
        <v>142</v>
      </c>
      <c r="AC150" s="150" t="s">
        <v>383</v>
      </c>
      <c r="AD150" s="150"/>
      <c r="AE150" s="155" t="s">
        <v>395</v>
      </c>
      <c r="AF150" s="158">
        <v>1.5</v>
      </c>
      <c r="AG150" s="157">
        <f>AF150*($O$1+3)</f>
        <v>139.5</v>
      </c>
    </row>
    <row r="151" spans="1:33" x14ac:dyDescent="0.25">
      <c r="A151" s="154" t="s">
        <v>396</v>
      </c>
      <c r="B151" s="215">
        <v>4.2</v>
      </c>
      <c r="C151" s="215">
        <v>4.3</v>
      </c>
      <c r="D151" s="215">
        <v>19.100000000000001</v>
      </c>
      <c r="E151" s="215">
        <v>19.2</v>
      </c>
      <c r="F151" s="215">
        <v>19.3</v>
      </c>
      <c r="G151" s="215">
        <v>19.399999999999999</v>
      </c>
      <c r="H151" s="215">
        <v>19.5</v>
      </c>
      <c r="I151" s="215">
        <v>20.100000000000001</v>
      </c>
      <c r="J151" s="215">
        <v>20.2</v>
      </c>
      <c r="K151" s="215">
        <v>20.3</v>
      </c>
      <c r="L151" s="150" t="s">
        <v>383</v>
      </c>
      <c r="M151" s="150"/>
      <c r="N151" s="159" t="s">
        <v>397</v>
      </c>
      <c r="O151" s="160">
        <v>0.2</v>
      </c>
      <c r="P151" s="157">
        <v>18.600000000000001</v>
      </c>
      <c r="R151" s="154" t="s">
        <v>396</v>
      </c>
      <c r="S151" s="149" t="s">
        <v>133</v>
      </c>
      <c r="T151" s="149" t="s">
        <v>134</v>
      </c>
      <c r="U151" s="149" t="s">
        <v>135</v>
      </c>
      <c r="V151" s="149" t="s">
        <v>136</v>
      </c>
      <c r="W151" s="149" t="s">
        <v>137</v>
      </c>
      <c r="X151" s="149" t="s">
        <v>138</v>
      </c>
      <c r="Y151" s="149" t="s">
        <v>139</v>
      </c>
      <c r="Z151" s="149" t="s">
        <v>140</v>
      </c>
      <c r="AA151" s="149" t="s">
        <v>141</v>
      </c>
      <c r="AB151" s="149" t="s">
        <v>142</v>
      </c>
      <c r="AC151" s="150" t="s">
        <v>383</v>
      </c>
      <c r="AD151" s="150"/>
      <c r="AE151" s="159" t="s">
        <v>397</v>
      </c>
      <c r="AF151" s="160">
        <v>0.2</v>
      </c>
      <c r="AG151" s="161">
        <f>AF151*($O$1+3)</f>
        <v>18.600000000000001</v>
      </c>
    </row>
    <row r="152" spans="1:33" ht="15" customHeight="1" x14ac:dyDescent="0.25">
      <c r="A152" s="148" t="s">
        <v>398</v>
      </c>
      <c r="B152" s="215">
        <v>4.2</v>
      </c>
      <c r="C152" s="215">
        <v>4.3</v>
      </c>
      <c r="D152" s="215">
        <v>19.100000000000001</v>
      </c>
      <c r="E152" s="215">
        <v>19.2</v>
      </c>
      <c r="F152" s="215">
        <v>19.3</v>
      </c>
      <c r="G152" s="215">
        <v>19.399999999999999</v>
      </c>
      <c r="H152" s="215">
        <v>19.5</v>
      </c>
      <c r="I152" s="215">
        <v>20.100000000000001</v>
      </c>
      <c r="J152" s="215">
        <v>20.2</v>
      </c>
      <c r="K152" s="215">
        <v>20.3</v>
      </c>
      <c r="L152" s="150" t="s">
        <v>383</v>
      </c>
      <c r="M152" s="150"/>
      <c r="N152" s="251" t="s">
        <v>399</v>
      </c>
      <c r="O152" s="252"/>
      <c r="P152" s="253"/>
      <c r="R152" s="148" t="s">
        <v>398</v>
      </c>
      <c r="S152" s="149" t="s">
        <v>133</v>
      </c>
      <c r="T152" s="149" t="s">
        <v>134</v>
      </c>
      <c r="U152" s="149" t="s">
        <v>135</v>
      </c>
      <c r="V152" s="149" t="s">
        <v>136</v>
      </c>
      <c r="W152" s="149" t="s">
        <v>137</v>
      </c>
      <c r="X152" s="149" t="s">
        <v>138</v>
      </c>
      <c r="Y152" s="149" t="s">
        <v>139</v>
      </c>
      <c r="Z152" s="149" t="s">
        <v>140</v>
      </c>
      <c r="AA152" s="149" t="s">
        <v>141</v>
      </c>
      <c r="AB152" s="149" t="s">
        <v>142</v>
      </c>
      <c r="AC152" s="150" t="s">
        <v>383</v>
      </c>
      <c r="AD152" s="150"/>
      <c r="AE152" s="251" t="s">
        <v>399</v>
      </c>
      <c r="AF152" s="252"/>
      <c r="AG152" s="253"/>
    </row>
    <row r="153" spans="1:33" x14ac:dyDescent="0.25">
      <c r="A153" s="162" t="s">
        <v>400</v>
      </c>
      <c r="B153" s="215">
        <v>4.2</v>
      </c>
      <c r="C153" s="215">
        <v>4.3</v>
      </c>
      <c r="D153" s="215">
        <v>19.100000000000001</v>
      </c>
      <c r="E153" s="215">
        <v>19.2</v>
      </c>
      <c r="F153" s="215">
        <v>19.3</v>
      </c>
      <c r="G153" s="215">
        <v>19.399999999999999</v>
      </c>
      <c r="H153" s="215">
        <v>19.5</v>
      </c>
      <c r="I153" s="215">
        <v>20.100000000000001</v>
      </c>
      <c r="J153" s="215">
        <v>20.2</v>
      </c>
      <c r="K153" s="215">
        <v>20.3</v>
      </c>
      <c r="L153" s="150" t="s">
        <v>383</v>
      </c>
      <c r="M153" s="150"/>
      <c r="N153" s="254"/>
      <c r="O153" s="255"/>
      <c r="P153" s="256"/>
      <c r="R153" s="162" t="s">
        <v>400</v>
      </c>
      <c r="S153" s="149" t="s">
        <v>133</v>
      </c>
      <c r="T153" s="149" t="s">
        <v>134</v>
      </c>
      <c r="U153" s="149" t="s">
        <v>135</v>
      </c>
      <c r="V153" s="149" t="s">
        <v>136</v>
      </c>
      <c r="W153" s="149" t="s">
        <v>137</v>
      </c>
      <c r="X153" s="149" t="s">
        <v>138</v>
      </c>
      <c r="Y153" s="149" t="s">
        <v>139</v>
      </c>
      <c r="Z153" s="149" t="s">
        <v>140</v>
      </c>
      <c r="AA153" s="149" t="s">
        <v>141</v>
      </c>
      <c r="AB153" s="149" t="s">
        <v>142</v>
      </c>
      <c r="AC153" s="150" t="s">
        <v>383</v>
      </c>
      <c r="AD153" s="150"/>
      <c r="AE153" s="254"/>
      <c r="AF153" s="255"/>
      <c r="AG153" s="256"/>
    </row>
    <row r="154" spans="1:33" x14ac:dyDescent="0.25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4"/>
      <c r="O154" s="164"/>
      <c r="P154" s="164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4"/>
      <c r="AF154" s="164"/>
      <c r="AG154" s="164"/>
    </row>
    <row r="155" spans="1:33" x14ac:dyDescent="0.25">
      <c r="A155" s="165" t="s">
        <v>430</v>
      </c>
      <c r="B155" s="145"/>
      <c r="C155" s="166" t="s">
        <v>431</v>
      </c>
      <c r="D155" s="167"/>
      <c r="E155" s="167"/>
      <c r="F155" s="167"/>
      <c r="G155" s="167"/>
      <c r="H155" s="168"/>
      <c r="I155" s="169"/>
      <c r="J155" s="170"/>
      <c r="K155" s="146" t="s">
        <v>403</v>
      </c>
      <c r="L155" s="171"/>
      <c r="M155" s="169"/>
      <c r="N155" s="172" t="s">
        <v>18</v>
      </c>
      <c r="O155" s="173" t="s">
        <v>404</v>
      </c>
      <c r="P155" s="174"/>
      <c r="R155" s="165" t="s">
        <v>401</v>
      </c>
      <c r="S155" s="145"/>
      <c r="T155" s="166" t="s">
        <v>402</v>
      </c>
      <c r="U155" s="167"/>
      <c r="V155" s="167"/>
      <c r="W155" s="167"/>
      <c r="X155" s="167"/>
      <c r="Y155" s="168"/>
      <c r="Z155" s="169"/>
      <c r="AA155" s="170"/>
      <c r="AB155" s="146" t="s">
        <v>403</v>
      </c>
      <c r="AC155" s="171"/>
      <c r="AD155" s="169"/>
      <c r="AE155" s="172" t="s">
        <v>18</v>
      </c>
      <c r="AF155" s="173" t="s">
        <v>404</v>
      </c>
      <c r="AG155" s="174"/>
    </row>
    <row r="156" spans="1:33" x14ac:dyDescent="0.25">
      <c r="A156" s="175" t="s">
        <v>405</v>
      </c>
      <c r="B156" s="176"/>
      <c r="C156" s="177" t="s">
        <v>432</v>
      </c>
      <c r="D156" s="178"/>
      <c r="E156" s="178"/>
      <c r="F156" s="178"/>
      <c r="G156" s="178"/>
      <c r="H156" s="179"/>
      <c r="I156" s="180"/>
      <c r="J156" s="181" t="s">
        <v>406</v>
      </c>
      <c r="K156" s="182" t="s">
        <v>407</v>
      </c>
      <c r="L156" s="183" t="s">
        <v>408</v>
      </c>
      <c r="M156" s="180"/>
      <c r="N156" s="184" t="s">
        <v>409</v>
      </c>
      <c r="O156" s="185"/>
      <c r="P156" s="185" t="s">
        <v>433</v>
      </c>
      <c r="R156" s="175" t="s">
        <v>405</v>
      </c>
      <c r="S156" s="176"/>
      <c r="T156" s="177"/>
      <c r="U156" s="178"/>
      <c r="V156" s="178"/>
      <c r="W156" s="178"/>
      <c r="X156" s="178"/>
      <c r="Y156" s="179"/>
      <c r="Z156" s="180"/>
      <c r="AA156" s="181" t="s">
        <v>406</v>
      </c>
      <c r="AB156" s="182" t="s">
        <v>407</v>
      </c>
      <c r="AC156" s="183" t="s">
        <v>408</v>
      </c>
      <c r="AD156" s="180"/>
      <c r="AE156" s="184" t="s">
        <v>409</v>
      </c>
      <c r="AF156" s="185"/>
      <c r="AG156" s="186"/>
    </row>
    <row r="157" spans="1:33" x14ac:dyDescent="0.25">
      <c r="A157" s="175" t="s">
        <v>419</v>
      </c>
      <c r="B157" s="176"/>
      <c r="C157" s="196" t="s">
        <v>356</v>
      </c>
      <c r="D157" s="169"/>
      <c r="E157" s="169"/>
      <c r="F157" s="178"/>
      <c r="G157" s="178"/>
      <c r="H157" s="179"/>
      <c r="I157" s="180"/>
      <c r="J157" s="188" t="s">
        <v>412</v>
      </c>
      <c r="K157" s="189" t="s">
        <v>413</v>
      </c>
      <c r="L157" s="190" t="s">
        <v>414</v>
      </c>
      <c r="M157" s="180"/>
      <c r="N157" s="155" t="s">
        <v>389</v>
      </c>
      <c r="O157" s="191"/>
      <c r="P157" s="191" t="s">
        <v>434</v>
      </c>
      <c r="R157" s="175" t="s">
        <v>410</v>
      </c>
      <c r="S157" s="176"/>
      <c r="T157" s="187" t="s">
        <v>415</v>
      </c>
      <c r="U157" s="169"/>
      <c r="V157" s="169"/>
      <c r="W157" s="178"/>
      <c r="X157" s="178"/>
      <c r="Y157" s="179"/>
      <c r="Z157" s="180"/>
      <c r="AA157" s="188" t="s">
        <v>412</v>
      </c>
      <c r="AB157" s="189" t="s">
        <v>413</v>
      </c>
      <c r="AC157" s="190" t="s">
        <v>414</v>
      </c>
      <c r="AD157" s="180"/>
      <c r="AE157" s="155" t="s">
        <v>389</v>
      </c>
      <c r="AF157" s="191"/>
      <c r="AG157" s="179"/>
    </row>
    <row r="158" spans="1:33" x14ac:dyDescent="0.25">
      <c r="A158" s="175" t="s">
        <v>424</v>
      </c>
      <c r="B158" s="176"/>
      <c r="C158" s="187" t="s">
        <v>435</v>
      </c>
      <c r="D158" s="169"/>
      <c r="E158" s="178"/>
      <c r="F158" s="178"/>
      <c r="G158" s="178"/>
      <c r="H158" s="179"/>
      <c r="I158" s="169"/>
      <c r="J158" s="192"/>
      <c r="K158" s="193" t="s">
        <v>417</v>
      </c>
      <c r="L158" s="194" t="s">
        <v>414</v>
      </c>
      <c r="M158" s="180"/>
      <c r="N158" s="195" t="s">
        <v>418</v>
      </c>
      <c r="O158" s="185"/>
      <c r="P158" s="185" t="s">
        <v>436</v>
      </c>
      <c r="R158" s="175" t="s">
        <v>416</v>
      </c>
      <c r="S158" s="176"/>
      <c r="T158" s="187" t="s">
        <v>344</v>
      </c>
      <c r="U158" s="169"/>
      <c r="V158" s="178"/>
      <c r="W158" s="178"/>
      <c r="X158" s="178"/>
      <c r="Y158" s="179"/>
      <c r="Z158" s="169"/>
      <c r="AA158" s="192"/>
      <c r="AB158" s="193" t="s">
        <v>417</v>
      </c>
      <c r="AC158" s="194" t="s">
        <v>414</v>
      </c>
      <c r="AD158" s="180"/>
      <c r="AE158" s="195" t="s">
        <v>418</v>
      </c>
      <c r="AF158" s="185"/>
      <c r="AG158" s="179"/>
    </row>
    <row r="159" spans="1:33" x14ac:dyDescent="0.25">
      <c r="A159" s="208" t="s">
        <v>416</v>
      </c>
      <c r="B159" s="182"/>
      <c r="C159" s="216" t="s">
        <v>378</v>
      </c>
      <c r="D159" s="217"/>
      <c r="E159" s="218"/>
      <c r="F159" s="219"/>
      <c r="G159" s="220"/>
      <c r="H159" s="221"/>
      <c r="I159" s="169"/>
      <c r="J159" s="200" t="s">
        <v>420</v>
      </c>
      <c r="K159" s="169" t="s">
        <v>421</v>
      </c>
      <c r="L159" s="201" t="s">
        <v>422</v>
      </c>
      <c r="M159" s="180"/>
      <c r="N159" s="195" t="s">
        <v>423</v>
      </c>
      <c r="O159" s="202"/>
      <c r="P159" s="202"/>
      <c r="R159" s="175" t="s">
        <v>419</v>
      </c>
      <c r="S159" s="176"/>
      <c r="T159" s="196" t="s">
        <v>331</v>
      </c>
      <c r="U159" s="197"/>
      <c r="V159" s="198"/>
      <c r="W159" s="178"/>
      <c r="X159" s="199"/>
      <c r="Y159" s="179"/>
      <c r="Z159" s="169"/>
      <c r="AA159" s="200" t="s">
        <v>420</v>
      </c>
      <c r="AB159" s="169" t="s">
        <v>421</v>
      </c>
      <c r="AC159" s="201" t="s">
        <v>422</v>
      </c>
      <c r="AD159" s="180"/>
      <c r="AE159" s="195" t="s">
        <v>423</v>
      </c>
      <c r="AF159" s="202"/>
      <c r="AG159" s="179"/>
    </row>
    <row r="160" spans="1:33" x14ac:dyDescent="0.25">
      <c r="A160" s="222"/>
      <c r="B160" s="222"/>
      <c r="C160" s="222"/>
      <c r="D160" s="222"/>
      <c r="E160" s="222"/>
      <c r="F160" s="222"/>
      <c r="G160" s="222"/>
      <c r="H160" s="222"/>
      <c r="I160" s="169"/>
      <c r="J160" s="204"/>
      <c r="K160" s="205" t="s">
        <v>421</v>
      </c>
      <c r="L160" s="206" t="s">
        <v>425</v>
      </c>
      <c r="M160" s="180"/>
      <c r="N160" s="207"/>
      <c r="O160" s="191"/>
      <c r="P160" s="223" t="s">
        <v>437</v>
      </c>
      <c r="R160" s="175" t="s">
        <v>424</v>
      </c>
      <c r="S160" s="176"/>
      <c r="T160" s="203"/>
      <c r="U160" s="198"/>
      <c r="V160" s="198"/>
      <c r="W160" s="178"/>
      <c r="X160" s="198"/>
      <c r="Y160" s="179"/>
      <c r="Z160" s="169"/>
      <c r="AA160" s="204"/>
      <c r="AB160" s="205" t="s">
        <v>421</v>
      </c>
      <c r="AC160" s="206" t="s">
        <v>425</v>
      </c>
      <c r="AD160" s="180"/>
      <c r="AE160" s="207"/>
      <c r="AF160" s="191"/>
      <c r="AG160" s="179"/>
    </row>
    <row r="161" spans="1:33" x14ac:dyDescent="0.25">
      <c r="A161" s="222"/>
      <c r="B161" s="222"/>
      <c r="C161" s="222"/>
      <c r="D161" s="222"/>
      <c r="E161" s="222"/>
      <c r="F161" s="222"/>
      <c r="G161" s="222"/>
      <c r="H161" s="222"/>
      <c r="I161" s="169"/>
      <c r="J161" s="169"/>
      <c r="K161" s="188" t="s">
        <v>427</v>
      </c>
      <c r="L161" s="206" t="s">
        <v>428</v>
      </c>
      <c r="M161" s="180"/>
      <c r="N161" s="210"/>
      <c r="O161" s="211"/>
      <c r="P161" s="211" t="s">
        <v>438</v>
      </c>
      <c r="R161" s="208" t="s">
        <v>426</v>
      </c>
      <c r="S161" s="182"/>
      <c r="T161" s="209"/>
      <c r="U161" s="205"/>
      <c r="V161" s="205"/>
      <c r="W161" s="205"/>
      <c r="X161" s="205"/>
      <c r="Y161" s="206"/>
      <c r="Z161" s="169"/>
      <c r="AA161" s="169"/>
      <c r="AB161" s="188" t="s">
        <v>427</v>
      </c>
      <c r="AC161" s="206" t="s">
        <v>428</v>
      </c>
      <c r="AD161" s="180"/>
      <c r="AE161" s="210"/>
      <c r="AF161" s="211"/>
      <c r="AG161" s="212"/>
    </row>
    <row r="162" spans="1:33" x14ac:dyDescent="0.25"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</row>
    <row r="163" spans="1:33" x14ac:dyDescent="0.25">
      <c r="A163" s="144"/>
      <c r="B163" s="144">
        <v>1</v>
      </c>
      <c r="C163" s="144">
        <v>2</v>
      </c>
      <c r="D163" s="144">
        <v>3</v>
      </c>
      <c r="E163" s="145">
        <v>4</v>
      </c>
      <c r="F163" s="144">
        <v>5</v>
      </c>
      <c r="G163" s="145">
        <v>6</v>
      </c>
      <c r="H163" s="144">
        <v>7</v>
      </c>
      <c r="I163" s="144">
        <v>8</v>
      </c>
      <c r="J163" s="145">
        <v>9</v>
      </c>
      <c r="K163" s="144">
        <v>10</v>
      </c>
      <c r="L163" s="145">
        <v>11</v>
      </c>
      <c r="M163" s="144">
        <v>12</v>
      </c>
      <c r="N163" s="146" t="s">
        <v>380</v>
      </c>
      <c r="O163" s="145">
        <v>58</v>
      </c>
      <c r="P163" s="147" t="s">
        <v>381</v>
      </c>
      <c r="Q163" s="147" t="s">
        <v>381</v>
      </c>
      <c r="R163" s="144"/>
      <c r="S163" s="144">
        <v>1</v>
      </c>
      <c r="T163" s="144">
        <v>2</v>
      </c>
      <c r="U163" s="144">
        <v>3</v>
      </c>
      <c r="V163" s="145">
        <v>4</v>
      </c>
      <c r="W163" s="144">
        <v>5</v>
      </c>
      <c r="X163" s="145">
        <v>6</v>
      </c>
      <c r="Y163" s="144">
        <v>7</v>
      </c>
      <c r="Z163" s="144">
        <v>8</v>
      </c>
      <c r="AA163" s="145">
        <v>9</v>
      </c>
      <c r="AB163" s="144">
        <v>10</v>
      </c>
      <c r="AC163" s="145">
        <v>11</v>
      </c>
      <c r="AD163" s="144">
        <v>12</v>
      </c>
      <c r="AE163" s="146" t="s">
        <v>380</v>
      </c>
      <c r="AF163" s="145">
        <v>90</v>
      </c>
      <c r="AG163" s="147" t="s">
        <v>381</v>
      </c>
    </row>
    <row r="164" spans="1:33" ht="15.75" thickBot="1" x14ac:dyDescent="0.3">
      <c r="A164" s="148" t="s">
        <v>382</v>
      </c>
      <c r="B164" s="215">
        <v>20.399999999999999</v>
      </c>
      <c r="C164" s="215">
        <v>20.5</v>
      </c>
      <c r="D164" s="215">
        <v>21.1</v>
      </c>
      <c r="E164" s="215">
        <v>21.2</v>
      </c>
      <c r="F164" s="215">
        <v>21.3</v>
      </c>
      <c r="G164" s="215">
        <v>21.4</v>
      </c>
      <c r="H164" s="150" t="s">
        <v>383</v>
      </c>
      <c r="I164" s="150" t="s">
        <v>384</v>
      </c>
      <c r="J164" s="215">
        <v>24.4</v>
      </c>
      <c r="K164" s="215">
        <v>24.5</v>
      </c>
      <c r="L164" s="150" t="s">
        <v>383</v>
      </c>
      <c r="M164" s="150" t="s">
        <v>384</v>
      </c>
      <c r="N164" s="151" t="s">
        <v>385</v>
      </c>
      <c r="O164" s="152" t="s">
        <v>386</v>
      </c>
      <c r="P164" s="153" t="s">
        <v>387</v>
      </c>
      <c r="Q164" s="153" t="s">
        <v>387</v>
      </c>
      <c r="R164" s="148" t="s">
        <v>382</v>
      </c>
      <c r="S164" s="149" t="s">
        <v>144</v>
      </c>
      <c r="T164" s="149" t="s">
        <v>145</v>
      </c>
      <c r="U164" s="149" t="s">
        <v>146</v>
      </c>
      <c r="V164" s="149" t="s">
        <v>147</v>
      </c>
      <c r="W164" s="149" t="s">
        <v>148</v>
      </c>
      <c r="X164" s="149" t="s">
        <v>149</v>
      </c>
      <c r="Y164" s="149" t="s">
        <v>150</v>
      </c>
      <c r="Z164" s="149" t="s">
        <v>151</v>
      </c>
      <c r="AA164" s="149" t="s">
        <v>152</v>
      </c>
      <c r="AB164" s="149" t="s">
        <v>153</v>
      </c>
      <c r="AC164" s="150" t="s">
        <v>383</v>
      </c>
      <c r="AD164" s="150" t="s">
        <v>384</v>
      </c>
      <c r="AE164" s="151" t="s">
        <v>385</v>
      </c>
      <c r="AF164" s="152" t="s">
        <v>386</v>
      </c>
      <c r="AG164" s="153" t="s">
        <v>387</v>
      </c>
    </row>
    <row r="165" spans="1:33" ht="15.75" thickTop="1" x14ac:dyDescent="0.25">
      <c r="A165" s="154" t="s">
        <v>388</v>
      </c>
      <c r="B165" s="215">
        <v>20.399999999999999</v>
      </c>
      <c r="C165" s="215">
        <v>20.5</v>
      </c>
      <c r="D165" s="215">
        <v>21.1</v>
      </c>
      <c r="E165" s="215">
        <v>21.2</v>
      </c>
      <c r="F165" s="215">
        <v>21.3</v>
      </c>
      <c r="G165" s="215">
        <v>21.4</v>
      </c>
      <c r="H165" s="150" t="s">
        <v>383</v>
      </c>
      <c r="I165" s="150" t="s">
        <v>384</v>
      </c>
      <c r="J165" s="215">
        <v>24.4</v>
      </c>
      <c r="K165" s="215">
        <v>24.5</v>
      </c>
      <c r="L165" s="150" t="s">
        <v>383</v>
      </c>
      <c r="M165" s="150" t="s">
        <v>384</v>
      </c>
      <c r="N165" s="155" t="s">
        <v>389</v>
      </c>
      <c r="O165" s="156">
        <v>1.5</v>
      </c>
      <c r="P165" s="157">
        <v>139.5</v>
      </c>
      <c r="Q165">
        <v>43.5</v>
      </c>
      <c r="R165" s="154" t="s">
        <v>388</v>
      </c>
      <c r="S165" s="149" t="s">
        <v>144</v>
      </c>
      <c r="T165" s="149" t="s">
        <v>145</v>
      </c>
      <c r="U165" s="149" t="s">
        <v>146</v>
      </c>
      <c r="V165" s="149" t="s">
        <v>147</v>
      </c>
      <c r="W165" s="149" t="s">
        <v>148</v>
      </c>
      <c r="X165" s="149" t="s">
        <v>149</v>
      </c>
      <c r="Y165" s="149" t="s">
        <v>150</v>
      </c>
      <c r="Z165" s="149" t="s">
        <v>151</v>
      </c>
      <c r="AA165" s="149" t="s">
        <v>152</v>
      </c>
      <c r="AB165" s="149" t="s">
        <v>153</v>
      </c>
      <c r="AC165" s="150" t="s">
        <v>383</v>
      </c>
      <c r="AD165" s="150" t="s">
        <v>384</v>
      </c>
      <c r="AE165" s="155" t="s">
        <v>389</v>
      </c>
      <c r="AF165" s="156">
        <v>1.5</v>
      </c>
      <c r="AG165" s="157">
        <f>AF165*($O$1+3)</f>
        <v>139.5</v>
      </c>
    </row>
    <row r="166" spans="1:33" x14ac:dyDescent="0.25">
      <c r="A166" s="148" t="s">
        <v>390</v>
      </c>
      <c r="B166" s="215">
        <v>20.399999999999999</v>
      </c>
      <c r="C166" s="215">
        <v>20.5</v>
      </c>
      <c r="D166" s="215">
        <v>21.1</v>
      </c>
      <c r="E166" s="215">
        <v>21.2</v>
      </c>
      <c r="F166" s="215">
        <v>21.3</v>
      </c>
      <c r="G166" s="215">
        <v>21.4</v>
      </c>
      <c r="H166" s="150" t="s">
        <v>383</v>
      </c>
      <c r="I166" s="150"/>
      <c r="J166" s="215">
        <v>24.4</v>
      </c>
      <c r="K166" s="215">
        <v>24.5</v>
      </c>
      <c r="L166" s="150" t="s">
        <v>383</v>
      </c>
      <c r="M166" s="150"/>
      <c r="N166" s="155" t="s">
        <v>391</v>
      </c>
      <c r="O166" s="156">
        <v>0.3</v>
      </c>
      <c r="P166" s="157">
        <v>27.9</v>
      </c>
      <c r="Q166">
        <v>8.6999999999999993</v>
      </c>
      <c r="R166" s="148" t="s">
        <v>390</v>
      </c>
      <c r="S166" s="149" t="s">
        <v>144</v>
      </c>
      <c r="T166" s="149" t="s">
        <v>145</v>
      </c>
      <c r="U166" s="149" t="s">
        <v>146</v>
      </c>
      <c r="V166" s="149" t="s">
        <v>147</v>
      </c>
      <c r="W166" s="149" t="s">
        <v>148</v>
      </c>
      <c r="X166" s="149" t="s">
        <v>149</v>
      </c>
      <c r="Y166" s="149" t="s">
        <v>150</v>
      </c>
      <c r="Z166" s="149" t="s">
        <v>151</v>
      </c>
      <c r="AA166" s="149" t="s">
        <v>152</v>
      </c>
      <c r="AB166" s="149" t="s">
        <v>153</v>
      </c>
      <c r="AC166" s="150" t="s">
        <v>383</v>
      </c>
      <c r="AD166" s="150"/>
      <c r="AE166" s="155" t="s">
        <v>391</v>
      </c>
      <c r="AF166" s="156">
        <v>0.3</v>
      </c>
      <c r="AG166" s="157">
        <f>AF166*($O$1+3)</f>
        <v>27.9</v>
      </c>
    </row>
    <row r="167" spans="1:33" x14ac:dyDescent="0.25">
      <c r="A167" s="148" t="s">
        <v>392</v>
      </c>
      <c r="B167" s="215">
        <v>20.399999999999999</v>
      </c>
      <c r="C167" s="215">
        <v>20.5</v>
      </c>
      <c r="D167" s="215">
        <v>21.1</v>
      </c>
      <c r="E167" s="215">
        <v>21.2</v>
      </c>
      <c r="F167" s="215">
        <v>21.3</v>
      </c>
      <c r="G167" s="215">
        <v>21.4</v>
      </c>
      <c r="H167" s="150" t="s">
        <v>383</v>
      </c>
      <c r="I167" s="150"/>
      <c r="J167" s="215">
        <v>24.4</v>
      </c>
      <c r="K167" s="215">
        <v>24.5</v>
      </c>
      <c r="L167" s="150" t="s">
        <v>383</v>
      </c>
      <c r="M167" s="150"/>
      <c r="N167" s="155" t="s">
        <v>393</v>
      </c>
      <c r="O167" s="156">
        <v>9.5</v>
      </c>
      <c r="P167" s="157">
        <v>883.5</v>
      </c>
      <c r="Q167">
        <v>275.5</v>
      </c>
      <c r="R167" s="148" t="s">
        <v>392</v>
      </c>
      <c r="S167" s="149" t="s">
        <v>144</v>
      </c>
      <c r="T167" s="149" t="s">
        <v>145</v>
      </c>
      <c r="U167" s="149" t="s">
        <v>146</v>
      </c>
      <c r="V167" s="149" t="s">
        <v>147</v>
      </c>
      <c r="W167" s="149" t="s">
        <v>148</v>
      </c>
      <c r="X167" s="149" t="s">
        <v>149</v>
      </c>
      <c r="Y167" s="149" t="s">
        <v>150</v>
      </c>
      <c r="Z167" s="149" t="s">
        <v>151</v>
      </c>
      <c r="AA167" s="149" t="s">
        <v>152</v>
      </c>
      <c r="AB167" s="149" t="s">
        <v>153</v>
      </c>
      <c r="AC167" s="150" t="s">
        <v>383</v>
      </c>
      <c r="AD167" s="150"/>
      <c r="AE167" s="155" t="s">
        <v>393</v>
      </c>
      <c r="AF167" s="156">
        <v>9.5</v>
      </c>
      <c r="AG167" s="157">
        <f>AF167*($O$1+3)</f>
        <v>883.5</v>
      </c>
    </row>
    <row r="168" spans="1:33" x14ac:dyDescent="0.25">
      <c r="A168" s="148" t="s">
        <v>394</v>
      </c>
      <c r="B168" s="215">
        <v>21.5</v>
      </c>
      <c r="C168" s="215">
        <v>24.1</v>
      </c>
      <c r="D168" s="215">
        <v>24.2</v>
      </c>
      <c r="E168" s="215">
        <v>24.3</v>
      </c>
      <c r="F168" s="215">
        <v>24.4</v>
      </c>
      <c r="G168" s="215">
        <v>24.5</v>
      </c>
      <c r="H168" s="150" t="s">
        <v>383</v>
      </c>
      <c r="I168" s="150"/>
      <c r="J168" s="215">
        <v>24.4</v>
      </c>
      <c r="K168" s="215">
        <v>24.5</v>
      </c>
      <c r="L168" s="150" t="s">
        <v>383</v>
      </c>
      <c r="M168" s="150"/>
      <c r="N168" s="155" t="s">
        <v>395</v>
      </c>
      <c r="O168" s="158">
        <v>1.5</v>
      </c>
      <c r="P168" s="157">
        <v>139.5</v>
      </c>
      <c r="Q168">
        <v>43.5</v>
      </c>
      <c r="R168" s="148" t="s">
        <v>394</v>
      </c>
      <c r="S168" s="149" t="s">
        <v>144</v>
      </c>
      <c r="T168" s="149" t="s">
        <v>145</v>
      </c>
      <c r="U168" s="149" t="s">
        <v>146</v>
      </c>
      <c r="V168" s="149" t="s">
        <v>147</v>
      </c>
      <c r="W168" s="149" t="s">
        <v>148</v>
      </c>
      <c r="X168" s="149" t="s">
        <v>149</v>
      </c>
      <c r="Y168" s="149" t="s">
        <v>150</v>
      </c>
      <c r="Z168" s="149" t="s">
        <v>151</v>
      </c>
      <c r="AA168" s="149" t="s">
        <v>152</v>
      </c>
      <c r="AB168" s="149" t="s">
        <v>153</v>
      </c>
      <c r="AC168" s="150" t="s">
        <v>383</v>
      </c>
      <c r="AD168" s="150"/>
      <c r="AE168" s="155" t="s">
        <v>395</v>
      </c>
      <c r="AF168" s="158">
        <v>1.5</v>
      </c>
      <c r="AG168" s="157">
        <f>AF168*($O$1+3)</f>
        <v>139.5</v>
      </c>
    </row>
    <row r="169" spans="1:33" x14ac:dyDescent="0.25">
      <c r="A169" s="154" t="s">
        <v>396</v>
      </c>
      <c r="B169" s="215">
        <v>21.5</v>
      </c>
      <c r="C169" s="215">
        <v>24.1</v>
      </c>
      <c r="D169" s="215">
        <v>24.2</v>
      </c>
      <c r="E169" s="215">
        <v>24.3</v>
      </c>
      <c r="F169" s="215">
        <v>24.4</v>
      </c>
      <c r="G169" s="215">
        <v>24.5</v>
      </c>
      <c r="H169" s="150" t="s">
        <v>383</v>
      </c>
      <c r="I169" s="150"/>
      <c r="J169" s="215">
        <v>24.4</v>
      </c>
      <c r="K169" s="215">
        <v>24.5</v>
      </c>
      <c r="L169" s="150" t="s">
        <v>383</v>
      </c>
      <c r="M169" s="150"/>
      <c r="N169" s="159" t="s">
        <v>397</v>
      </c>
      <c r="O169" s="160">
        <v>0.2</v>
      </c>
      <c r="P169" s="157">
        <v>18.600000000000001</v>
      </c>
      <c r="Q169">
        <v>5.8000000000000007</v>
      </c>
      <c r="R169" s="154" t="s">
        <v>396</v>
      </c>
      <c r="S169" s="149" t="s">
        <v>144</v>
      </c>
      <c r="T169" s="149" t="s">
        <v>145</v>
      </c>
      <c r="U169" s="149" t="s">
        <v>146</v>
      </c>
      <c r="V169" s="149" t="s">
        <v>147</v>
      </c>
      <c r="W169" s="149" t="s">
        <v>148</v>
      </c>
      <c r="X169" s="149" t="s">
        <v>149</v>
      </c>
      <c r="Y169" s="149" t="s">
        <v>150</v>
      </c>
      <c r="Z169" s="149" t="s">
        <v>151</v>
      </c>
      <c r="AA169" s="149" t="s">
        <v>152</v>
      </c>
      <c r="AB169" s="149" t="s">
        <v>153</v>
      </c>
      <c r="AC169" s="150" t="s">
        <v>383</v>
      </c>
      <c r="AD169" s="150"/>
      <c r="AE169" s="159" t="s">
        <v>397</v>
      </c>
      <c r="AF169" s="160">
        <v>0.2</v>
      </c>
      <c r="AG169" s="161">
        <f>AF169*($O$1+3)</f>
        <v>18.600000000000001</v>
      </c>
    </row>
    <row r="170" spans="1:33" ht="15" customHeight="1" x14ac:dyDescent="0.25">
      <c r="A170" s="148" t="s">
        <v>398</v>
      </c>
      <c r="B170" s="215">
        <v>21.5</v>
      </c>
      <c r="C170" s="215">
        <v>24.1</v>
      </c>
      <c r="D170" s="215">
        <v>24.2</v>
      </c>
      <c r="E170" s="215">
        <v>24.3</v>
      </c>
      <c r="F170" s="215">
        <v>24.4</v>
      </c>
      <c r="G170" s="215">
        <v>24.5</v>
      </c>
      <c r="H170" s="150" t="s">
        <v>383</v>
      </c>
      <c r="I170" s="150"/>
      <c r="J170" s="215">
        <v>24.4</v>
      </c>
      <c r="K170" s="215">
        <v>24.5</v>
      </c>
      <c r="L170" s="150" t="s">
        <v>383</v>
      </c>
      <c r="M170" s="150"/>
      <c r="N170" s="251" t="s">
        <v>399</v>
      </c>
      <c r="O170" s="252"/>
      <c r="P170" s="253"/>
      <c r="R170" s="148" t="s">
        <v>398</v>
      </c>
      <c r="S170" s="149" t="s">
        <v>144</v>
      </c>
      <c r="T170" s="149" t="s">
        <v>145</v>
      </c>
      <c r="U170" s="149" t="s">
        <v>146</v>
      </c>
      <c r="V170" s="149" t="s">
        <v>147</v>
      </c>
      <c r="W170" s="149" t="s">
        <v>148</v>
      </c>
      <c r="X170" s="149" t="s">
        <v>149</v>
      </c>
      <c r="Y170" s="149" t="s">
        <v>150</v>
      </c>
      <c r="Z170" s="149" t="s">
        <v>151</v>
      </c>
      <c r="AA170" s="149" t="s">
        <v>152</v>
      </c>
      <c r="AB170" s="149" t="s">
        <v>153</v>
      </c>
      <c r="AC170" s="150" t="s">
        <v>383</v>
      </c>
      <c r="AD170" s="150"/>
      <c r="AE170" s="251" t="s">
        <v>399</v>
      </c>
      <c r="AF170" s="252"/>
      <c r="AG170" s="253"/>
    </row>
    <row r="171" spans="1:33" x14ac:dyDescent="0.25">
      <c r="A171" s="162" t="s">
        <v>400</v>
      </c>
      <c r="B171" s="215">
        <v>21.5</v>
      </c>
      <c r="C171" s="215">
        <v>24.1</v>
      </c>
      <c r="D171" s="215">
        <v>24.2</v>
      </c>
      <c r="E171" s="215">
        <v>24.3</v>
      </c>
      <c r="F171" s="215">
        <v>24.4</v>
      </c>
      <c r="G171" s="215">
        <v>24.5</v>
      </c>
      <c r="H171" s="150" t="s">
        <v>383</v>
      </c>
      <c r="I171" s="150"/>
      <c r="J171" s="215">
        <v>24.4</v>
      </c>
      <c r="K171" s="215">
        <v>24.5</v>
      </c>
      <c r="L171" s="150" t="s">
        <v>383</v>
      </c>
      <c r="M171" s="150"/>
      <c r="N171" s="254"/>
      <c r="O171" s="255"/>
      <c r="P171" s="256"/>
      <c r="R171" s="162" t="s">
        <v>400</v>
      </c>
      <c r="S171" s="149" t="s">
        <v>144</v>
      </c>
      <c r="T171" s="149" t="s">
        <v>145</v>
      </c>
      <c r="U171" s="149" t="s">
        <v>146</v>
      </c>
      <c r="V171" s="149" t="s">
        <v>147</v>
      </c>
      <c r="W171" s="149" t="s">
        <v>148</v>
      </c>
      <c r="X171" s="149" t="s">
        <v>149</v>
      </c>
      <c r="Y171" s="149" t="s">
        <v>150</v>
      </c>
      <c r="Z171" s="149" t="s">
        <v>151</v>
      </c>
      <c r="AA171" s="149" t="s">
        <v>152</v>
      </c>
      <c r="AB171" s="149" t="s">
        <v>153</v>
      </c>
      <c r="AC171" s="150" t="s">
        <v>383</v>
      </c>
      <c r="AD171" s="150"/>
      <c r="AE171" s="254"/>
      <c r="AF171" s="255"/>
      <c r="AG171" s="256"/>
    </row>
    <row r="172" spans="1:33" x14ac:dyDescent="0.25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4"/>
      <c r="O172" s="164"/>
      <c r="P172" s="164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4"/>
      <c r="AF172" s="164"/>
      <c r="AG172" s="164"/>
    </row>
    <row r="173" spans="1:33" x14ac:dyDescent="0.25">
      <c r="A173" s="165" t="s">
        <v>430</v>
      </c>
      <c r="B173" s="145"/>
      <c r="C173" s="166" t="s">
        <v>431</v>
      </c>
      <c r="D173" s="167"/>
      <c r="E173" s="167"/>
      <c r="F173" s="167"/>
      <c r="G173" s="167"/>
      <c r="H173" s="168"/>
      <c r="I173" s="169"/>
      <c r="J173" s="170"/>
      <c r="K173" s="146" t="s">
        <v>403</v>
      </c>
      <c r="L173" s="171"/>
      <c r="M173" s="169"/>
      <c r="N173" s="172" t="s">
        <v>18</v>
      </c>
      <c r="O173" s="173" t="s">
        <v>404</v>
      </c>
      <c r="P173" s="174"/>
      <c r="R173" s="165" t="s">
        <v>401</v>
      </c>
      <c r="S173" s="145"/>
      <c r="T173" s="166" t="s">
        <v>402</v>
      </c>
      <c r="U173" s="167"/>
      <c r="V173" s="167"/>
      <c r="W173" s="167"/>
      <c r="X173" s="167"/>
      <c r="Y173" s="168"/>
      <c r="Z173" s="169"/>
      <c r="AA173" s="170"/>
      <c r="AB173" s="146" t="s">
        <v>403</v>
      </c>
      <c r="AC173" s="171"/>
      <c r="AD173" s="169"/>
      <c r="AE173" s="172" t="s">
        <v>18</v>
      </c>
      <c r="AF173" s="173" t="s">
        <v>404</v>
      </c>
      <c r="AG173" s="174"/>
    </row>
    <row r="174" spans="1:33" x14ac:dyDescent="0.25">
      <c r="A174" s="175" t="s">
        <v>405</v>
      </c>
      <c r="B174" s="176"/>
      <c r="C174" s="177" t="s">
        <v>432</v>
      </c>
      <c r="D174" s="178"/>
      <c r="E174" s="178"/>
      <c r="F174" s="178"/>
      <c r="G174" s="178"/>
      <c r="H174" s="179"/>
      <c r="I174" s="180"/>
      <c r="J174" s="181" t="s">
        <v>406</v>
      </c>
      <c r="K174" s="182" t="s">
        <v>407</v>
      </c>
      <c r="L174" s="183" t="s">
        <v>408</v>
      </c>
      <c r="M174" s="180"/>
      <c r="N174" s="184" t="s">
        <v>409</v>
      </c>
      <c r="O174" s="185"/>
      <c r="P174" s="185" t="s">
        <v>433</v>
      </c>
      <c r="R174" s="175" t="s">
        <v>405</v>
      </c>
      <c r="S174" s="176"/>
      <c r="T174" s="177"/>
      <c r="U174" s="178"/>
      <c r="V174" s="178"/>
      <c r="W174" s="178"/>
      <c r="X174" s="178"/>
      <c r="Y174" s="179"/>
      <c r="Z174" s="180"/>
      <c r="AA174" s="181" t="s">
        <v>406</v>
      </c>
      <c r="AB174" s="182" t="s">
        <v>407</v>
      </c>
      <c r="AC174" s="183" t="s">
        <v>408</v>
      </c>
      <c r="AD174" s="180"/>
      <c r="AE174" s="184" t="s">
        <v>409</v>
      </c>
      <c r="AF174" s="185"/>
      <c r="AG174" s="186"/>
    </row>
    <row r="175" spans="1:33" x14ac:dyDescent="0.25">
      <c r="A175" s="175" t="s">
        <v>419</v>
      </c>
      <c r="B175" s="176"/>
      <c r="C175" s="196" t="s">
        <v>356</v>
      </c>
      <c r="D175" s="169"/>
      <c r="E175" s="169"/>
      <c r="F175" s="196" t="s">
        <v>331</v>
      </c>
      <c r="G175" s="178"/>
      <c r="H175" s="179"/>
      <c r="I175" s="180"/>
      <c r="J175" s="188" t="s">
        <v>412</v>
      </c>
      <c r="K175" s="189" t="s">
        <v>413</v>
      </c>
      <c r="L175" s="190" t="s">
        <v>414</v>
      </c>
      <c r="M175" s="180"/>
      <c r="N175" s="155" t="s">
        <v>389</v>
      </c>
      <c r="O175" s="191"/>
      <c r="P175" s="191" t="s">
        <v>434</v>
      </c>
      <c r="R175" s="175" t="s">
        <v>410</v>
      </c>
      <c r="S175" s="176"/>
      <c r="T175" s="187" t="s">
        <v>415</v>
      </c>
      <c r="U175" s="169"/>
      <c r="V175" s="169"/>
      <c r="W175" s="178"/>
      <c r="X175" s="178"/>
      <c r="Y175" s="179"/>
      <c r="Z175" s="180"/>
      <c r="AA175" s="188" t="s">
        <v>412</v>
      </c>
      <c r="AB175" s="189" t="s">
        <v>413</v>
      </c>
      <c r="AC175" s="190" t="s">
        <v>414</v>
      </c>
      <c r="AD175" s="180"/>
      <c r="AE175" s="155" t="s">
        <v>389</v>
      </c>
      <c r="AF175" s="191"/>
      <c r="AG175" s="179"/>
    </row>
    <row r="176" spans="1:33" x14ac:dyDescent="0.25">
      <c r="A176" s="175" t="s">
        <v>424</v>
      </c>
      <c r="B176" s="176"/>
      <c r="C176" s="187" t="s">
        <v>435</v>
      </c>
      <c r="D176" s="169"/>
      <c r="E176" s="178"/>
      <c r="F176" s="178"/>
      <c r="G176" s="178"/>
      <c r="H176" s="179"/>
      <c r="I176" s="169"/>
      <c r="J176" s="192"/>
      <c r="K176" s="193" t="s">
        <v>417</v>
      </c>
      <c r="L176" s="194" t="s">
        <v>414</v>
      </c>
      <c r="M176" s="180"/>
      <c r="N176" s="195" t="s">
        <v>418</v>
      </c>
      <c r="O176" s="185"/>
      <c r="P176" s="185" t="s">
        <v>436</v>
      </c>
      <c r="R176" s="175" t="s">
        <v>416</v>
      </c>
      <c r="S176" s="176"/>
      <c r="T176" s="187" t="s">
        <v>345</v>
      </c>
      <c r="U176" s="169"/>
      <c r="V176" s="178"/>
      <c r="W176" s="178"/>
      <c r="X176" s="178"/>
      <c r="Y176" s="179"/>
      <c r="Z176" s="169"/>
      <c r="AA176" s="192"/>
      <c r="AB176" s="193" t="s">
        <v>417</v>
      </c>
      <c r="AC176" s="194" t="s">
        <v>414</v>
      </c>
      <c r="AD176" s="180"/>
      <c r="AE176" s="195" t="s">
        <v>418</v>
      </c>
      <c r="AF176" s="185"/>
      <c r="AG176" s="179"/>
    </row>
    <row r="177" spans="1:33" x14ac:dyDescent="0.25">
      <c r="A177" s="208" t="s">
        <v>416</v>
      </c>
      <c r="B177" s="182"/>
      <c r="C177" s="216" t="s">
        <v>379</v>
      </c>
      <c r="D177" s="217"/>
      <c r="E177" s="218"/>
      <c r="F177" s="219"/>
      <c r="G177" s="220"/>
      <c r="H177" s="221"/>
      <c r="I177" s="169"/>
      <c r="J177" s="200" t="s">
        <v>420</v>
      </c>
      <c r="K177" s="169" t="s">
        <v>421</v>
      </c>
      <c r="L177" s="201" t="s">
        <v>422</v>
      </c>
      <c r="M177" s="180"/>
      <c r="N177" s="195" t="s">
        <v>423</v>
      </c>
      <c r="O177" s="202"/>
      <c r="P177" s="202"/>
      <c r="R177" s="175" t="s">
        <v>419</v>
      </c>
      <c r="S177" s="176"/>
      <c r="T177" s="196" t="s">
        <v>331</v>
      </c>
      <c r="U177" s="197"/>
      <c r="V177" s="198"/>
      <c r="W177" s="178"/>
      <c r="X177" s="199"/>
      <c r="Y177" s="179"/>
      <c r="Z177" s="169"/>
      <c r="AA177" s="200" t="s">
        <v>420</v>
      </c>
      <c r="AB177" s="169" t="s">
        <v>421</v>
      </c>
      <c r="AC177" s="201" t="s">
        <v>422</v>
      </c>
      <c r="AD177" s="180"/>
      <c r="AE177" s="195" t="s">
        <v>423</v>
      </c>
      <c r="AF177" s="202"/>
      <c r="AG177" s="179"/>
    </row>
    <row r="178" spans="1:33" x14ac:dyDescent="0.25">
      <c r="A178" s="222"/>
      <c r="B178" s="222"/>
      <c r="C178" s="222"/>
      <c r="D178" s="222"/>
      <c r="E178" s="222"/>
      <c r="F178" s="222"/>
      <c r="G178" s="222"/>
      <c r="H178" s="222"/>
      <c r="I178" s="169"/>
      <c r="J178" s="204"/>
      <c r="K178" s="205" t="s">
        <v>421</v>
      </c>
      <c r="L178" s="206" t="s">
        <v>425</v>
      </c>
      <c r="M178" s="180"/>
      <c r="N178" s="207"/>
      <c r="O178" s="191"/>
      <c r="P178" s="223" t="s">
        <v>437</v>
      </c>
      <c r="R178" s="175" t="s">
        <v>424</v>
      </c>
      <c r="S178" s="176"/>
      <c r="T178" s="203"/>
      <c r="U178" s="198"/>
      <c r="V178" s="198"/>
      <c r="W178" s="178"/>
      <c r="X178" s="198"/>
      <c r="Y178" s="179"/>
      <c r="Z178" s="169"/>
      <c r="AA178" s="204"/>
      <c r="AB178" s="205" t="s">
        <v>421</v>
      </c>
      <c r="AC178" s="206" t="s">
        <v>425</v>
      </c>
      <c r="AD178" s="180"/>
      <c r="AE178" s="207"/>
      <c r="AF178" s="191"/>
      <c r="AG178" s="179"/>
    </row>
    <row r="179" spans="1:33" x14ac:dyDescent="0.25">
      <c r="A179" s="222"/>
      <c r="B179" s="222"/>
      <c r="C179" s="222"/>
      <c r="D179" s="222"/>
      <c r="E179" s="222"/>
      <c r="F179" s="222"/>
      <c r="G179" s="222"/>
      <c r="H179" s="222"/>
      <c r="I179" s="169"/>
      <c r="J179" s="169"/>
      <c r="K179" s="188" t="s">
        <v>427</v>
      </c>
      <c r="L179" s="206" t="s">
        <v>428</v>
      </c>
      <c r="M179" s="180"/>
      <c r="N179" s="210"/>
      <c r="O179" s="211"/>
      <c r="P179" s="211" t="s">
        <v>438</v>
      </c>
      <c r="R179" s="208" t="s">
        <v>426</v>
      </c>
      <c r="S179" s="182"/>
      <c r="T179" s="209"/>
      <c r="U179" s="205"/>
      <c r="V179" s="205"/>
      <c r="W179" s="205"/>
      <c r="X179" s="205"/>
      <c r="Y179" s="206"/>
      <c r="Z179" s="169"/>
      <c r="AA179" s="169"/>
      <c r="AB179" s="188" t="s">
        <v>427</v>
      </c>
      <c r="AC179" s="206" t="s">
        <v>428</v>
      </c>
      <c r="AD179" s="180"/>
      <c r="AE179" s="210"/>
      <c r="AF179" s="211"/>
      <c r="AG179" s="212"/>
    </row>
    <row r="180" spans="1:33" x14ac:dyDescent="0.25">
      <c r="Z180" s="213"/>
      <c r="AA180" s="214"/>
      <c r="AB180" s="214"/>
      <c r="AC180" s="214"/>
      <c r="AD180" s="214"/>
    </row>
    <row r="181" spans="1:33" x14ac:dyDescent="0.25">
      <c r="R181" s="144"/>
      <c r="S181" s="144">
        <v>1</v>
      </c>
      <c r="T181" s="144">
        <v>2</v>
      </c>
      <c r="U181" s="144">
        <v>3</v>
      </c>
      <c r="V181" s="145">
        <v>4</v>
      </c>
      <c r="W181" s="144">
        <v>5</v>
      </c>
      <c r="X181" s="145">
        <v>6</v>
      </c>
      <c r="Y181" s="144">
        <v>7</v>
      </c>
      <c r="Z181" s="144">
        <v>8</v>
      </c>
      <c r="AA181" s="145">
        <v>9</v>
      </c>
      <c r="AB181" s="144">
        <v>10</v>
      </c>
      <c r="AC181" s="145">
        <v>11</v>
      </c>
      <c r="AD181" s="144">
        <v>12</v>
      </c>
      <c r="AE181" s="146" t="s">
        <v>380</v>
      </c>
      <c r="AF181" s="145">
        <v>90</v>
      </c>
      <c r="AG181" s="147" t="s">
        <v>381</v>
      </c>
    </row>
    <row r="182" spans="1:33" ht="15.75" thickBot="1" x14ac:dyDescent="0.3">
      <c r="R182" s="148" t="s">
        <v>382</v>
      </c>
      <c r="S182" s="149" t="s">
        <v>154</v>
      </c>
      <c r="T182" s="149" t="s">
        <v>155</v>
      </c>
      <c r="U182" s="149" t="s">
        <v>156</v>
      </c>
      <c r="V182" s="149" t="s">
        <v>157</v>
      </c>
      <c r="W182" s="149" t="s">
        <v>158</v>
      </c>
      <c r="X182" s="149" t="s">
        <v>159</v>
      </c>
      <c r="Y182" s="149" t="s">
        <v>160</v>
      </c>
      <c r="Z182" s="149" t="s">
        <v>161</v>
      </c>
      <c r="AA182" s="149" t="s">
        <v>162</v>
      </c>
      <c r="AB182" s="149" t="s">
        <v>163</v>
      </c>
      <c r="AC182" s="150" t="s">
        <v>383</v>
      </c>
      <c r="AD182" s="150" t="s">
        <v>384</v>
      </c>
      <c r="AE182" s="151" t="s">
        <v>385</v>
      </c>
      <c r="AF182" s="152" t="s">
        <v>386</v>
      </c>
      <c r="AG182" s="153" t="s">
        <v>387</v>
      </c>
    </row>
    <row r="183" spans="1:33" ht="15.75" thickTop="1" x14ac:dyDescent="0.25">
      <c r="R183" s="154" t="s">
        <v>388</v>
      </c>
      <c r="S183" s="149" t="s">
        <v>154</v>
      </c>
      <c r="T183" s="149" t="s">
        <v>155</v>
      </c>
      <c r="U183" s="149" t="s">
        <v>156</v>
      </c>
      <c r="V183" s="149" t="s">
        <v>157</v>
      </c>
      <c r="W183" s="149" t="s">
        <v>158</v>
      </c>
      <c r="X183" s="149" t="s">
        <v>159</v>
      </c>
      <c r="Y183" s="149" t="s">
        <v>160</v>
      </c>
      <c r="Z183" s="149" t="s">
        <v>161</v>
      </c>
      <c r="AA183" s="149" t="s">
        <v>162</v>
      </c>
      <c r="AB183" s="149" t="s">
        <v>163</v>
      </c>
      <c r="AC183" s="150" t="s">
        <v>383</v>
      </c>
      <c r="AD183" s="150" t="s">
        <v>384</v>
      </c>
      <c r="AE183" s="155" t="s">
        <v>389</v>
      </c>
      <c r="AF183" s="156">
        <v>1.5</v>
      </c>
      <c r="AG183" s="157">
        <f>AF183*($O$1+3)</f>
        <v>139.5</v>
      </c>
    </row>
    <row r="184" spans="1:33" x14ac:dyDescent="0.25">
      <c r="R184" s="148" t="s">
        <v>390</v>
      </c>
      <c r="S184" s="149" t="s">
        <v>154</v>
      </c>
      <c r="T184" s="149" t="s">
        <v>155</v>
      </c>
      <c r="U184" s="149" t="s">
        <v>156</v>
      </c>
      <c r="V184" s="149" t="s">
        <v>157</v>
      </c>
      <c r="W184" s="149" t="s">
        <v>158</v>
      </c>
      <c r="X184" s="149" t="s">
        <v>159</v>
      </c>
      <c r="Y184" s="149" t="s">
        <v>160</v>
      </c>
      <c r="Z184" s="149" t="s">
        <v>161</v>
      </c>
      <c r="AA184" s="149" t="s">
        <v>162</v>
      </c>
      <c r="AB184" s="149" t="s">
        <v>163</v>
      </c>
      <c r="AC184" s="150" t="s">
        <v>383</v>
      </c>
      <c r="AD184" s="150"/>
      <c r="AE184" s="155" t="s">
        <v>391</v>
      </c>
      <c r="AF184" s="156">
        <v>0.3</v>
      </c>
      <c r="AG184" s="157">
        <f>AF184*($O$1+3)</f>
        <v>27.9</v>
      </c>
    </row>
    <row r="185" spans="1:33" x14ac:dyDescent="0.25">
      <c r="R185" s="148" t="s">
        <v>392</v>
      </c>
      <c r="S185" s="149" t="s">
        <v>154</v>
      </c>
      <c r="T185" s="149" t="s">
        <v>155</v>
      </c>
      <c r="U185" s="149" t="s">
        <v>156</v>
      </c>
      <c r="V185" s="149" t="s">
        <v>157</v>
      </c>
      <c r="W185" s="149" t="s">
        <v>158</v>
      </c>
      <c r="X185" s="149" t="s">
        <v>159</v>
      </c>
      <c r="Y185" s="149" t="s">
        <v>160</v>
      </c>
      <c r="Z185" s="149" t="s">
        <v>161</v>
      </c>
      <c r="AA185" s="149" t="s">
        <v>162</v>
      </c>
      <c r="AB185" s="149" t="s">
        <v>163</v>
      </c>
      <c r="AC185" s="150" t="s">
        <v>383</v>
      </c>
      <c r="AD185" s="150"/>
      <c r="AE185" s="155" t="s">
        <v>393</v>
      </c>
      <c r="AF185" s="156">
        <v>9.5</v>
      </c>
      <c r="AG185" s="157">
        <f>AF185*($O$1+3)</f>
        <v>883.5</v>
      </c>
    </row>
    <row r="186" spans="1:33" x14ac:dyDescent="0.25">
      <c r="R186" s="148" t="s">
        <v>394</v>
      </c>
      <c r="S186" s="149" t="s">
        <v>154</v>
      </c>
      <c r="T186" s="149" t="s">
        <v>155</v>
      </c>
      <c r="U186" s="149" t="s">
        <v>156</v>
      </c>
      <c r="V186" s="149" t="s">
        <v>157</v>
      </c>
      <c r="W186" s="149" t="s">
        <v>158</v>
      </c>
      <c r="X186" s="149" t="s">
        <v>159</v>
      </c>
      <c r="Y186" s="149" t="s">
        <v>160</v>
      </c>
      <c r="Z186" s="149" t="s">
        <v>161</v>
      </c>
      <c r="AA186" s="149" t="s">
        <v>162</v>
      </c>
      <c r="AB186" s="149" t="s">
        <v>163</v>
      </c>
      <c r="AC186" s="150" t="s">
        <v>383</v>
      </c>
      <c r="AD186" s="150"/>
      <c r="AE186" s="155" t="s">
        <v>395</v>
      </c>
      <c r="AF186" s="158">
        <v>1.5</v>
      </c>
      <c r="AG186" s="157">
        <f>AF186*($O$1+3)</f>
        <v>139.5</v>
      </c>
    </row>
    <row r="187" spans="1:33" x14ac:dyDescent="0.25">
      <c r="R187" s="154" t="s">
        <v>396</v>
      </c>
      <c r="S187" s="149" t="s">
        <v>154</v>
      </c>
      <c r="T187" s="149" t="s">
        <v>155</v>
      </c>
      <c r="U187" s="149" t="s">
        <v>156</v>
      </c>
      <c r="V187" s="149" t="s">
        <v>157</v>
      </c>
      <c r="W187" s="149" t="s">
        <v>158</v>
      </c>
      <c r="X187" s="149" t="s">
        <v>159</v>
      </c>
      <c r="Y187" s="149" t="s">
        <v>160</v>
      </c>
      <c r="Z187" s="149" t="s">
        <v>161</v>
      </c>
      <c r="AA187" s="149" t="s">
        <v>162</v>
      </c>
      <c r="AB187" s="149" t="s">
        <v>163</v>
      </c>
      <c r="AC187" s="150" t="s">
        <v>383</v>
      </c>
      <c r="AD187" s="150"/>
      <c r="AE187" s="159" t="s">
        <v>397</v>
      </c>
      <c r="AF187" s="160">
        <v>0.2</v>
      </c>
      <c r="AG187" s="161">
        <f>AF187*($O$1+3)</f>
        <v>18.600000000000001</v>
      </c>
    </row>
    <row r="188" spans="1:33" ht="15" customHeight="1" x14ac:dyDescent="0.25">
      <c r="R188" s="148" t="s">
        <v>398</v>
      </c>
      <c r="S188" s="149" t="s">
        <v>154</v>
      </c>
      <c r="T188" s="149" t="s">
        <v>155</v>
      </c>
      <c r="U188" s="149" t="s">
        <v>156</v>
      </c>
      <c r="V188" s="149" t="s">
        <v>157</v>
      </c>
      <c r="W188" s="149" t="s">
        <v>158</v>
      </c>
      <c r="X188" s="149" t="s">
        <v>159</v>
      </c>
      <c r="Y188" s="149" t="s">
        <v>160</v>
      </c>
      <c r="Z188" s="149" t="s">
        <v>161</v>
      </c>
      <c r="AA188" s="149" t="s">
        <v>162</v>
      </c>
      <c r="AB188" s="149" t="s">
        <v>163</v>
      </c>
      <c r="AC188" s="150" t="s">
        <v>383</v>
      </c>
      <c r="AD188" s="150"/>
      <c r="AE188" s="251" t="s">
        <v>399</v>
      </c>
      <c r="AF188" s="252"/>
      <c r="AG188" s="253"/>
    </row>
    <row r="189" spans="1:33" x14ac:dyDescent="0.25">
      <c r="R189" s="162" t="s">
        <v>400</v>
      </c>
      <c r="S189" s="149" t="s">
        <v>154</v>
      </c>
      <c r="T189" s="149" t="s">
        <v>155</v>
      </c>
      <c r="U189" s="149" t="s">
        <v>156</v>
      </c>
      <c r="V189" s="149" t="s">
        <v>157</v>
      </c>
      <c r="W189" s="149" t="s">
        <v>158</v>
      </c>
      <c r="X189" s="149" t="s">
        <v>159</v>
      </c>
      <c r="Y189" s="149" t="s">
        <v>160</v>
      </c>
      <c r="Z189" s="149" t="s">
        <v>161</v>
      </c>
      <c r="AA189" s="149" t="s">
        <v>162</v>
      </c>
      <c r="AB189" s="149" t="s">
        <v>163</v>
      </c>
      <c r="AC189" s="150" t="s">
        <v>383</v>
      </c>
      <c r="AD189" s="150"/>
      <c r="AE189" s="254"/>
      <c r="AF189" s="255"/>
      <c r="AG189" s="256"/>
    </row>
    <row r="190" spans="1:33" x14ac:dyDescent="0.25"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4"/>
      <c r="AF190" s="164"/>
      <c r="AG190" s="164"/>
    </row>
    <row r="191" spans="1:33" x14ac:dyDescent="0.25">
      <c r="R191" s="165" t="s">
        <v>401</v>
      </c>
      <c r="S191" s="145"/>
      <c r="T191" s="166" t="s">
        <v>402</v>
      </c>
      <c r="U191" s="167"/>
      <c r="V191" s="167"/>
      <c r="W191" s="167"/>
      <c r="X191" s="167"/>
      <c r="Y191" s="168"/>
      <c r="Z191" s="169"/>
      <c r="AA191" s="170"/>
      <c r="AB191" s="146" t="s">
        <v>403</v>
      </c>
      <c r="AC191" s="171"/>
      <c r="AD191" s="169"/>
      <c r="AE191" s="172" t="s">
        <v>18</v>
      </c>
      <c r="AF191" s="173" t="s">
        <v>404</v>
      </c>
      <c r="AG191" s="174"/>
    </row>
    <row r="192" spans="1:33" x14ac:dyDescent="0.25">
      <c r="R192" s="175" t="s">
        <v>405</v>
      </c>
      <c r="S192" s="176"/>
      <c r="T192" s="177"/>
      <c r="U192" s="178"/>
      <c r="V192" s="178"/>
      <c r="W192" s="178"/>
      <c r="X192" s="178"/>
      <c r="Y192" s="179"/>
      <c r="Z192" s="180"/>
      <c r="AA192" s="181" t="s">
        <v>406</v>
      </c>
      <c r="AB192" s="182" t="s">
        <v>407</v>
      </c>
      <c r="AC192" s="183" t="s">
        <v>408</v>
      </c>
      <c r="AD192" s="180"/>
      <c r="AE192" s="184" t="s">
        <v>409</v>
      </c>
      <c r="AF192" s="185"/>
      <c r="AG192" s="186"/>
    </row>
    <row r="193" spans="18:33" x14ac:dyDescent="0.25">
      <c r="R193" s="175" t="s">
        <v>410</v>
      </c>
      <c r="S193" s="176"/>
      <c r="T193" s="187" t="s">
        <v>415</v>
      </c>
      <c r="U193" s="169"/>
      <c r="V193" s="169"/>
      <c r="W193" s="178"/>
      <c r="X193" s="178"/>
      <c r="Y193" s="179"/>
      <c r="Z193" s="180"/>
      <c r="AA193" s="188" t="s">
        <v>412</v>
      </c>
      <c r="AB193" s="189" t="s">
        <v>413</v>
      </c>
      <c r="AC193" s="190" t="s">
        <v>414</v>
      </c>
      <c r="AD193" s="180"/>
      <c r="AE193" s="155" t="s">
        <v>389</v>
      </c>
      <c r="AF193" s="191"/>
      <c r="AG193" s="179"/>
    </row>
    <row r="194" spans="18:33" x14ac:dyDescent="0.25">
      <c r="R194" s="175" t="s">
        <v>416</v>
      </c>
      <c r="S194" s="176"/>
      <c r="T194" s="187" t="s">
        <v>346</v>
      </c>
      <c r="U194" s="169"/>
      <c r="V194" s="178"/>
      <c r="W194" s="178"/>
      <c r="X194" s="178"/>
      <c r="Y194" s="179"/>
      <c r="Z194" s="169"/>
      <c r="AA194" s="192"/>
      <c r="AB194" s="193" t="s">
        <v>417</v>
      </c>
      <c r="AC194" s="194" t="s">
        <v>414</v>
      </c>
      <c r="AD194" s="180"/>
      <c r="AE194" s="195" t="s">
        <v>418</v>
      </c>
      <c r="AF194" s="185"/>
      <c r="AG194" s="179"/>
    </row>
    <row r="195" spans="18:33" x14ac:dyDescent="0.25">
      <c r="R195" s="175" t="s">
        <v>419</v>
      </c>
      <c r="S195" s="176"/>
      <c r="T195" s="196" t="s">
        <v>331</v>
      </c>
      <c r="U195" s="197"/>
      <c r="V195" s="198"/>
      <c r="W195" s="178"/>
      <c r="X195" s="199"/>
      <c r="Y195" s="179"/>
      <c r="Z195" s="169"/>
      <c r="AA195" s="200" t="s">
        <v>420</v>
      </c>
      <c r="AB195" s="169" t="s">
        <v>421</v>
      </c>
      <c r="AC195" s="201" t="s">
        <v>422</v>
      </c>
      <c r="AD195" s="180"/>
      <c r="AE195" s="195" t="s">
        <v>423</v>
      </c>
      <c r="AF195" s="202"/>
      <c r="AG195" s="179"/>
    </row>
    <row r="196" spans="18:33" x14ac:dyDescent="0.25">
      <c r="R196" s="175" t="s">
        <v>424</v>
      </c>
      <c r="S196" s="176"/>
      <c r="T196" s="203"/>
      <c r="U196" s="198"/>
      <c r="V196" s="198"/>
      <c r="W196" s="178"/>
      <c r="X196" s="198"/>
      <c r="Y196" s="179"/>
      <c r="Z196" s="169"/>
      <c r="AA196" s="204"/>
      <c r="AB196" s="205" t="s">
        <v>421</v>
      </c>
      <c r="AC196" s="206" t="s">
        <v>425</v>
      </c>
      <c r="AD196" s="180"/>
      <c r="AE196" s="207"/>
      <c r="AF196" s="191"/>
      <c r="AG196" s="179"/>
    </row>
    <row r="197" spans="18:33" x14ac:dyDescent="0.25">
      <c r="R197" s="208" t="s">
        <v>426</v>
      </c>
      <c r="S197" s="182"/>
      <c r="T197" s="209"/>
      <c r="U197" s="205"/>
      <c r="V197" s="205"/>
      <c r="W197" s="205"/>
      <c r="X197" s="205"/>
      <c r="Y197" s="206"/>
      <c r="Z197" s="169"/>
      <c r="AA197" s="169"/>
      <c r="AB197" s="188" t="s">
        <v>427</v>
      </c>
      <c r="AC197" s="206" t="s">
        <v>428</v>
      </c>
      <c r="AD197" s="180"/>
      <c r="AE197" s="210"/>
      <c r="AF197" s="211"/>
      <c r="AG197" s="212"/>
    </row>
    <row r="198" spans="18:33" x14ac:dyDescent="0.25"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</row>
    <row r="199" spans="18:33" x14ac:dyDescent="0.25">
      <c r="R199" s="144"/>
      <c r="S199" s="144">
        <v>1</v>
      </c>
      <c r="T199" s="144">
        <v>2</v>
      </c>
      <c r="U199" s="144">
        <v>3</v>
      </c>
      <c r="V199" s="145">
        <v>4</v>
      </c>
      <c r="W199" s="144">
        <v>5</v>
      </c>
      <c r="X199" s="145">
        <v>6</v>
      </c>
      <c r="Y199" s="144">
        <v>7</v>
      </c>
      <c r="Z199" s="144">
        <v>8</v>
      </c>
      <c r="AA199" s="145">
        <v>9</v>
      </c>
      <c r="AB199" s="144">
        <v>10</v>
      </c>
      <c r="AC199" s="145">
        <v>11</v>
      </c>
      <c r="AD199" s="144">
        <v>12</v>
      </c>
      <c r="AE199" s="146" t="s">
        <v>380</v>
      </c>
      <c r="AF199" s="145">
        <v>90</v>
      </c>
      <c r="AG199" s="147" t="s">
        <v>381</v>
      </c>
    </row>
    <row r="200" spans="18:33" ht="15.75" thickBot="1" x14ac:dyDescent="0.3">
      <c r="R200" s="148" t="s">
        <v>382</v>
      </c>
      <c r="S200" s="149" t="s">
        <v>164</v>
      </c>
      <c r="T200" s="149" t="s">
        <v>165</v>
      </c>
      <c r="U200" s="149" t="s">
        <v>166</v>
      </c>
      <c r="V200" s="149" t="s">
        <v>167</v>
      </c>
      <c r="W200" s="149" t="s">
        <v>168</v>
      </c>
      <c r="X200" s="149" t="s">
        <v>169</v>
      </c>
      <c r="Y200" s="149" t="s">
        <v>170</v>
      </c>
      <c r="Z200" s="149" t="s">
        <v>171</v>
      </c>
      <c r="AA200" s="149" t="s">
        <v>172</v>
      </c>
      <c r="AB200" s="149" t="s">
        <v>173</v>
      </c>
      <c r="AC200" s="150" t="s">
        <v>383</v>
      </c>
      <c r="AD200" s="150" t="s">
        <v>384</v>
      </c>
      <c r="AE200" s="151" t="s">
        <v>385</v>
      </c>
      <c r="AF200" s="152" t="s">
        <v>386</v>
      </c>
      <c r="AG200" s="153" t="s">
        <v>387</v>
      </c>
    </row>
    <row r="201" spans="18:33" ht="15.75" thickTop="1" x14ac:dyDescent="0.25">
      <c r="R201" s="154" t="s">
        <v>388</v>
      </c>
      <c r="S201" s="149" t="s">
        <v>164</v>
      </c>
      <c r="T201" s="149" t="s">
        <v>165</v>
      </c>
      <c r="U201" s="149" t="s">
        <v>166</v>
      </c>
      <c r="V201" s="149" t="s">
        <v>167</v>
      </c>
      <c r="W201" s="149" t="s">
        <v>168</v>
      </c>
      <c r="X201" s="149" t="s">
        <v>169</v>
      </c>
      <c r="Y201" s="149" t="s">
        <v>170</v>
      </c>
      <c r="Z201" s="149" t="s">
        <v>171</v>
      </c>
      <c r="AA201" s="149" t="s">
        <v>172</v>
      </c>
      <c r="AB201" s="149" t="s">
        <v>173</v>
      </c>
      <c r="AC201" s="150" t="s">
        <v>383</v>
      </c>
      <c r="AD201" s="150" t="s">
        <v>384</v>
      </c>
      <c r="AE201" s="155" t="s">
        <v>389</v>
      </c>
      <c r="AF201" s="156">
        <v>1.5</v>
      </c>
      <c r="AG201" s="157">
        <f>AF201*($O$1+3)</f>
        <v>139.5</v>
      </c>
    </row>
    <row r="202" spans="18:33" x14ac:dyDescent="0.25">
      <c r="R202" s="148" t="s">
        <v>390</v>
      </c>
      <c r="S202" s="149" t="s">
        <v>164</v>
      </c>
      <c r="T202" s="149" t="s">
        <v>165</v>
      </c>
      <c r="U202" s="149" t="s">
        <v>166</v>
      </c>
      <c r="V202" s="149" t="s">
        <v>167</v>
      </c>
      <c r="W202" s="149" t="s">
        <v>168</v>
      </c>
      <c r="X202" s="149" t="s">
        <v>169</v>
      </c>
      <c r="Y202" s="149" t="s">
        <v>170</v>
      </c>
      <c r="Z202" s="149" t="s">
        <v>171</v>
      </c>
      <c r="AA202" s="149" t="s">
        <v>172</v>
      </c>
      <c r="AB202" s="149" t="s">
        <v>173</v>
      </c>
      <c r="AC202" s="150" t="s">
        <v>383</v>
      </c>
      <c r="AD202" s="150"/>
      <c r="AE202" s="155" t="s">
        <v>391</v>
      </c>
      <c r="AF202" s="156">
        <v>0.3</v>
      </c>
      <c r="AG202" s="157">
        <f>AF202*($O$1+3)</f>
        <v>27.9</v>
      </c>
    </row>
    <row r="203" spans="18:33" x14ac:dyDescent="0.25">
      <c r="R203" s="148" t="s">
        <v>392</v>
      </c>
      <c r="S203" s="149" t="s">
        <v>164</v>
      </c>
      <c r="T203" s="149" t="s">
        <v>165</v>
      </c>
      <c r="U203" s="149" t="s">
        <v>166</v>
      </c>
      <c r="V203" s="149" t="s">
        <v>167</v>
      </c>
      <c r="W203" s="149" t="s">
        <v>168</v>
      </c>
      <c r="X203" s="149" t="s">
        <v>169</v>
      </c>
      <c r="Y203" s="149" t="s">
        <v>170</v>
      </c>
      <c r="Z203" s="149" t="s">
        <v>171</v>
      </c>
      <c r="AA203" s="149" t="s">
        <v>172</v>
      </c>
      <c r="AB203" s="149" t="s">
        <v>173</v>
      </c>
      <c r="AC203" s="150" t="s">
        <v>383</v>
      </c>
      <c r="AD203" s="150"/>
      <c r="AE203" s="155" t="s">
        <v>393</v>
      </c>
      <c r="AF203" s="156">
        <v>9.5</v>
      </c>
      <c r="AG203" s="157">
        <f>AF203*($O$1+3)</f>
        <v>883.5</v>
      </c>
    </row>
    <row r="204" spans="18:33" x14ac:dyDescent="0.25">
      <c r="R204" s="148" t="s">
        <v>394</v>
      </c>
      <c r="S204" s="149" t="s">
        <v>164</v>
      </c>
      <c r="T204" s="149" t="s">
        <v>165</v>
      </c>
      <c r="U204" s="149" t="s">
        <v>166</v>
      </c>
      <c r="V204" s="149" t="s">
        <v>167</v>
      </c>
      <c r="W204" s="149" t="s">
        <v>168</v>
      </c>
      <c r="X204" s="149" t="s">
        <v>169</v>
      </c>
      <c r="Y204" s="149" t="s">
        <v>170</v>
      </c>
      <c r="Z204" s="149" t="s">
        <v>171</v>
      </c>
      <c r="AA204" s="149" t="s">
        <v>172</v>
      </c>
      <c r="AB204" s="149" t="s">
        <v>173</v>
      </c>
      <c r="AC204" s="150" t="s">
        <v>383</v>
      </c>
      <c r="AD204" s="150"/>
      <c r="AE204" s="155" t="s">
        <v>395</v>
      </c>
      <c r="AF204" s="158">
        <v>1.5</v>
      </c>
      <c r="AG204" s="157">
        <f>AF204*($O$1+3)</f>
        <v>139.5</v>
      </c>
    </row>
    <row r="205" spans="18:33" x14ac:dyDescent="0.25">
      <c r="R205" s="154" t="s">
        <v>396</v>
      </c>
      <c r="S205" s="149" t="s">
        <v>164</v>
      </c>
      <c r="T205" s="149" t="s">
        <v>165</v>
      </c>
      <c r="U205" s="149" t="s">
        <v>166</v>
      </c>
      <c r="V205" s="149" t="s">
        <v>167</v>
      </c>
      <c r="W205" s="149" t="s">
        <v>168</v>
      </c>
      <c r="X205" s="149" t="s">
        <v>169</v>
      </c>
      <c r="Y205" s="149" t="s">
        <v>170</v>
      </c>
      <c r="Z205" s="149" t="s">
        <v>171</v>
      </c>
      <c r="AA205" s="149" t="s">
        <v>172</v>
      </c>
      <c r="AB205" s="149" t="s">
        <v>173</v>
      </c>
      <c r="AC205" s="150" t="s">
        <v>383</v>
      </c>
      <c r="AD205" s="150"/>
      <c r="AE205" s="159" t="s">
        <v>397</v>
      </c>
      <c r="AF205" s="160">
        <v>0.2</v>
      </c>
      <c r="AG205" s="161">
        <f>AF205*($O$1+3)</f>
        <v>18.600000000000001</v>
      </c>
    </row>
    <row r="206" spans="18:33" ht="15" customHeight="1" x14ac:dyDescent="0.25">
      <c r="R206" s="148" t="s">
        <v>398</v>
      </c>
      <c r="S206" s="149" t="s">
        <v>164</v>
      </c>
      <c r="T206" s="149" t="s">
        <v>165</v>
      </c>
      <c r="U206" s="149" t="s">
        <v>166</v>
      </c>
      <c r="V206" s="149" t="s">
        <v>167</v>
      </c>
      <c r="W206" s="149" t="s">
        <v>168</v>
      </c>
      <c r="X206" s="149" t="s">
        <v>169</v>
      </c>
      <c r="Y206" s="149" t="s">
        <v>170</v>
      </c>
      <c r="Z206" s="149" t="s">
        <v>171</v>
      </c>
      <c r="AA206" s="149" t="s">
        <v>172</v>
      </c>
      <c r="AB206" s="149" t="s">
        <v>173</v>
      </c>
      <c r="AC206" s="150" t="s">
        <v>383</v>
      </c>
      <c r="AD206" s="150"/>
      <c r="AE206" s="251" t="s">
        <v>399</v>
      </c>
      <c r="AF206" s="252"/>
      <c r="AG206" s="253"/>
    </row>
    <row r="207" spans="18:33" x14ac:dyDescent="0.25">
      <c r="R207" s="162" t="s">
        <v>400</v>
      </c>
      <c r="S207" s="149" t="s">
        <v>164</v>
      </c>
      <c r="T207" s="149" t="s">
        <v>165</v>
      </c>
      <c r="U207" s="149" t="s">
        <v>166</v>
      </c>
      <c r="V207" s="149" t="s">
        <v>167</v>
      </c>
      <c r="W207" s="149" t="s">
        <v>168</v>
      </c>
      <c r="X207" s="149" t="s">
        <v>169</v>
      </c>
      <c r="Y207" s="149" t="s">
        <v>170</v>
      </c>
      <c r="Z207" s="149" t="s">
        <v>171</v>
      </c>
      <c r="AA207" s="149" t="s">
        <v>172</v>
      </c>
      <c r="AB207" s="149" t="s">
        <v>173</v>
      </c>
      <c r="AC207" s="150" t="s">
        <v>383</v>
      </c>
      <c r="AD207" s="150"/>
      <c r="AE207" s="254"/>
      <c r="AF207" s="255"/>
      <c r="AG207" s="256"/>
    </row>
    <row r="208" spans="18:33" x14ac:dyDescent="0.25"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4"/>
      <c r="AF208" s="164"/>
      <c r="AG208" s="164"/>
    </row>
    <row r="209" spans="18:33" x14ac:dyDescent="0.25">
      <c r="R209" s="165" t="s">
        <v>401</v>
      </c>
      <c r="S209" s="145"/>
      <c r="T209" s="166" t="s">
        <v>402</v>
      </c>
      <c r="U209" s="167"/>
      <c r="V209" s="167"/>
      <c r="W209" s="167"/>
      <c r="X209" s="167"/>
      <c r="Y209" s="168"/>
      <c r="Z209" s="169"/>
      <c r="AA209" s="170"/>
      <c r="AB209" s="146" t="s">
        <v>403</v>
      </c>
      <c r="AC209" s="171"/>
      <c r="AD209" s="169"/>
      <c r="AE209" s="172" t="s">
        <v>18</v>
      </c>
      <c r="AF209" s="173" t="s">
        <v>404</v>
      </c>
      <c r="AG209" s="174"/>
    </row>
    <row r="210" spans="18:33" x14ac:dyDescent="0.25">
      <c r="R210" s="175" t="s">
        <v>405</v>
      </c>
      <c r="S210" s="176"/>
      <c r="T210" s="177"/>
      <c r="U210" s="178"/>
      <c r="V210" s="178"/>
      <c r="W210" s="178"/>
      <c r="X210" s="178"/>
      <c r="Y210" s="179"/>
      <c r="Z210" s="180"/>
      <c r="AA210" s="181" t="s">
        <v>406</v>
      </c>
      <c r="AB210" s="182" t="s">
        <v>407</v>
      </c>
      <c r="AC210" s="183" t="s">
        <v>408</v>
      </c>
      <c r="AD210" s="180"/>
      <c r="AE210" s="184" t="s">
        <v>409</v>
      </c>
      <c r="AF210" s="185"/>
      <c r="AG210" s="186"/>
    </row>
    <row r="211" spans="18:33" x14ac:dyDescent="0.25">
      <c r="R211" s="175" t="s">
        <v>410</v>
      </c>
      <c r="S211" s="176"/>
      <c r="T211" s="187" t="s">
        <v>415</v>
      </c>
      <c r="U211" s="169"/>
      <c r="V211" s="169"/>
      <c r="W211" s="178"/>
      <c r="X211" s="178"/>
      <c r="Y211" s="179"/>
      <c r="Z211" s="180"/>
      <c r="AA211" s="188" t="s">
        <v>412</v>
      </c>
      <c r="AB211" s="189" t="s">
        <v>413</v>
      </c>
      <c r="AC211" s="190" t="s">
        <v>414</v>
      </c>
      <c r="AD211" s="180"/>
      <c r="AE211" s="155" t="s">
        <v>389</v>
      </c>
      <c r="AF211" s="191"/>
      <c r="AG211" s="179"/>
    </row>
    <row r="212" spans="18:33" x14ac:dyDescent="0.25">
      <c r="R212" s="175" t="s">
        <v>416</v>
      </c>
      <c r="S212" s="176"/>
      <c r="T212" s="187" t="s">
        <v>347</v>
      </c>
      <c r="U212" s="169"/>
      <c r="V212" s="178"/>
      <c r="W212" s="178"/>
      <c r="X212" s="178"/>
      <c r="Y212" s="179"/>
      <c r="Z212" s="169"/>
      <c r="AA212" s="192"/>
      <c r="AB212" s="193" t="s">
        <v>417</v>
      </c>
      <c r="AC212" s="194" t="s">
        <v>414</v>
      </c>
      <c r="AD212" s="180"/>
      <c r="AE212" s="195" t="s">
        <v>418</v>
      </c>
      <c r="AF212" s="185"/>
      <c r="AG212" s="179"/>
    </row>
    <row r="213" spans="18:33" x14ac:dyDescent="0.25">
      <c r="R213" s="175" t="s">
        <v>419</v>
      </c>
      <c r="S213" s="176"/>
      <c r="T213" s="196" t="s">
        <v>331</v>
      </c>
      <c r="U213" s="197"/>
      <c r="V213" s="198"/>
      <c r="W213" s="178"/>
      <c r="X213" s="199"/>
      <c r="Y213" s="179"/>
      <c r="Z213" s="169"/>
      <c r="AA213" s="200" t="s">
        <v>420</v>
      </c>
      <c r="AB213" s="169" t="s">
        <v>421</v>
      </c>
      <c r="AC213" s="201" t="s">
        <v>422</v>
      </c>
      <c r="AD213" s="180"/>
      <c r="AE213" s="195" t="s">
        <v>423</v>
      </c>
      <c r="AF213" s="202"/>
      <c r="AG213" s="179"/>
    </row>
    <row r="214" spans="18:33" x14ac:dyDescent="0.25">
      <c r="R214" s="175" t="s">
        <v>424</v>
      </c>
      <c r="S214" s="176"/>
      <c r="T214" s="203"/>
      <c r="U214" s="198"/>
      <c r="V214" s="198"/>
      <c r="W214" s="178"/>
      <c r="X214" s="198"/>
      <c r="Y214" s="179"/>
      <c r="Z214" s="169"/>
      <c r="AA214" s="204"/>
      <c r="AB214" s="205" t="s">
        <v>421</v>
      </c>
      <c r="AC214" s="206" t="s">
        <v>425</v>
      </c>
      <c r="AD214" s="180"/>
      <c r="AE214" s="207"/>
      <c r="AF214" s="191"/>
      <c r="AG214" s="179"/>
    </row>
    <row r="215" spans="18:33" x14ac:dyDescent="0.25">
      <c r="R215" s="208" t="s">
        <v>426</v>
      </c>
      <c r="S215" s="182"/>
      <c r="T215" s="209"/>
      <c r="U215" s="205"/>
      <c r="V215" s="205"/>
      <c r="W215" s="205"/>
      <c r="X215" s="205"/>
      <c r="Y215" s="206"/>
      <c r="Z215" s="169"/>
      <c r="AA215" s="169"/>
      <c r="AB215" s="188" t="s">
        <v>427</v>
      </c>
      <c r="AC215" s="206" t="s">
        <v>428</v>
      </c>
      <c r="AD215" s="180"/>
      <c r="AE215" s="210"/>
      <c r="AF215" s="211"/>
      <c r="AG215" s="212"/>
    </row>
    <row r="217" spans="18:33" x14ac:dyDescent="0.25">
      <c r="R217" s="144"/>
      <c r="S217" s="144">
        <v>1</v>
      </c>
      <c r="T217" s="144">
        <v>2</v>
      </c>
      <c r="U217" s="144">
        <v>3</v>
      </c>
      <c r="V217" s="145">
        <v>4</v>
      </c>
      <c r="W217" s="144">
        <v>5</v>
      </c>
      <c r="X217" s="145">
        <v>6</v>
      </c>
      <c r="Y217" s="144">
        <v>7</v>
      </c>
      <c r="Z217" s="144">
        <v>8</v>
      </c>
      <c r="AA217" s="145">
        <v>9</v>
      </c>
      <c r="AB217" s="144">
        <v>10</v>
      </c>
      <c r="AC217" s="145">
        <v>11</v>
      </c>
      <c r="AD217" s="144">
        <v>12</v>
      </c>
      <c r="AE217" s="146" t="s">
        <v>380</v>
      </c>
      <c r="AF217" s="145">
        <v>90</v>
      </c>
      <c r="AG217" s="147" t="s">
        <v>381</v>
      </c>
    </row>
    <row r="218" spans="18:33" ht="15.75" thickBot="1" x14ac:dyDescent="0.3">
      <c r="R218" s="148" t="s">
        <v>382</v>
      </c>
      <c r="S218" s="149" t="s">
        <v>174</v>
      </c>
      <c r="T218" s="149" t="s">
        <v>175</v>
      </c>
      <c r="U218" s="149" t="s">
        <v>176</v>
      </c>
      <c r="V218" s="149" t="s">
        <v>177</v>
      </c>
      <c r="W218" s="149" t="s">
        <v>178</v>
      </c>
      <c r="X218" s="149" t="s">
        <v>179</v>
      </c>
      <c r="Y218" s="149" t="s">
        <v>180</v>
      </c>
      <c r="Z218" s="149" t="s">
        <v>181</v>
      </c>
      <c r="AA218" s="149" t="s">
        <v>182</v>
      </c>
      <c r="AB218" s="149" t="s">
        <v>183</v>
      </c>
      <c r="AC218" s="150" t="s">
        <v>383</v>
      </c>
      <c r="AD218" s="150" t="s">
        <v>384</v>
      </c>
      <c r="AE218" s="151" t="s">
        <v>385</v>
      </c>
      <c r="AF218" s="152" t="s">
        <v>386</v>
      </c>
      <c r="AG218" s="153" t="s">
        <v>387</v>
      </c>
    </row>
    <row r="219" spans="18:33" ht="15.75" thickTop="1" x14ac:dyDescent="0.25">
      <c r="R219" s="154" t="s">
        <v>388</v>
      </c>
      <c r="S219" s="149" t="s">
        <v>174</v>
      </c>
      <c r="T219" s="149" t="s">
        <v>175</v>
      </c>
      <c r="U219" s="149" t="s">
        <v>176</v>
      </c>
      <c r="V219" s="149" t="s">
        <v>177</v>
      </c>
      <c r="W219" s="149" t="s">
        <v>178</v>
      </c>
      <c r="X219" s="149" t="s">
        <v>179</v>
      </c>
      <c r="Y219" s="149" t="s">
        <v>180</v>
      </c>
      <c r="Z219" s="149" t="s">
        <v>181</v>
      </c>
      <c r="AA219" s="149" t="s">
        <v>182</v>
      </c>
      <c r="AB219" s="149" t="s">
        <v>183</v>
      </c>
      <c r="AC219" s="150" t="s">
        <v>383</v>
      </c>
      <c r="AD219" s="150" t="s">
        <v>384</v>
      </c>
      <c r="AE219" s="155" t="s">
        <v>389</v>
      </c>
      <c r="AF219" s="156">
        <v>1.5</v>
      </c>
      <c r="AG219" s="157">
        <f>AF219*($O$1+3)</f>
        <v>139.5</v>
      </c>
    </row>
    <row r="220" spans="18:33" x14ac:dyDescent="0.25">
      <c r="R220" s="148" t="s">
        <v>390</v>
      </c>
      <c r="S220" s="149" t="s">
        <v>174</v>
      </c>
      <c r="T220" s="149" t="s">
        <v>175</v>
      </c>
      <c r="U220" s="149" t="s">
        <v>176</v>
      </c>
      <c r="V220" s="149" t="s">
        <v>177</v>
      </c>
      <c r="W220" s="149" t="s">
        <v>178</v>
      </c>
      <c r="X220" s="149" t="s">
        <v>179</v>
      </c>
      <c r="Y220" s="149" t="s">
        <v>180</v>
      </c>
      <c r="Z220" s="149" t="s">
        <v>181</v>
      </c>
      <c r="AA220" s="149" t="s">
        <v>182</v>
      </c>
      <c r="AB220" s="149" t="s">
        <v>183</v>
      </c>
      <c r="AC220" s="150" t="s">
        <v>383</v>
      </c>
      <c r="AD220" s="150"/>
      <c r="AE220" s="155" t="s">
        <v>391</v>
      </c>
      <c r="AF220" s="156">
        <v>0.3</v>
      </c>
      <c r="AG220" s="157">
        <f>AF220*($O$1+3)</f>
        <v>27.9</v>
      </c>
    </row>
    <row r="221" spans="18:33" x14ac:dyDescent="0.25">
      <c r="R221" s="148" t="s">
        <v>392</v>
      </c>
      <c r="S221" s="149" t="s">
        <v>174</v>
      </c>
      <c r="T221" s="149" t="s">
        <v>175</v>
      </c>
      <c r="U221" s="149" t="s">
        <v>176</v>
      </c>
      <c r="V221" s="149" t="s">
        <v>177</v>
      </c>
      <c r="W221" s="149" t="s">
        <v>178</v>
      </c>
      <c r="X221" s="149" t="s">
        <v>179</v>
      </c>
      <c r="Y221" s="149" t="s">
        <v>180</v>
      </c>
      <c r="Z221" s="149" t="s">
        <v>181</v>
      </c>
      <c r="AA221" s="149" t="s">
        <v>182</v>
      </c>
      <c r="AB221" s="149" t="s">
        <v>183</v>
      </c>
      <c r="AC221" s="150" t="s">
        <v>383</v>
      </c>
      <c r="AD221" s="150"/>
      <c r="AE221" s="155" t="s">
        <v>393</v>
      </c>
      <c r="AF221" s="156">
        <v>9.5</v>
      </c>
      <c r="AG221" s="157">
        <f>AF221*($O$1+3)</f>
        <v>883.5</v>
      </c>
    </row>
    <row r="222" spans="18:33" x14ac:dyDescent="0.25">
      <c r="R222" s="148" t="s">
        <v>394</v>
      </c>
      <c r="S222" s="149" t="s">
        <v>174</v>
      </c>
      <c r="T222" s="149" t="s">
        <v>175</v>
      </c>
      <c r="U222" s="149" t="s">
        <v>176</v>
      </c>
      <c r="V222" s="149" t="s">
        <v>177</v>
      </c>
      <c r="W222" s="149" t="s">
        <v>178</v>
      </c>
      <c r="X222" s="149" t="s">
        <v>179</v>
      </c>
      <c r="Y222" s="149" t="s">
        <v>180</v>
      </c>
      <c r="Z222" s="149" t="s">
        <v>181</v>
      </c>
      <c r="AA222" s="149" t="s">
        <v>182</v>
      </c>
      <c r="AB222" s="149" t="s">
        <v>183</v>
      </c>
      <c r="AC222" s="150" t="s">
        <v>383</v>
      </c>
      <c r="AD222" s="150"/>
      <c r="AE222" s="155" t="s">
        <v>395</v>
      </c>
      <c r="AF222" s="158">
        <v>1.5</v>
      </c>
      <c r="AG222" s="157">
        <f>AF222*($O$1+3)</f>
        <v>139.5</v>
      </c>
    </row>
    <row r="223" spans="18:33" x14ac:dyDescent="0.25">
      <c r="R223" s="154" t="s">
        <v>396</v>
      </c>
      <c r="S223" s="149" t="s">
        <v>174</v>
      </c>
      <c r="T223" s="149" t="s">
        <v>175</v>
      </c>
      <c r="U223" s="149" t="s">
        <v>176</v>
      </c>
      <c r="V223" s="149" t="s">
        <v>177</v>
      </c>
      <c r="W223" s="149" t="s">
        <v>178</v>
      </c>
      <c r="X223" s="149" t="s">
        <v>179</v>
      </c>
      <c r="Y223" s="149" t="s">
        <v>180</v>
      </c>
      <c r="Z223" s="149" t="s">
        <v>181</v>
      </c>
      <c r="AA223" s="149" t="s">
        <v>182</v>
      </c>
      <c r="AB223" s="149" t="s">
        <v>183</v>
      </c>
      <c r="AC223" s="150" t="s">
        <v>383</v>
      </c>
      <c r="AD223" s="150"/>
      <c r="AE223" s="159" t="s">
        <v>397</v>
      </c>
      <c r="AF223" s="160">
        <v>0.2</v>
      </c>
      <c r="AG223" s="161">
        <f>AF223*($O$1+3)</f>
        <v>18.600000000000001</v>
      </c>
    </row>
    <row r="224" spans="18:33" ht="15" customHeight="1" x14ac:dyDescent="0.25">
      <c r="R224" s="148" t="s">
        <v>398</v>
      </c>
      <c r="S224" s="149" t="s">
        <v>174</v>
      </c>
      <c r="T224" s="149" t="s">
        <v>175</v>
      </c>
      <c r="U224" s="149" t="s">
        <v>176</v>
      </c>
      <c r="V224" s="149" t="s">
        <v>177</v>
      </c>
      <c r="W224" s="149" t="s">
        <v>178</v>
      </c>
      <c r="X224" s="149" t="s">
        <v>179</v>
      </c>
      <c r="Y224" s="149" t="s">
        <v>180</v>
      </c>
      <c r="Z224" s="149" t="s">
        <v>181</v>
      </c>
      <c r="AA224" s="149" t="s">
        <v>182</v>
      </c>
      <c r="AB224" s="149" t="s">
        <v>183</v>
      </c>
      <c r="AC224" s="150" t="s">
        <v>383</v>
      </c>
      <c r="AD224" s="150"/>
      <c r="AE224" s="251" t="s">
        <v>399</v>
      </c>
      <c r="AF224" s="252"/>
      <c r="AG224" s="253"/>
    </row>
    <row r="225" spans="1:33" x14ac:dyDescent="0.25">
      <c r="R225" s="162" t="s">
        <v>400</v>
      </c>
      <c r="S225" s="149" t="s">
        <v>174</v>
      </c>
      <c r="T225" s="149" t="s">
        <v>175</v>
      </c>
      <c r="U225" s="149" t="s">
        <v>176</v>
      </c>
      <c r="V225" s="149" t="s">
        <v>177</v>
      </c>
      <c r="W225" s="149" t="s">
        <v>178</v>
      </c>
      <c r="X225" s="149" t="s">
        <v>179</v>
      </c>
      <c r="Y225" s="149" t="s">
        <v>180</v>
      </c>
      <c r="Z225" s="149" t="s">
        <v>181</v>
      </c>
      <c r="AA225" s="149" t="s">
        <v>182</v>
      </c>
      <c r="AB225" s="149" t="s">
        <v>183</v>
      </c>
      <c r="AC225" s="150" t="s">
        <v>383</v>
      </c>
      <c r="AD225" s="150"/>
      <c r="AE225" s="254"/>
      <c r="AF225" s="255"/>
      <c r="AG225" s="256"/>
    </row>
    <row r="226" spans="1:33" x14ac:dyDescent="0.25"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4"/>
      <c r="AF226" s="164"/>
      <c r="AG226" s="164"/>
    </row>
    <row r="227" spans="1:33" x14ac:dyDescent="0.25">
      <c r="R227" s="165" t="s">
        <v>401</v>
      </c>
      <c r="S227" s="145"/>
      <c r="T227" s="166" t="s">
        <v>402</v>
      </c>
      <c r="U227" s="167"/>
      <c r="V227" s="167"/>
      <c r="W227" s="167"/>
      <c r="X227" s="167"/>
      <c r="Y227" s="168"/>
      <c r="Z227" s="169"/>
      <c r="AA227" s="170"/>
      <c r="AB227" s="146" t="s">
        <v>403</v>
      </c>
      <c r="AC227" s="171"/>
      <c r="AD227" s="169"/>
      <c r="AE227" s="172" t="s">
        <v>18</v>
      </c>
      <c r="AF227" s="173" t="s">
        <v>404</v>
      </c>
      <c r="AG227" s="174"/>
    </row>
    <row r="228" spans="1:33" x14ac:dyDescent="0.25">
      <c r="R228" s="175" t="s">
        <v>405</v>
      </c>
      <c r="S228" s="176"/>
      <c r="T228" s="177"/>
      <c r="U228" s="178"/>
      <c r="V228" s="178"/>
      <c r="W228" s="178"/>
      <c r="X228" s="178"/>
      <c r="Y228" s="179"/>
      <c r="Z228" s="180"/>
      <c r="AA228" s="181" t="s">
        <v>406</v>
      </c>
      <c r="AB228" s="182" t="s">
        <v>407</v>
      </c>
      <c r="AC228" s="183" t="s">
        <v>408</v>
      </c>
      <c r="AD228" s="180"/>
      <c r="AE228" s="184" t="s">
        <v>409</v>
      </c>
      <c r="AF228" s="185"/>
      <c r="AG228" s="186"/>
    </row>
    <row r="229" spans="1:33" x14ac:dyDescent="0.25">
      <c r="R229" s="175" t="s">
        <v>410</v>
      </c>
      <c r="S229" s="176"/>
      <c r="T229" s="187" t="s">
        <v>429</v>
      </c>
      <c r="U229" s="169"/>
      <c r="V229" s="169"/>
      <c r="W229" s="178"/>
      <c r="X229" s="178"/>
      <c r="Y229" s="179"/>
      <c r="Z229" s="180"/>
      <c r="AA229" s="188" t="s">
        <v>412</v>
      </c>
      <c r="AB229" s="189" t="s">
        <v>413</v>
      </c>
      <c r="AC229" s="190" t="s">
        <v>414</v>
      </c>
      <c r="AD229" s="180"/>
      <c r="AE229" s="155" t="s">
        <v>389</v>
      </c>
      <c r="AF229" s="191"/>
      <c r="AG229" s="179"/>
    </row>
    <row r="230" spans="1:33" x14ac:dyDescent="0.25">
      <c r="R230" s="175" t="s">
        <v>416</v>
      </c>
      <c r="S230" s="176"/>
      <c r="T230" s="187" t="s">
        <v>348</v>
      </c>
      <c r="U230" s="169"/>
      <c r="V230" s="178"/>
      <c r="W230" s="178"/>
      <c r="X230" s="178"/>
      <c r="Y230" s="179"/>
      <c r="Z230" s="169"/>
      <c r="AA230" s="192"/>
      <c r="AB230" s="193" t="s">
        <v>417</v>
      </c>
      <c r="AC230" s="194" t="s">
        <v>414</v>
      </c>
      <c r="AD230" s="180"/>
      <c r="AE230" s="195" t="s">
        <v>418</v>
      </c>
      <c r="AF230" s="185"/>
      <c r="AG230" s="179"/>
    </row>
    <row r="231" spans="1:33" x14ac:dyDescent="0.25">
      <c r="R231" s="175" t="s">
        <v>419</v>
      </c>
      <c r="S231" s="176"/>
      <c r="T231" s="196" t="s">
        <v>331</v>
      </c>
      <c r="U231" s="197"/>
      <c r="V231" s="198"/>
      <c r="W231" s="178"/>
      <c r="X231" s="199"/>
      <c r="Y231" s="179"/>
      <c r="Z231" s="169"/>
      <c r="AA231" s="200" t="s">
        <v>420</v>
      </c>
      <c r="AB231" s="169" t="s">
        <v>421</v>
      </c>
      <c r="AC231" s="201" t="s">
        <v>422</v>
      </c>
      <c r="AD231" s="180"/>
      <c r="AE231" s="195" t="s">
        <v>423</v>
      </c>
      <c r="AF231" s="202"/>
      <c r="AG231" s="179"/>
    </row>
    <row r="232" spans="1:33" x14ac:dyDescent="0.25">
      <c r="R232" s="175" t="s">
        <v>424</v>
      </c>
      <c r="S232" s="176"/>
      <c r="T232" s="203"/>
      <c r="U232" s="198"/>
      <c r="V232" s="198"/>
      <c r="W232" s="178"/>
      <c r="X232" s="198"/>
      <c r="Y232" s="179"/>
      <c r="Z232" s="169"/>
      <c r="AA232" s="204"/>
      <c r="AB232" s="205" t="s">
        <v>421</v>
      </c>
      <c r="AC232" s="206" t="s">
        <v>425</v>
      </c>
      <c r="AD232" s="180"/>
      <c r="AE232" s="207"/>
      <c r="AF232" s="191"/>
      <c r="AG232" s="179"/>
    </row>
    <row r="233" spans="1:33" x14ac:dyDescent="0.25">
      <c r="R233" s="208" t="s">
        <v>426</v>
      </c>
      <c r="S233" s="182"/>
      <c r="T233" s="209"/>
      <c r="U233" s="205"/>
      <c r="V233" s="205"/>
      <c r="W233" s="205"/>
      <c r="X233" s="205"/>
      <c r="Y233" s="206"/>
      <c r="Z233" s="169"/>
      <c r="AA233" s="169"/>
      <c r="AB233" s="188" t="s">
        <v>427</v>
      </c>
      <c r="AC233" s="206" t="s">
        <v>428</v>
      </c>
      <c r="AD233" s="180"/>
      <c r="AE233" s="210"/>
      <c r="AF233" s="211"/>
      <c r="AG233" s="212"/>
    </row>
    <row r="234" spans="1:33" x14ac:dyDescent="0.25"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</row>
    <row r="235" spans="1:33" x14ac:dyDescent="0.25">
      <c r="A235" s="144"/>
      <c r="B235" s="144">
        <v>1</v>
      </c>
      <c r="C235" s="144">
        <v>2</v>
      </c>
      <c r="D235" s="144">
        <v>3</v>
      </c>
      <c r="E235" s="145">
        <v>4</v>
      </c>
      <c r="F235" s="144">
        <v>5</v>
      </c>
      <c r="G235" s="145">
        <v>6</v>
      </c>
      <c r="H235" s="144">
        <v>7</v>
      </c>
      <c r="I235" s="144">
        <v>8</v>
      </c>
      <c r="J235" s="145">
        <v>9</v>
      </c>
      <c r="K235" s="144">
        <v>10</v>
      </c>
      <c r="L235" s="145">
        <v>11</v>
      </c>
      <c r="M235" s="144">
        <v>12</v>
      </c>
      <c r="N235" s="146" t="s">
        <v>380</v>
      </c>
      <c r="O235" s="145">
        <v>26</v>
      </c>
      <c r="P235" s="147" t="s">
        <v>381</v>
      </c>
      <c r="R235" s="144"/>
      <c r="S235" s="144">
        <v>1</v>
      </c>
      <c r="T235" s="144">
        <v>2</v>
      </c>
      <c r="U235" s="144">
        <v>3</v>
      </c>
      <c r="V235" s="145">
        <v>4</v>
      </c>
      <c r="W235" s="144">
        <v>5</v>
      </c>
      <c r="X235" s="145">
        <v>6</v>
      </c>
      <c r="Y235" s="144">
        <v>7</v>
      </c>
      <c r="Z235" s="144">
        <v>8</v>
      </c>
      <c r="AA235" s="145">
        <v>9</v>
      </c>
      <c r="AB235" s="144">
        <v>10</v>
      </c>
      <c r="AC235" s="145">
        <v>11</v>
      </c>
      <c r="AD235" s="144">
        <v>12</v>
      </c>
      <c r="AE235" s="146" t="s">
        <v>380</v>
      </c>
      <c r="AF235" s="145">
        <v>90</v>
      </c>
      <c r="AG235" s="147" t="s">
        <v>381</v>
      </c>
    </row>
    <row r="236" spans="1:33" ht="15.75" thickBot="1" x14ac:dyDescent="0.3">
      <c r="A236" s="148" t="s">
        <v>382</v>
      </c>
      <c r="B236" s="215">
        <v>24.4</v>
      </c>
      <c r="C236" s="215">
        <v>24.5</v>
      </c>
      <c r="D236" s="215"/>
      <c r="E236" s="215"/>
      <c r="F236" s="215"/>
      <c r="G236" s="215"/>
      <c r="H236" s="215"/>
      <c r="I236" s="215"/>
      <c r="J236" s="215"/>
      <c r="K236" s="215"/>
      <c r="L236" s="150" t="s">
        <v>383</v>
      </c>
      <c r="M236" s="150" t="s">
        <v>384</v>
      </c>
      <c r="N236" s="151" t="s">
        <v>385</v>
      </c>
      <c r="O236" s="152" t="s">
        <v>386</v>
      </c>
      <c r="P236" s="153" t="s">
        <v>387</v>
      </c>
      <c r="R236" s="148" t="s">
        <v>382</v>
      </c>
      <c r="S236" s="149" t="s">
        <v>184</v>
      </c>
      <c r="T236" s="149" t="s">
        <v>185</v>
      </c>
      <c r="U236" s="149" t="s">
        <v>186</v>
      </c>
      <c r="V236" s="149" t="s">
        <v>187</v>
      </c>
      <c r="W236" s="149" t="s">
        <v>188</v>
      </c>
      <c r="X236" s="149" t="s">
        <v>189</v>
      </c>
      <c r="Y236" s="149" t="s">
        <v>190</v>
      </c>
      <c r="Z236" s="149" t="s">
        <v>191</v>
      </c>
      <c r="AA236" s="149" t="s">
        <v>192</v>
      </c>
      <c r="AB236" s="149" t="s">
        <v>193</v>
      </c>
      <c r="AC236" s="150" t="s">
        <v>383</v>
      </c>
      <c r="AD236" s="150" t="s">
        <v>384</v>
      </c>
      <c r="AE236" s="151" t="s">
        <v>385</v>
      </c>
      <c r="AF236" s="152" t="s">
        <v>386</v>
      </c>
      <c r="AG236" s="153" t="s">
        <v>387</v>
      </c>
    </row>
    <row r="237" spans="1:33" ht="15.75" thickTop="1" x14ac:dyDescent="0.25">
      <c r="A237" s="154" t="s">
        <v>388</v>
      </c>
      <c r="B237" s="215">
        <v>24.4</v>
      </c>
      <c r="C237" s="215">
        <v>24.5</v>
      </c>
      <c r="D237" s="215"/>
      <c r="E237" s="215"/>
      <c r="F237" s="215"/>
      <c r="G237" s="215"/>
      <c r="H237" s="215"/>
      <c r="I237" s="215"/>
      <c r="J237" s="215"/>
      <c r="K237" s="215"/>
      <c r="L237" s="150" t="s">
        <v>383</v>
      </c>
      <c r="M237" s="150" t="s">
        <v>384</v>
      </c>
      <c r="N237" s="155" t="s">
        <v>389</v>
      </c>
      <c r="O237" s="156">
        <v>1.5</v>
      </c>
      <c r="P237" s="157">
        <v>139.5</v>
      </c>
      <c r="R237" s="154" t="s">
        <v>388</v>
      </c>
      <c r="S237" s="149" t="s">
        <v>184</v>
      </c>
      <c r="T237" s="149" t="s">
        <v>185</v>
      </c>
      <c r="U237" s="149" t="s">
        <v>186</v>
      </c>
      <c r="V237" s="149" t="s">
        <v>187</v>
      </c>
      <c r="W237" s="149" t="s">
        <v>188</v>
      </c>
      <c r="X237" s="149" t="s">
        <v>189</v>
      </c>
      <c r="Y237" s="149" t="s">
        <v>190</v>
      </c>
      <c r="Z237" s="149" t="s">
        <v>191</v>
      </c>
      <c r="AA237" s="149" t="s">
        <v>192</v>
      </c>
      <c r="AB237" s="149" t="s">
        <v>193</v>
      </c>
      <c r="AC237" s="150" t="s">
        <v>383</v>
      </c>
      <c r="AD237" s="150" t="s">
        <v>384</v>
      </c>
      <c r="AE237" s="155" t="s">
        <v>389</v>
      </c>
      <c r="AF237" s="156">
        <v>1.5</v>
      </c>
      <c r="AG237" s="157">
        <f>AF237*($O$1+3)</f>
        <v>139.5</v>
      </c>
    </row>
    <row r="238" spans="1:33" x14ac:dyDescent="0.25">
      <c r="A238" s="148" t="s">
        <v>390</v>
      </c>
      <c r="B238" s="215">
        <v>24.4</v>
      </c>
      <c r="C238" s="215">
        <v>24.5</v>
      </c>
      <c r="D238" s="215"/>
      <c r="E238" s="215"/>
      <c r="F238" s="215"/>
      <c r="G238" s="215"/>
      <c r="H238" s="215"/>
      <c r="I238" s="215"/>
      <c r="J238" s="215"/>
      <c r="K238" s="215"/>
      <c r="L238" s="150" t="s">
        <v>383</v>
      </c>
      <c r="M238" s="150"/>
      <c r="N238" s="155" t="s">
        <v>391</v>
      </c>
      <c r="O238" s="156">
        <v>0.3</v>
      </c>
      <c r="P238" s="157">
        <v>27.9</v>
      </c>
      <c r="R238" s="148" t="s">
        <v>390</v>
      </c>
      <c r="S238" s="149" t="s">
        <v>184</v>
      </c>
      <c r="T238" s="149" t="s">
        <v>185</v>
      </c>
      <c r="U238" s="149" t="s">
        <v>186</v>
      </c>
      <c r="V238" s="149" t="s">
        <v>187</v>
      </c>
      <c r="W238" s="149" t="s">
        <v>188</v>
      </c>
      <c r="X238" s="149" t="s">
        <v>189</v>
      </c>
      <c r="Y238" s="149" t="s">
        <v>190</v>
      </c>
      <c r="Z238" s="149" t="s">
        <v>191</v>
      </c>
      <c r="AA238" s="149" t="s">
        <v>192</v>
      </c>
      <c r="AB238" s="149" t="s">
        <v>193</v>
      </c>
      <c r="AC238" s="150" t="s">
        <v>383</v>
      </c>
      <c r="AD238" s="150"/>
      <c r="AE238" s="155" t="s">
        <v>391</v>
      </c>
      <c r="AF238" s="156">
        <v>0.3</v>
      </c>
      <c r="AG238" s="157">
        <f>AF238*($O$1+3)</f>
        <v>27.9</v>
      </c>
    </row>
    <row r="239" spans="1:33" x14ac:dyDescent="0.25">
      <c r="A239" s="148" t="s">
        <v>392</v>
      </c>
      <c r="B239" s="215">
        <v>24.4</v>
      </c>
      <c r="C239" s="215">
        <v>24.5</v>
      </c>
      <c r="D239" s="215"/>
      <c r="E239" s="215"/>
      <c r="F239" s="215"/>
      <c r="G239" s="215"/>
      <c r="H239" s="215"/>
      <c r="I239" s="215"/>
      <c r="J239" s="215"/>
      <c r="K239" s="215"/>
      <c r="L239" s="150" t="s">
        <v>383</v>
      </c>
      <c r="M239" s="150"/>
      <c r="N239" s="155" t="s">
        <v>393</v>
      </c>
      <c r="O239" s="156">
        <v>9.5</v>
      </c>
      <c r="P239" s="157">
        <v>883.5</v>
      </c>
      <c r="R239" s="148" t="s">
        <v>392</v>
      </c>
      <c r="S239" s="149" t="s">
        <v>184</v>
      </c>
      <c r="T239" s="149" t="s">
        <v>185</v>
      </c>
      <c r="U239" s="149" t="s">
        <v>186</v>
      </c>
      <c r="V239" s="149" t="s">
        <v>187</v>
      </c>
      <c r="W239" s="149" t="s">
        <v>188</v>
      </c>
      <c r="X239" s="149" t="s">
        <v>189</v>
      </c>
      <c r="Y239" s="149" t="s">
        <v>190</v>
      </c>
      <c r="Z239" s="149" t="s">
        <v>191</v>
      </c>
      <c r="AA239" s="149" t="s">
        <v>192</v>
      </c>
      <c r="AB239" s="149" t="s">
        <v>193</v>
      </c>
      <c r="AC239" s="150" t="s">
        <v>383</v>
      </c>
      <c r="AD239" s="150"/>
      <c r="AE239" s="155" t="s">
        <v>393</v>
      </c>
      <c r="AF239" s="156">
        <v>9.5</v>
      </c>
      <c r="AG239" s="157">
        <f>AF239*($O$1+3)</f>
        <v>883.5</v>
      </c>
    </row>
    <row r="240" spans="1:33" x14ac:dyDescent="0.25">
      <c r="A240" s="148" t="s">
        <v>394</v>
      </c>
      <c r="B240" s="215">
        <v>24.4</v>
      </c>
      <c r="C240" s="215">
        <v>24.5</v>
      </c>
      <c r="D240" s="215"/>
      <c r="E240" s="215"/>
      <c r="F240" s="215"/>
      <c r="G240" s="215"/>
      <c r="H240" s="215"/>
      <c r="I240" s="215"/>
      <c r="J240" s="215"/>
      <c r="K240" s="215"/>
      <c r="L240" s="150" t="s">
        <v>383</v>
      </c>
      <c r="M240" s="150"/>
      <c r="N240" s="155" t="s">
        <v>395</v>
      </c>
      <c r="O240" s="158">
        <v>1.5</v>
      </c>
      <c r="P240" s="157">
        <v>139.5</v>
      </c>
      <c r="R240" s="148" t="s">
        <v>394</v>
      </c>
      <c r="S240" s="149" t="s">
        <v>184</v>
      </c>
      <c r="T240" s="149" t="s">
        <v>185</v>
      </c>
      <c r="U240" s="149" t="s">
        <v>186</v>
      </c>
      <c r="V240" s="149" t="s">
        <v>187</v>
      </c>
      <c r="W240" s="149" t="s">
        <v>188</v>
      </c>
      <c r="X240" s="149" t="s">
        <v>189</v>
      </c>
      <c r="Y240" s="149" t="s">
        <v>190</v>
      </c>
      <c r="Z240" s="149" t="s">
        <v>191</v>
      </c>
      <c r="AA240" s="149" t="s">
        <v>192</v>
      </c>
      <c r="AB240" s="149" t="s">
        <v>193</v>
      </c>
      <c r="AC240" s="150" t="s">
        <v>383</v>
      </c>
      <c r="AD240" s="150"/>
      <c r="AE240" s="155" t="s">
        <v>395</v>
      </c>
      <c r="AF240" s="158">
        <v>1.5</v>
      </c>
      <c r="AG240" s="157">
        <f>AF240*($O$1+3)</f>
        <v>139.5</v>
      </c>
    </row>
    <row r="241" spans="1:33" x14ac:dyDescent="0.25">
      <c r="A241" s="154" t="s">
        <v>396</v>
      </c>
      <c r="B241" s="215">
        <v>24.4</v>
      </c>
      <c r="C241" s="215">
        <v>24.5</v>
      </c>
      <c r="D241" s="215"/>
      <c r="E241" s="215"/>
      <c r="F241" s="215"/>
      <c r="G241" s="215"/>
      <c r="H241" s="215"/>
      <c r="I241" s="215"/>
      <c r="J241" s="215"/>
      <c r="K241" s="215"/>
      <c r="L241" s="150" t="s">
        <v>383</v>
      </c>
      <c r="M241" s="150"/>
      <c r="N241" s="159" t="s">
        <v>397</v>
      </c>
      <c r="O241" s="160">
        <v>0.2</v>
      </c>
      <c r="P241" s="157">
        <v>18.600000000000001</v>
      </c>
      <c r="R241" s="154" t="s">
        <v>396</v>
      </c>
      <c r="S241" s="149" t="s">
        <v>184</v>
      </c>
      <c r="T241" s="149" t="s">
        <v>185</v>
      </c>
      <c r="U241" s="149" t="s">
        <v>186</v>
      </c>
      <c r="V241" s="149" t="s">
        <v>187</v>
      </c>
      <c r="W241" s="149" t="s">
        <v>188</v>
      </c>
      <c r="X241" s="149" t="s">
        <v>189</v>
      </c>
      <c r="Y241" s="149" t="s">
        <v>190</v>
      </c>
      <c r="Z241" s="149" t="s">
        <v>191</v>
      </c>
      <c r="AA241" s="149" t="s">
        <v>192</v>
      </c>
      <c r="AB241" s="149" t="s">
        <v>193</v>
      </c>
      <c r="AC241" s="150" t="s">
        <v>383</v>
      </c>
      <c r="AD241" s="150"/>
      <c r="AE241" s="159" t="s">
        <v>397</v>
      </c>
      <c r="AF241" s="160">
        <v>0.2</v>
      </c>
      <c r="AG241" s="161">
        <f>AF241*($O$1+3)</f>
        <v>18.600000000000001</v>
      </c>
    </row>
    <row r="242" spans="1:33" ht="15" customHeight="1" x14ac:dyDescent="0.25">
      <c r="A242" s="148" t="s">
        <v>398</v>
      </c>
      <c r="B242" s="215">
        <v>24.4</v>
      </c>
      <c r="C242" s="215">
        <v>24.5</v>
      </c>
      <c r="D242" s="215"/>
      <c r="E242" s="215"/>
      <c r="F242" s="215"/>
      <c r="G242" s="215"/>
      <c r="H242" s="215"/>
      <c r="I242" s="215"/>
      <c r="J242" s="215"/>
      <c r="K242" s="215"/>
      <c r="L242" s="150" t="s">
        <v>383</v>
      </c>
      <c r="M242" s="150"/>
      <c r="N242" s="251" t="s">
        <v>399</v>
      </c>
      <c r="O242" s="252"/>
      <c r="P242" s="253"/>
      <c r="R242" s="148" t="s">
        <v>398</v>
      </c>
      <c r="S242" s="149" t="s">
        <v>184</v>
      </c>
      <c r="T242" s="149" t="s">
        <v>185</v>
      </c>
      <c r="U242" s="149" t="s">
        <v>186</v>
      </c>
      <c r="V242" s="149" t="s">
        <v>187</v>
      </c>
      <c r="W242" s="149" t="s">
        <v>188</v>
      </c>
      <c r="X242" s="149" t="s">
        <v>189</v>
      </c>
      <c r="Y242" s="149" t="s">
        <v>190</v>
      </c>
      <c r="Z242" s="149" t="s">
        <v>191</v>
      </c>
      <c r="AA242" s="149" t="s">
        <v>192</v>
      </c>
      <c r="AB242" s="149" t="s">
        <v>193</v>
      </c>
      <c r="AC242" s="150" t="s">
        <v>383</v>
      </c>
      <c r="AD242" s="150"/>
      <c r="AE242" s="251" t="s">
        <v>399</v>
      </c>
      <c r="AF242" s="252"/>
      <c r="AG242" s="253"/>
    </row>
    <row r="243" spans="1:33" x14ac:dyDescent="0.25">
      <c r="A243" s="162" t="s">
        <v>400</v>
      </c>
      <c r="B243" s="215">
        <v>24.4</v>
      </c>
      <c r="C243" s="215">
        <v>24.5</v>
      </c>
      <c r="D243" s="215"/>
      <c r="E243" s="215"/>
      <c r="F243" s="215"/>
      <c r="G243" s="215"/>
      <c r="H243" s="215"/>
      <c r="I243" s="215"/>
      <c r="J243" s="215"/>
      <c r="K243" s="215"/>
      <c r="L243" s="150" t="s">
        <v>383</v>
      </c>
      <c r="M243" s="150"/>
      <c r="N243" s="254"/>
      <c r="O243" s="255"/>
      <c r="P243" s="256"/>
      <c r="R243" s="162" t="s">
        <v>400</v>
      </c>
      <c r="S243" s="149" t="s">
        <v>184</v>
      </c>
      <c r="T243" s="149" t="s">
        <v>185</v>
      </c>
      <c r="U243" s="149" t="s">
        <v>186</v>
      </c>
      <c r="V243" s="149" t="s">
        <v>187</v>
      </c>
      <c r="W243" s="149" t="s">
        <v>188</v>
      </c>
      <c r="X243" s="149" t="s">
        <v>189</v>
      </c>
      <c r="Y243" s="149" t="s">
        <v>190</v>
      </c>
      <c r="Z243" s="149" t="s">
        <v>191</v>
      </c>
      <c r="AA243" s="149" t="s">
        <v>192</v>
      </c>
      <c r="AB243" s="149" t="s">
        <v>193</v>
      </c>
      <c r="AC243" s="150" t="s">
        <v>383</v>
      </c>
      <c r="AD243" s="150"/>
      <c r="AE243" s="254"/>
      <c r="AF243" s="255"/>
      <c r="AG243" s="256"/>
    </row>
    <row r="244" spans="1:33" x14ac:dyDescent="0.25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4"/>
      <c r="O244" s="164"/>
      <c r="P244" s="164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4"/>
      <c r="AF244" s="164"/>
      <c r="AG244" s="164"/>
    </row>
    <row r="245" spans="1:33" x14ac:dyDescent="0.25">
      <c r="A245" s="165" t="s">
        <v>430</v>
      </c>
      <c r="B245" s="145"/>
      <c r="C245" s="166" t="s">
        <v>431</v>
      </c>
      <c r="D245" s="167"/>
      <c r="E245" s="167"/>
      <c r="F245" s="167"/>
      <c r="G245" s="167"/>
      <c r="H245" s="168"/>
      <c r="I245" s="169"/>
      <c r="J245" s="170"/>
      <c r="K245" s="146" t="s">
        <v>403</v>
      </c>
      <c r="L245" s="171"/>
      <c r="M245" s="169"/>
      <c r="N245" s="172" t="s">
        <v>18</v>
      </c>
      <c r="O245" s="173" t="s">
        <v>404</v>
      </c>
      <c r="P245" s="174"/>
      <c r="R245" s="165" t="s">
        <v>401</v>
      </c>
      <c r="S245" s="145"/>
      <c r="T245" s="166" t="s">
        <v>402</v>
      </c>
      <c r="U245" s="167"/>
      <c r="V245" s="167"/>
      <c r="W245" s="167"/>
      <c r="X245" s="167"/>
      <c r="Y245" s="168"/>
      <c r="Z245" s="169"/>
      <c r="AA245" s="170"/>
      <c r="AB245" s="146" t="s">
        <v>403</v>
      </c>
      <c r="AC245" s="171"/>
      <c r="AD245" s="169"/>
      <c r="AE245" s="172" t="s">
        <v>18</v>
      </c>
      <c r="AF245" s="173" t="s">
        <v>404</v>
      </c>
      <c r="AG245" s="174"/>
    </row>
    <row r="246" spans="1:33" x14ac:dyDescent="0.25">
      <c r="A246" s="175" t="s">
        <v>405</v>
      </c>
      <c r="B246" s="176"/>
      <c r="C246" s="177" t="s">
        <v>432</v>
      </c>
      <c r="D246" s="178"/>
      <c r="E246" s="178"/>
      <c r="F246" s="178"/>
      <c r="G246" s="178"/>
      <c r="H246" s="179"/>
      <c r="I246" s="180"/>
      <c r="J246" s="181" t="s">
        <v>406</v>
      </c>
      <c r="K246" s="182" t="s">
        <v>407</v>
      </c>
      <c r="L246" s="183" t="s">
        <v>408</v>
      </c>
      <c r="M246" s="180"/>
      <c r="N246" s="184" t="s">
        <v>409</v>
      </c>
      <c r="O246" s="185"/>
      <c r="P246" s="185" t="s">
        <v>433</v>
      </c>
      <c r="R246" s="175" t="s">
        <v>405</v>
      </c>
      <c r="S246" s="176"/>
      <c r="T246" s="177"/>
      <c r="U246" s="178"/>
      <c r="V246" s="178"/>
      <c r="W246" s="178"/>
      <c r="X246" s="178"/>
      <c r="Y246" s="179"/>
      <c r="Z246" s="180"/>
      <c r="AA246" s="181" t="s">
        <v>406</v>
      </c>
      <c r="AB246" s="182" t="s">
        <v>407</v>
      </c>
      <c r="AC246" s="183" t="s">
        <v>408</v>
      </c>
      <c r="AD246" s="180"/>
      <c r="AE246" s="184" t="s">
        <v>409</v>
      </c>
      <c r="AF246" s="185"/>
      <c r="AG246" s="186"/>
    </row>
    <row r="247" spans="1:33" x14ac:dyDescent="0.25">
      <c r="A247" s="175" t="s">
        <v>419</v>
      </c>
      <c r="B247" s="176"/>
      <c r="C247" s="196" t="s">
        <v>331</v>
      </c>
      <c r="D247" s="169"/>
      <c r="E247" s="169"/>
      <c r="F247" s="178"/>
      <c r="G247" s="178"/>
      <c r="H247" s="179"/>
      <c r="I247" s="180"/>
      <c r="J247" s="188" t="s">
        <v>412</v>
      </c>
      <c r="K247" s="189" t="s">
        <v>413</v>
      </c>
      <c r="L247" s="190" t="s">
        <v>414</v>
      </c>
      <c r="M247" s="180"/>
      <c r="N247" s="155" t="s">
        <v>389</v>
      </c>
      <c r="O247" s="191"/>
      <c r="P247" s="191" t="s">
        <v>434</v>
      </c>
      <c r="R247" s="175" t="s">
        <v>410</v>
      </c>
      <c r="S247" s="176"/>
      <c r="T247" s="187" t="s">
        <v>429</v>
      </c>
      <c r="U247" s="169"/>
      <c r="V247" s="169"/>
      <c r="W247" s="178"/>
      <c r="X247" s="178"/>
      <c r="Y247" s="179"/>
      <c r="Z247" s="180"/>
      <c r="AA247" s="188" t="s">
        <v>412</v>
      </c>
      <c r="AB247" s="189" t="s">
        <v>413</v>
      </c>
      <c r="AC247" s="190" t="s">
        <v>414</v>
      </c>
      <c r="AD247" s="180"/>
      <c r="AE247" s="155" t="s">
        <v>389</v>
      </c>
      <c r="AF247" s="191"/>
      <c r="AG247" s="179"/>
    </row>
    <row r="248" spans="1:33" x14ac:dyDescent="0.25">
      <c r="A248" s="175" t="s">
        <v>424</v>
      </c>
      <c r="B248" s="176"/>
      <c r="C248" s="187"/>
      <c r="D248" s="169"/>
      <c r="E248" s="178"/>
      <c r="F248" s="178"/>
      <c r="G248" s="178"/>
      <c r="H248" s="179"/>
      <c r="I248" s="169"/>
      <c r="J248" s="192"/>
      <c r="K248" s="193" t="s">
        <v>417</v>
      </c>
      <c r="L248" s="194" t="s">
        <v>414</v>
      </c>
      <c r="M248" s="180"/>
      <c r="N248" s="195" t="s">
        <v>418</v>
      </c>
      <c r="O248" s="185"/>
      <c r="P248" s="185" t="s">
        <v>436</v>
      </c>
      <c r="R248" s="175" t="s">
        <v>416</v>
      </c>
      <c r="S248" s="176"/>
      <c r="T248" s="187" t="s">
        <v>349</v>
      </c>
      <c r="U248" s="169"/>
      <c r="V248" s="178"/>
      <c r="W248" s="178"/>
      <c r="X248" s="178"/>
      <c r="Y248" s="179"/>
      <c r="Z248" s="169"/>
      <c r="AA248" s="192"/>
      <c r="AB248" s="193" t="s">
        <v>417</v>
      </c>
      <c r="AC248" s="194" t="s">
        <v>414</v>
      </c>
      <c r="AD248" s="180"/>
      <c r="AE248" s="195" t="s">
        <v>418</v>
      </c>
      <c r="AF248" s="185"/>
      <c r="AG248" s="179"/>
    </row>
    <row r="249" spans="1:33" x14ac:dyDescent="0.25">
      <c r="A249" s="208" t="s">
        <v>416</v>
      </c>
      <c r="B249" s="182"/>
      <c r="C249" s="216"/>
      <c r="D249" s="217"/>
      <c r="E249" s="218"/>
      <c r="F249" s="219"/>
      <c r="G249" s="220"/>
      <c r="H249" s="221"/>
      <c r="I249" s="169"/>
      <c r="J249" s="200" t="s">
        <v>420</v>
      </c>
      <c r="K249" s="169" t="s">
        <v>421</v>
      </c>
      <c r="L249" s="201" t="s">
        <v>422</v>
      </c>
      <c r="M249" s="180"/>
      <c r="N249" s="195" t="s">
        <v>423</v>
      </c>
      <c r="O249" s="202"/>
      <c r="P249" s="202"/>
      <c r="R249" s="175" t="s">
        <v>419</v>
      </c>
      <c r="S249" s="176"/>
      <c r="T249" s="196" t="s">
        <v>331</v>
      </c>
      <c r="U249" s="197"/>
      <c r="V249" s="198"/>
      <c r="W249" s="178"/>
      <c r="X249" s="199"/>
      <c r="Y249" s="179"/>
      <c r="Z249" s="169"/>
      <c r="AA249" s="200" t="s">
        <v>420</v>
      </c>
      <c r="AB249" s="169" t="s">
        <v>421</v>
      </c>
      <c r="AC249" s="201" t="s">
        <v>422</v>
      </c>
      <c r="AD249" s="180"/>
      <c r="AE249" s="195" t="s">
        <v>423</v>
      </c>
      <c r="AF249" s="202"/>
      <c r="AG249" s="179"/>
    </row>
    <row r="250" spans="1:33" x14ac:dyDescent="0.25">
      <c r="A250" s="222"/>
      <c r="B250" s="222"/>
      <c r="C250" s="222"/>
      <c r="D250" s="222"/>
      <c r="E250" s="222"/>
      <c r="F250" s="222"/>
      <c r="G250" s="222"/>
      <c r="H250" s="222"/>
      <c r="I250" s="169"/>
      <c r="J250" s="204"/>
      <c r="K250" s="205" t="s">
        <v>421</v>
      </c>
      <c r="L250" s="206" t="s">
        <v>425</v>
      </c>
      <c r="M250" s="180"/>
      <c r="N250" s="207"/>
      <c r="O250" s="191"/>
      <c r="P250" s="223" t="s">
        <v>437</v>
      </c>
      <c r="R250" s="175" t="s">
        <v>424</v>
      </c>
      <c r="S250" s="176"/>
      <c r="T250" s="203"/>
      <c r="U250" s="198"/>
      <c r="V250" s="198"/>
      <c r="W250" s="178"/>
      <c r="X250" s="198"/>
      <c r="Y250" s="179"/>
      <c r="Z250" s="169"/>
      <c r="AA250" s="204"/>
      <c r="AB250" s="205" t="s">
        <v>421</v>
      </c>
      <c r="AC250" s="206" t="s">
        <v>425</v>
      </c>
      <c r="AD250" s="180"/>
      <c r="AE250" s="207"/>
      <c r="AF250" s="191"/>
      <c r="AG250" s="179"/>
    </row>
    <row r="251" spans="1:33" x14ac:dyDescent="0.25">
      <c r="A251" s="222"/>
      <c r="B251" s="222"/>
      <c r="C251" s="222"/>
      <c r="D251" s="222"/>
      <c r="E251" s="222"/>
      <c r="F251" s="222"/>
      <c r="G251" s="222"/>
      <c r="H251" s="222"/>
      <c r="I251" s="169"/>
      <c r="J251" s="169"/>
      <c r="K251" s="188" t="s">
        <v>427</v>
      </c>
      <c r="L251" s="206" t="s">
        <v>428</v>
      </c>
      <c r="M251" s="180"/>
      <c r="N251" s="210"/>
      <c r="O251" s="211"/>
      <c r="P251" s="211" t="s">
        <v>438</v>
      </c>
      <c r="R251" s="208" t="s">
        <v>426</v>
      </c>
      <c r="S251" s="182"/>
      <c r="T251" s="209"/>
      <c r="U251" s="205"/>
      <c r="V251" s="205"/>
      <c r="W251" s="205"/>
      <c r="X251" s="205"/>
      <c r="Y251" s="206"/>
      <c r="Z251" s="169"/>
      <c r="AA251" s="169"/>
      <c r="AB251" s="188" t="s">
        <v>427</v>
      </c>
      <c r="AC251" s="206" t="s">
        <v>428</v>
      </c>
      <c r="AD251" s="180"/>
      <c r="AE251" s="210"/>
      <c r="AF251" s="211"/>
      <c r="AG251" s="212"/>
    </row>
    <row r="253" spans="1:33" x14ac:dyDescent="0.25">
      <c r="R253" s="144"/>
      <c r="S253" s="144">
        <v>1</v>
      </c>
      <c r="T253" s="144">
        <v>2</v>
      </c>
      <c r="U253" s="144">
        <v>3</v>
      </c>
      <c r="V253" s="145">
        <v>4</v>
      </c>
      <c r="W253" s="144">
        <v>5</v>
      </c>
      <c r="X253" s="145">
        <v>6</v>
      </c>
      <c r="Y253" s="144">
        <v>7</v>
      </c>
      <c r="Z253" s="144">
        <v>8</v>
      </c>
      <c r="AA253" s="145">
        <v>9</v>
      </c>
      <c r="AB253" s="144">
        <v>10</v>
      </c>
      <c r="AC253" s="145">
        <v>11</v>
      </c>
      <c r="AD253" s="144">
        <v>12</v>
      </c>
      <c r="AE253" s="146" t="s">
        <v>380</v>
      </c>
      <c r="AF253" s="145">
        <v>90</v>
      </c>
      <c r="AG253" s="147" t="s">
        <v>381</v>
      </c>
    </row>
    <row r="254" spans="1:33" ht="15.75" thickBot="1" x14ac:dyDescent="0.3">
      <c r="R254" s="148" t="s">
        <v>382</v>
      </c>
      <c r="S254" s="149" t="s">
        <v>194</v>
      </c>
      <c r="T254" s="149" t="s">
        <v>195</v>
      </c>
      <c r="U254" s="149" t="s">
        <v>196</v>
      </c>
      <c r="V254" s="149" t="s">
        <v>197</v>
      </c>
      <c r="W254" s="149" t="s">
        <v>198</v>
      </c>
      <c r="X254" s="149" t="s">
        <v>199</v>
      </c>
      <c r="Y254" s="149" t="s">
        <v>200</v>
      </c>
      <c r="Z254" s="149" t="s">
        <v>201</v>
      </c>
      <c r="AA254" s="149" t="s">
        <v>202</v>
      </c>
      <c r="AB254" s="149" t="s">
        <v>203</v>
      </c>
      <c r="AC254" s="150" t="s">
        <v>383</v>
      </c>
      <c r="AD254" s="150" t="s">
        <v>384</v>
      </c>
      <c r="AE254" s="151" t="s">
        <v>385</v>
      </c>
      <c r="AF254" s="152" t="s">
        <v>386</v>
      </c>
      <c r="AG254" s="153" t="s">
        <v>387</v>
      </c>
    </row>
    <row r="255" spans="1:33" ht="15.75" thickTop="1" x14ac:dyDescent="0.25">
      <c r="R255" s="154" t="s">
        <v>388</v>
      </c>
      <c r="S255" s="149" t="s">
        <v>194</v>
      </c>
      <c r="T255" s="149" t="s">
        <v>195</v>
      </c>
      <c r="U255" s="149" t="s">
        <v>196</v>
      </c>
      <c r="V255" s="149" t="s">
        <v>197</v>
      </c>
      <c r="W255" s="149" t="s">
        <v>198</v>
      </c>
      <c r="X255" s="149" t="s">
        <v>199</v>
      </c>
      <c r="Y255" s="149" t="s">
        <v>200</v>
      </c>
      <c r="Z255" s="149" t="s">
        <v>201</v>
      </c>
      <c r="AA255" s="149" t="s">
        <v>202</v>
      </c>
      <c r="AB255" s="149" t="s">
        <v>203</v>
      </c>
      <c r="AC255" s="150" t="s">
        <v>383</v>
      </c>
      <c r="AD255" s="150" t="s">
        <v>384</v>
      </c>
      <c r="AE255" s="155" t="s">
        <v>389</v>
      </c>
      <c r="AF255" s="156">
        <v>1.5</v>
      </c>
      <c r="AG255" s="157">
        <f>AF255*($O$1+3)</f>
        <v>139.5</v>
      </c>
    </row>
    <row r="256" spans="1:33" x14ac:dyDescent="0.25">
      <c r="R256" s="148" t="s">
        <v>390</v>
      </c>
      <c r="S256" s="149" t="s">
        <v>194</v>
      </c>
      <c r="T256" s="149" t="s">
        <v>195</v>
      </c>
      <c r="U256" s="149" t="s">
        <v>196</v>
      </c>
      <c r="V256" s="149" t="s">
        <v>197</v>
      </c>
      <c r="W256" s="149" t="s">
        <v>198</v>
      </c>
      <c r="X256" s="149" t="s">
        <v>199</v>
      </c>
      <c r="Y256" s="149" t="s">
        <v>200</v>
      </c>
      <c r="Z256" s="149" t="s">
        <v>201</v>
      </c>
      <c r="AA256" s="149" t="s">
        <v>202</v>
      </c>
      <c r="AB256" s="149" t="s">
        <v>203</v>
      </c>
      <c r="AC256" s="150" t="s">
        <v>383</v>
      </c>
      <c r="AD256" s="150"/>
      <c r="AE256" s="155" t="s">
        <v>391</v>
      </c>
      <c r="AF256" s="156">
        <v>0.3</v>
      </c>
      <c r="AG256" s="157">
        <f>AF256*($O$1+3)</f>
        <v>27.9</v>
      </c>
    </row>
    <row r="257" spans="18:33" x14ac:dyDescent="0.25">
      <c r="R257" s="148" t="s">
        <v>392</v>
      </c>
      <c r="S257" s="149" t="s">
        <v>194</v>
      </c>
      <c r="T257" s="149" t="s">
        <v>195</v>
      </c>
      <c r="U257" s="149" t="s">
        <v>196</v>
      </c>
      <c r="V257" s="149" t="s">
        <v>197</v>
      </c>
      <c r="W257" s="149" t="s">
        <v>198</v>
      </c>
      <c r="X257" s="149" t="s">
        <v>199</v>
      </c>
      <c r="Y257" s="149" t="s">
        <v>200</v>
      </c>
      <c r="Z257" s="149" t="s">
        <v>201</v>
      </c>
      <c r="AA257" s="149" t="s">
        <v>202</v>
      </c>
      <c r="AB257" s="149" t="s">
        <v>203</v>
      </c>
      <c r="AC257" s="150" t="s">
        <v>383</v>
      </c>
      <c r="AD257" s="150"/>
      <c r="AE257" s="155" t="s">
        <v>393</v>
      </c>
      <c r="AF257" s="156">
        <v>9.5</v>
      </c>
      <c r="AG257" s="157">
        <f>AF257*($O$1+3)</f>
        <v>883.5</v>
      </c>
    </row>
    <row r="258" spans="18:33" x14ac:dyDescent="0.25">
      <c r="R258" s="148" t="s">
        <v>394</v>
      </c>
      <c r="S258" s="149" t="s">
        <v>194</v>
      </c>
      <c r="T258" s="149" t="s">
        <v>195</v>
      </c>
      <c r="U258" s="149" t="s">
        <v>196</v>
      </c>
      <c r="V258" s="149" t="s">
        <v>197</v>
      </c>
      <c r="W258" s="149" t="s">
        <v>198</v>
      </c>
      <c r="X258" s="149" t="s">
        <v>199</v>
      </c>
      <c r="Y258" s="149" t="s">
        <v>200</v>
      </c>
      <c r="Z258" s="149" t="s">
        <v>201</v>
      </c>
      <c r="AA258" s="149" t="s">
        <v>202</v>
      </c>
      <c r="AB258" s="149" t="s">
        <v>203</v>
      </c>
      <c r="AC258" s="150" t="s">
        <v>383</v>
      </c>
      <c r="AD258" s="150"/>
      <c r="AE258" s="155" t="s">
        <v>395</v>
      </c>
      <c r="AF258" s="158">
        <v>1.5</v>
      </c>
      <c r="AG258" s="157">
        <f>AF258*($O$1+3)</f>
        <v>139.5</v>
      </c>
    </row>
    <row r="259" spans="18:33" x14ac:dyDescent="0.25">
      <c r="R259" s="154" t="s">
        <v>396</v>
      </c>
      <c r="S259" s="149" t="s">
        <v>194</v>
      </c>
      <c r="T259" s="149" t="s">
        <v>195</v>
      </c>
      <c r="U259" s="149" t="s">
        <v>196</v>
      </c>
      <c r="V259" s="149" t="s">
        <v>197</v>
      </c>
      <c r="W259" s="149" t="s">
        <v>198</v>
      </c>
      <c r="X259" s="149" t="s">
        <v>199</v>
      </c>
      <c r="Y259" s="149" t="s">
        <v>200</v>
      </c>
      <c r="Z259" s="149" t="s">
        <v>201</v>
      </c>
      <c r="AA259" s="149" t="s">
        <v>202</v>
      </c>
      <c r="AB259" s="149" t="s">
        <v>203</v>
      </c>
      <c r="AC259" s="150" t="s">
        <v>383</v>
      </c>
      <c r="AD259" s="150"/>
      <c r="AE259" s="159" t="s">
        <v>397</v>
      </c>
      <c r="AF259" s="160">
        <v>0.2</v>
      </c>
      <c r="AG259" s="161">
        <f>AF259*($O$1+3)</f>
        <v>18.600000000000001</v>
      </c>
    </row>
    <row r="260" spans="18:33" ht="15" customHeight="1" x14ac:dyDescent="0.25">
      <c r="R260" s="148" t="s">
        <v>398</v>
      </c>
      <c r="S260" s="149" t="s">
        <v>194</v>
      </c>
      <c r="T260" s="149" t="s">
        <v>195</v>
      </c>
      <c r="U260" s="149" t="s">
        <v>196</v>
      </c>
      <c r="V260" s="149" t="s">
        <v>197</v>
      </c>
      <c r="W260" s="149" t="s">
        <v>198</v>
      </c>
      <c r="X260" s="149" t="s">
        <v>199</v>
      </c>
      <c r="Y260" s="149" t="s">
        <v>200</v>
      </c>
      <c r="Z260" s="149" t="s">
        <v>201</v>
      </c>
      <c r="AA260" s="149" t="s">
        <v>202</v>
      </c>
      <c r="AB260" s="149" t="s">
        <v>203</v>
      </c>
      <c r="AC260" s="150" t="s">
        <v>383</v>
      </c>
      <c r="AD260" s="150"/>
      <c r="AE260" s="251" t="s">
        <v>399</v>
      </c>
      <c r="AF260" s="252"/>
      <c r="AG260" s="253"/>
    </row>
    <row r="261" spans="18:33" x14ac:dyDescent="0.25">
      <c r="R261" s="162" t="s">
        <v>400</v>
      </c>
      <c r="S261" s="149" t="s">
        <v>194</v>
      </c>
      <c r="T261" s="149" t="s">
        <v>195</v>
      </c>
      <c r="U261" s="149" t="s">
        <v>196</v>
      </c>
      <c r="V261" s="149" t="s">
        <v>197</v>
      </c>
      <c r="W261" s="149" t="s">
        <v>198</v>
      </c>
      <c r="X261" s="149" t="s">
        <v>199</v>
      </c>
      <c r="Y261" s="149" t="s">
        <v>200</v>
      </c>
      <c r="Z261" s="149" t="s">
        <v>201</v>
      </c>
      <c r="AA261" s="149" t="s">
        <v>202</v>
      </c>
      <c r="AB261" s="149" t="s">
        <v>203</v>
      </c>
      <c r="AC261" s="150" t="s">
        <v>383</v>
      </c>
      <c r="AD261" s="150"/>
      <c r="AE261" s="254"/>
      <c r="AF261" s="255"/>
      <c r="AG261" s="256"/>
    </row>
    <row r="262" spans="18:33" x14ac:dyDescent="0.25"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4"/>
      <c r="AF262" s="164"/>
      <c r="AG262" s="164"/>
    </row>
    <row r="263" spans="18:33" x14ac:dyDescent="0.25">
      <c r="R263" s="165" t="s">
        <v>401</v>
      </c>
      <c r="S263" s="145"/>
      <c r="T263" s="166" t="s">
        <v>402</v>
      </c>
      <c r="U263" s="167"/>
      <c r="V263" s="167"/>
      <c r="W263" s="167"/>
      <c r="X263" s="167"/>
      <c r="Y263" s="168"/>
      <c r="Z263" s="169"/>
      <c r="AA263" s="170"/>
      <c r="AB263" s="146" t="s">
        <v>403</v>
      </c>
      <c r="AC263" s="171"/>
      <c r="AD263" s="169"/>
      <c r="AE263" s="172" t="s">
        <v>18</v>
      </c>
      <c r="AF263" s="173" t="s">
        <v>404</v>
      </c>
      <c r="AG263" s="174"/>
    </row>
    <row r="264" spans="18:33" x14ac:dyDescent="0.25">
      <c r="R264" s="175" t="s">
        <v>405</v>
      </c>
      <c r="S264" s="176"/>
      <c r="T264" s="177"/>
      <c r="U264" s="178"/>
      <c r="V264" s="178"/>
      <c r="W264" s="178"/>
      <c r="X264" s="178"/>
      <c r="Y264" s="179"/>
      <c r="Z264" s="180"/>
      <c r="AA264" s="181" t="s">
        <v>406</v>
      </c>
      <c r="AB264" s="182" t="s">
        <v>407</v>
      </c>
      <c r="AC264" s="183" t="s">
        <v>408</v>
      </c>
      <c r="AD264" s="180"/>
      <c r="AE264" s="184" t="s">
        <v>409</v>
      </c>
      <c r="AF264" s="185"/>
      <c r="AG264" s="186"/>
    </row>
    <row r="265" spans="18:33" x14ac:dyDescent="0.25">
      <c r="R265" s="175" t="s">
        <v>410</v>
      </c>
      <c r="S265" s="176"/>
      <c r="T265" s="187" t="s">
        <v>429</v>
      </c>
      <c r="U265" s="169"/>
      <c r="V265" s="169"/>
      <c r="W265" s="178"/>
      <c r="X265" s="178"/>
      <c r="Y265" s="179"/>
      <c r="Z265" s="180"/>
      <c r="AA265" s="188" t="s">
        <v>412</v>
      </c>
      <c r="AB265" s="189" t="s">
        <v>413</v>
      </c>
      <c r="AC265" s="190" t="s">
        <v>414</v>
      </c>
      <c r="AD265" s="180"/>
      <c r="AE265" s="155" t="s">
        <v>389</v>
      </c>
      <c r="AF265" s="191"/>
      <c r="AG265" s="179"/>
    </row>
    <row r="266" spans="18:33" x14ac:dyDescent="0.25">
      <c r="R266" s="175" t="s">
        <v>416</v>
      </c>
      <c r="S266" s="176"/>
      <c r="T266" s="187" t="s">
        <v>350</v>
      </c>
      <c r="U266" s="169"/>
      <c r="V266" s="178"/>
      <c r="W266" s="178"/>
      <c r="X266" s="178"/>
      <c r="Y266" s="179"/>
      <c r="Z266" s="169"/>
      <c r="AA266" s="192"/>
      <c r="AB266" s="193" t="s">
        <v>417</v>
      </c>
      <c r="AC266" s="194" t="s">
        <v>414</v>
      </c>
      <c r="AD266" s="180"/>
      <c r="AE266" s="195" t="s">
        <v>418</v>
      </c>
      <c r="AF266" s="185"/>
      <c r="AG266" s="179"/>
    </row>
    <row r="267" spans="18:33" x14ac:dyDescent="0.25">
      <c r="R267" s="175" t="s">
        <v>419</v>
      </c>
      <c r="S267" s="176"/>
      <c r="T267" s="196" t="s">
        <v>331</v>
      </c>
      <c r="U267" s="197"/>
      <c r="V267" s="198"/>
      <c r="W267" s="178"/>
      <c r="X267" s="199"/>
      <c r="Y267" s="179"/>
      <c r="Z267" s="169"/>
      <c r="AA267" s="200" t="s">
        <v>420</v>
      </c>
      <c r="AB267" s="169" t="s">
        <v>421</v>
      </c>
      <c r="AC267" s="201" t="s">
        <v>422</v>
      </c>
      <c r="AD267" s="180"/>
      <c r="AE267" s="195" t="s">
        <v>423</v>
      </c>
      <c r="AF267" s="202"/>
      <c r="AG267" s="179"/>
    </row>
    <row r="268" spans="18:33" x14ac:dyDescent="0.25">
      <c r="R268" s="175" t="s">
        <v>424</v>
      </c>
      <c r="S268" s="176"/>
      <c r="T268" s="203"/>
      <c r="U268" s="198"/>
      <c r="V268" s="198"/>
      <c r="W268" s="178"/>
      <c r="X268" s="198"/>
      <c r="Y268" s="179"/>
      <c r="Z268" s="169"/>
      <c r="AA268" s="204"/>
      <c r="AB268" s="205" t="s">
        <v>421</v>
      </c>
      <c r="AC268" s="206" t="s">
        <v>425</v>
      </c>
      <c r="AD268" s="180"/>
      <c r="AE268" s="207"/>
      <c r="AF268" s="191"/>
      <c r="AG268" s="179"/>
    </row>
    <row r="269" spans="18:33" x14ac:dyDescent="0.25">
      <c r="R269" s="208" t="s">
        <v>426</v>
      </c>
      <c r="S269" s="182"/>
      <c r="T269" s="209"/>
      <c r="U269" s="205"/>
      <c r="V269" s="205"/>
      <c r="W269" s="205"/>
      <c r="X269" s="205"/>
      <c r="Y269" s="206"/>
      <c r="Z269" s="169"/>
      <c r="AA269" s="169"/>
      <c r="AB269" s="188" t="s">
        <v>427</v>
      </c>
      <c r="AC269" s="206" t="s">
        <v>428</v>
      </c>
      <c r="AD269" s="180"/>
      <c r="AE269" s="210"/>
      <c r="AF269" s="211"/>
      <c r="AG269" s="212"/>
    </row>
    <row r="270" spans="18:33" x14ac:dyDescent="0.25"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</row>
    <row r="271" spans="18:33" x14ac:dyDescent="0.25">
      <c r="R271" s="144"/>
      <c r="S271" s="144">
        <v>1</v>
      </c>
      <c r="T271" s="144">
        <v>2</v>
      </c>
      <c r="U271" s="144">
        <v>3</v>
      </c>
      <c r="V271" s="145">
        <v>4</v>
      </c>
      <c r="W271" s="144">
        <v>5</v>
      </c>
      <c r="X271" s="145">
        <v>6</v>
      </c>
      <c r="Y271" s="144">
        <v>7</v>
      </c>
      <c r="Z271" s="144">
        <v>8</v>
      </c>
      <c r="AA271" s="145">
        <v>9</v>
      </c>
      <c r="AB271" s="144">
        <v>10</v>
      </c>
      <c r="AC271" s="145">
        <v>11</v>
      </c>
      <c r="AD271" s="144">
        <v>12</v>
      </c>
      <c r="AE271" s="146" t="s">
        <v>380</v>
      </c>
      <c r="AF271" s="145">
        <v>90</v>
      </c>
      <c r="AG271" s="147" t="s">
        <v>381</v>
      </c>
    </row>
    <row r="272" spans="18:33" ht="15.75" thickBot="1" x14ac:dyDescent="0.3">
      <c r="R272" s="148" t="s">
        <v>382</v>
      </c>
      <c r="S272" s="149" t="s">
        <v>204</v>
      </c>
      <c r="T272" s="149" t="s">
        <v>205</v>
      </c>
      <c r="U272" s="149" t="s">
        <v>206</v>
      </c>
      <c r="V272" s="149" t="s">
        <v>207</v>
      </c>
      <c r="W272" s="149" t="s">
        <v>208</v>
      </c>
      <c r="X272" s="149" t="s">
        <v>209</v>
      </c>
      <c r="Y272" s="149" t="s">
        <v>210</v>
      </c>
      <c r="Z272" s="149" t="s">
        <v>211</v>
      </c>
      <c r="AA272" s="149" t="s">
        <v>212</v>
      </c>
      <c r="AB272" s="149" t="s">
        <v>213</v>
      </c>
      <c r="AC272" s="150" t="s">
        <v>383</v>
      </c>
      <c r="AD272" s="150" t="s">
        <v>384</v>
      </c>
      <c r="AE272" s="151" t="s">
        <v>385</v>
      </c>
      <c r="AF272" s="152" t="s">
        <v>386</v>
      </c>
      <c r="AG272" s="153" t="s">
        <v>387</v>
      </c>
    </row>
    <row r="273" spans="18:33" ht="15.75" thickTop="1" x14ac:dyDescent="0.25">
      <c r="R273" s="154" t="s">
        <v>388</v>
      </c>
      <c r="S273" s="149" t="s">
        <v>204</v>
      </c>
      <c r="T273" s="149" t="s">
        <v>205</v>
      </c>
      <c r="U273" s="149" t="s">
        <v>206</v>
      </c>
      <c r="V273" s="149" t="s">
        <v>207</v>
      </c>
      <c r="W273" s="149" t="s">
        <v>208</v>
      </c>
      <c r="X273" s="149" t="s">
        <v>209</v>
      </c>
      <c r="Y273" s="149" t="s">
        <v>210</v>
      </c>
      <c r="Z273" s="149" t="s">
        <v>211</v>
      </c>
      <c r="AA273" s="149" t="s">
        <v>212</v>
      </c>
      <c r="AB273" s="149" t="s">
        <v>213</v>
      </c>
      <c r="AC273" s="150" t="s">
        <v>383</v>
      </c>
      <c r="AD273" s="150" t="s">
        <v>384</v>
      </c>
      <c r="AE273" s="155" t="s">
        <v>389</v>
      </c>
      <c r="AF273" s="156">
        <v>1.5</v>
      </c>
      <c r="AG273" s="157">
        <f>AF273*($O$1+3)</f>
        <v>139.5</v>
      </c>
    </row>
    <row r="274" spans="18:33" x14ac:dyDescent="0.25">
      <c r="R274" s="148" t="s">
        <v>390</v>
      </c>
      <c r="S274" s="149" t="s">
        <v>204</v>
      </c>
      <c r="T274" s="149" t="s">
        <v>205</v>
      </c>
      <c r="U274" s="149" t="s">
        <v>206</v>
      </c>
      <c r="V274" s="149" t="s">
        <v>207</v>
      </c>
      <c r="W274" s="149" t="s">
        <v>208</v>
      </c>
      <c r="X274" s="149" t="s">
        <v>209</v>
      </c>
      <c r="Y274" s="149" t="s">
        <v>210</v>
      </c>
      <c r="Z274" s="149" t="s">
        <v>211</v>
      </c>
      <c r="AA274" s="149" t="s">
        <v>212</v>
      </c>
      <c r="AB274" s="149" t="s">
        <v>213</v>
      </c>
      <c r="AC274" s="150" t="s">
        <v>383</v>
      </c>
      <c r="AD274" s="150"/>
      <c r="AE274" s="155" t="s">
        <v>391</v>
      </c>
      <c r="AF274" s="156">
        <v>0.3</v>
      </c>
      <c r="AG274" s="157">
        <f>AF274*($O$1+3)</f>
        <v>27.9</v>
      </c>
    </row>
    <row r="275" spans="18:33" x14ac:dyDescent="0.25">
      <c r="R275" s="148" t="s">
        <v>392</v>
      </c>
      <c r="S275" s="149" t="s">
        <v>204</v>
      </c>
      <c r="T275" s="149" t="s">
        <v>205</v>
      </c>
      <c r="U275" s="149" t="s">
        <v>206</v>
      </c>
      <c r="V275" s="149" t="s">
        <v>207</v>
      </c>
      <c r="W275" s="149" t="s">
        <v>208</v>
      </c>
      <c r="X275" s="149" t="s">
        <v>209</v>
      </c>
      <c r="Y275" s="149" t="s">
        <v>210</v>
      </c>
      <c r="Z275" s="149" t="s">
        <v>211</v>
      </c>
      <c r="AA275" s="149" t="s">
        <v>212</v>
      </c>
      <c r="AB275" s="149" t="s">
        <v>213</v>
      </c>
      <c r="AC275" s="150" t="s">
        <v>383</v>
      </c>
      <c r="AD275" s="150"/>
      <c r="AE275" s="155" t="s">
        <v>393</v>
      </c>
      <c r="AF275" s="156">
        <v>9.5</v>
      </c>
      <c r="AG275" s="157">
        <f>AF275*($O$1+3)</f>
        <v>883.5</v>
      </c>
    </row>
    <row r="276" spans="18:33" x14ac:dyDescent="0.25">
      <c r="R276" s="148" t="s">
        <v>394</v>
      </c>
      <c r="S276" s="149" t="s">
        <v>204</v>
      </c>
      <c r="T276" s="149" t="s">
        <v>205</v>
      </c>
      <c r="U276" s="149" t="s">
        <v>206</v>
      </c>
      <c r="V276" s="149" t="s">
        <v>207</v>
      </c>
      <c r="W276" s="149" t="s">
        <v>208</v>
      </c>
      <c r="X276" s="149" t="s">
        <v>209</v>
      </c>
      <c r="Y276" s="149" t="s">
        <v>210</v>
      </c>
      <c r="Z276" s="149" t="s">
        <v>211</v>
      </c>
      <c r="AA276" s="149" t="s">
        <v>212</v>
      </c>
      <c r="AB276" s="149" t="s">
        <v>213</v>
      </c>
      <c r="AC276" s="150" t="s">
        <v>383</v>
      </c>
      <c r="AD276" s="150"/>
      <c r="AE276" s="155" t="s">
        <v>395</v>
      </c>
      <c r="AF276" s="158">
        <v>1.5</v>
      </c>
      <c r="AG276" s="157">
        <f>AF276*($O$1+3)</f>
        <v>139.5</v>
      </c>
    </row>
    <row r="277" spans="18:33" x14ac:dyDescent="0.25">
      <c r="R277" s="154" t="s">
        <v>396</v>
      </c>
      <c r="S277" s="149" t="s">
        <v>204</v>
      </c>
      <c r="T277" s="149" t="s">
        <v>205</v>
      </c>
      <c r="U277" s="149" t="s">
        <v>206</v>
      </c>
      <c r="V277" s="149" t="s">
        <v>207</v>
      </c>
      <c r="W277" s="149" t="s">
        <v>208</v>
      </c>
      <c r="X277" s="149" t="s">
        <v>209</v>
      </c>
      <c r="Y277" s="149" t="s">
        <v>210</v>
      </c>
      <c r="Z277" s="149" t="s">
        <v>211</v>
      </c>
      <c r="AA277" s="149" t="s">
        <v>212</v>
      </c>
      <c r="AB277" s="149" t="s">
        <v>213</v>
      </c>
      <c r="AC277" s="150" t="s">
        <v>383</v>
      </c>
      <c r="AD277" s="150"/>
      <c r="AE277" s="159" t="s">
        <v>397</v>
      </c>
      <c r="AF277" s="160">
        <v>0.2</v>
      </c>
      <c r="AG277" s="161">
        <f>AF277*($O$1+3)</f>
        <v>18.600000000000001</v>
      </c>
    </row>
    <row r="278" spans="18:33" x14ac:dyDescent="0.25">
      <c r="R278" s="148" t="s">
        <v>398</v>
      </c>
      <c r="S278" s="149" t="s">
        <v>204</v>
      </c>
      <c r="T278" s="149" t="s">
        <v>205</v>
      </c>
      <c r="U278" s="149" t="s">
        <v>206</v>
      </c>
      <c r="V278" s="149" t="s">
        <v>207</v>
      </c>
      <c r="W278" s="149" t="s">
        <v>208</v>
      </c>
      <c r="X278" s="149" t="s">
        <v>209</v>
      </c>
      <c r="Y278" s="149" t="s">
        <v>210</v>
      </c>
      <c r="Z278" s="149" t="s">
        <v>211</v>
      </c>
      <c r="AA278" s="149" t="s">
        <v>212</v>
      </c>
      <c r="AB278" s="149" t="s">
        <v>213</v>
      </c>
      <c r="AC278" s="150" t="s">
        <v>383</v>
      </c>
      <c r="AD278" s="150"/>
      <c r="AE278" s="251" t="s">
        <v>399</v>
      </c>
      <c r="AF278" s="252"/>
      <c r="AG278" s="253"/>
    </row>
    <row r="279" spans="18:33" ht="15" customHeight="1" x14ac:dyDescent="0.25">
      <c r="R279" s="162" t="s">
        <v>400</v>
      </c>
      <c r="S279" s="149" t="s">
        <v>204</v>
      </c>
      <c r="T279" s="149" t="s">
        <v>205</v>
      </c>
      <c r="U279" s="149" t="s">
        <v>206</v>
      </c>
      <c r="V279" s="149" t="s">
        <v>207</v>
      </c>
      <c r="W279" s="149" t="s">
        <v>208</v>
      </c>
      <c r="X279" s="149" t="s">
        <v>209</v>
      </c>
      <c r="Y279" s="149" t="s">
        <v>210</v>
      </c>
      <c r="Z279" s="149" t="s">
        <v>211</v>
      </c>
      <c r="AA279" s="149" t="s">
        <v>212</v>
      </c>
      <c r="AB279" s="149" t="s">
        <v>213</v>
      </c>
      <c r="AC279" s="150" t="s">
        <v>383</v>
      </c>
      <c r="AD279" s="150"/>
      <c r="AE279" s="254"/>
      <c r="AF279" s="255"/>
      <c r="AG279" s="256"/>
    </row>
    <row r="280" spans="18:33" x14ac:dyDescent="0.25"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4"/>
      <c r="AF280" s="164"/>
      <c r="AG280" s="164"/>
    </row>
    <row r="281" spans="18:33" x14ac:dyDescent="0.25">
      <c r="R281" s="165" t="s">
        <v>401</v>
      </c>
      <c r="S281" s="145"/>
      <c r="T281" s="166" t="s">
        <v>402</v>
      </c>
      <c r="U281" s="167"/>
      <c r="V281" s="167"/>
      <c r="W281" s="167"/>
      <c r="X281" s="167"/>
      <c r="Y281" s="168"/>
      <c r="Z281" s="169"/>
      <c r="AA281" s="170"/>
      <c r="AB281" s="146" t="s">
        <v>403</v>
      </c>
      <c r="AC281" s="171"/>
      <c r="AD281" s="169"/>
      <c r="AE281" s="172" t="s">
        <v>18</v>
      </c>
      <c r="AF281" s="173" t="s">
        <v>404</v>
      </c>
      <c r="AG281" s="174"/>
    </row>
    <row r="282" spans="18:33" x14ac:dyDescent="0.25">
      <c r="R282" s="175" t="s">
        <v>405</v>
      </c>
      <c r="S282" s="176"/>
      <c r="T282" s="177"/>
      <c r="U282" s="178"/>
      <c r="V282" s="178"/>
      <c r="W282" s="178"/>
      <c r="X282" s="178"/>
      <c r="Y282" s="179"/>
      <c r="Z282" s="180"/>
      <c r="AA282" s="181" t="s">
        <v>406</v>
      </c>
      <c r="AB282" s="182" t="s">
        <v>407</v>
      </c>
      <c r="AC282" s="183" t="s">
        <v>408</v>
      </c>
      <c r="AD282" s="180"/>
      <c r="AE282" s="184" t="s">
        <v>409</v>
      </c>
      <c r="AF282" s="185"/>
      <c r="AG282" s="186"/>
    </row>
    <row r="283" spans="18:33" x14ac:dyDescent="0.25">
      <c r="R283" s="175" t="s">
        <v>410</v>
      </c>
      <c r="S283" s="176"/>
      <c r="T283" s="187" t="s">
        <v>429</v>
      </c>
      <c r="U283" s="169"/>
      <c r="V283" s="169"/>
      <c r="W283" s="178"/>
      <c r="X283" s="178"/>
      <c r="Y283" s="179"/>
      <c r="Z283" s="180"/>
      <c r="AA283" s="188" t="s">
        <v>412</v>
      </c>
      <c r="AB283" s="189" t="s">
        <v>413</v>
      </c>
      <c r="AC283" s="190" t="s">
        <v>414</v>
      </c>
      <c r="AD283" s="180"/>
      <c r="AE283" s="155" t="s">
        <v>389</v>
      </c>
      <c r="AF283" s="191"/>
      <c r="AG283" s="179"/>
    </row>
    <row r="284" spans="18:33" x14ac:dyDescent="0.25">
      <c r="R284" s="175" t="s">
        <v>416</v>
      </c>
      <c r="S284" s="176"/>
      <c r="T284" s="187" t="s">
        <v>351</v>
      </c>
      <c r="U284" s="169"/>
      <c r="V284" s="178"/>
      <c r="W284" s="178"/>
      <c r="X284" s="178"/>
      <c r="Y284" s="179"/>
      <c r="Z284" s="169"/>
      <c r="AA284" s="192"/>
      <c r="AB284" s="193" t="s">
        <v>417</v>
      </c>
      <c r="AC284" s="194" t="s">
        <v>414</v>
      </c>
      <c r="AD284" s="180"/>
      <c r="AE284" s="195" t="s">
        <v>418</v>
      </c>
      <c r="AF284" s="185"/>
      <c r="AG284" s="179"/>
    </row>
    <row r="285" spans="18:33" x14ac:dyDescent="0.25">
      <c r="R285" s="175" t="s">
        <v>419</v>
      </c>
      <c r="S285" s="176"/>
      <c r="T285" s="196" t="s">
        <v>331</v>
      </c>
      <c r="U285" s="197"/>
      <c r="V285" s="198"/>
      <c r="W285" s="178"/>
      <c r="X285" s="199"/>
      <c r="Y285" s="179"/>
      <c r="Z285" s="169"/>
      <c r="AA285" s="200" t="s">
        <v>420</v>
      </c>
      <c r="AB285" s="169" t="s">
        <v>421</v>
      </c>
      <c r="AC285" s="201" t="s">
        <v>422</v>
      </c>
      <c r="AD285" s="180"/>
      <c r="AE285" s="195" t="s">
        <v>423</v>
      </c>
      <c r="AF285" s="202"/>
      <c r="AG285" s="179"/>
    </row>
    <row r="286" spans="18:33" x14ac:dyDescent="0.25">
      <c r="R286" s="175" t="s">
        <v>424</v>
      </c>
      <c r="S286" s="176"/>
      <c r="T286" s="203"/>
      <c r="U286" s="198"/>
      <c r="V286" s="198"/>
      <c r="W286" s="178"/>
      <c r="X286" s="198"/>
      <c r="Y286" s="179"/>
      <c r="Z286" s="169"/>
      <c r="AA286" s="204"/>
      <c r="AB286" s="205" t="s">
        <v>421</v>
      </c>
      <c r="AC286" s="206" t="s">
        <v>425</v>
      </c>
      <c r="AD286" s="180"/>
      <c r="AE286" s="207"/>
      <c r="AF286" s="191"/>
      <c r="AG286" s="179"/>
    </row>
    <row r="287" spans="18:33" x14ac:dyDescent="0.25">
      <c r="R287" s="208" t="s">
        <v>426</v>
      </c>
      <c r="S287" s="182"/>
      <c r="T287" s="209"/>
      <c r="U287" s="205"/>
      <c r="V287" s="205"/>
      <c r="W287" s="205"/>
      <c r="X287" s="205"/>
      <c r="Y287" s="206"/>
      <c r="Z287" s="169"/>
      <c r="AA287" s="169"/>
      <c r="AB287" s="188" t="s">
        <v>427</v>
      </c>
      <c r="AC287" s="206" t="s">
        <v>428</v>
      </c>
      <c r="AD287" s="180"/>
      <c r="AE287" s="210"/>
      <c r="AF287" s="211"/>
      <c r="AG287" s="212"/>
    </row>
    <row r="289" spans="18:33" x14ac:dyDescent="0.25">
      <c r="R289" s="144"/>
      <c r="S289" s="144">
        <v>1</v>
      </c>
      <c r="T289" s="144">
        <v>2</v>
      </c>
      <c r="U289" s="144">
        <v>3</v>
      </c>
      <c r="V289" s="145">
        <v>4</v>
      </c>
      <c r="W289" s="144">
        <v>5</v>
      </c>
      <c r="X289" s="145">
        <v>6</v>
      </c>
      <c r="Y289" s="144">
        <v>7</v>
      </c>
      <c r="Z289" s="144">
        <v>8</v>
      </c>
      <c r="AA289" s="145">
        <v>9</v>
      </c>
      <c r="AB289" s="144">
        <v>10</v>
      </c>
      <c r="AC289" s="145">
        <v>11</v>
      </c>
      <c r="AD289" s="144">
        <v>12</v>
      </c>
      <c r="AE289" s="146" t="s">
        <v>380</v>
      </c>
      <c r="AF289" s="145">
        <v>90</v>
      </c>
      <c r="AG289" s="147" t="s">
        <v>381</v>
      </c>
    </row>
    <row r="290" spans="18:33" ht="15.75" thickBot="1" x14ac:dyDescent="0.3">
      <c r="R290" s="148" t="s">
        <v>382</v>
      </c>
      <c r="S290" s="149" t="s">
        <v>214</v>
      </c>
      <c r="T290" s="149"/>
      <c r="U290" s="149"/>
      <c r="V290" s="149"/>
      <c r="W290" s="149"/>
      <c r="X290" s="149"/>
      <c r="Y290" s="149"/>
      <c r="Z290" s="149"/>
      <c r="AA290" s="149"/>
      <c r="AB290" s="149"/>
      <c r="AC290" s="150" t="s">
        <v>383</v>
      </c>
      <c r="AD290" s="150" t="s">
        <v>384</v>
      </c>
      <c r="AE290" s="151" t="s">
        <v>385</v>
      </c>
      <c r="AF290" s="152" t="s">
        <v>386</v>
      </c>
      <c r="AG290" s="153" t="s">
        <v>387</v>
      </c>
    </row>
    <row r="291" spans="18:33" ht="15.75" thickTop="1" x14ac:dyDescent="0.25">
      <c r="R291" s="154" t="s">
        <v>388</v>
      </c>
      <c r="S291" s="149" t="s">
        <v>214</v>
      </c>
      <c r="T291" s="149"/>
      <c r="U291" s="149"/>
      <c r="V291" s="149"/>
      <c r="W291" s="149"/>
      <c r="X291" s="149"/>
      <c r="Y291" s="149"/>
      <c r="Z291" s="149"/>
      <c r="AA291" s="149"/>
      <c r="AB291" s="149"/>
      <c r="AC291" s="150" t="s">
        <v>383</v>
      </c>
      <c r="AD291" s="150" t="s">
        <v>384</v>
      </c>
      <c r="AE291" s="155" t="s">
        <v>389</v>
      </c>
      <c r="AF291" s="156">
        <v>1.5</v>
      </c>
      <c r="AG291" s="157">
        <f>AF291*($O$1+3)</f>
        <v>139.5</v>
      </c>
    </row>
    <row r="292" spans="18:33" x14ac:dyDescent="0.25">
      <c r="R292" s="148" t="s">
        <v>390</v>
      </c>
      <c r="S292" s="149" t="s">
        <v>214</v>
      </c>
      <c r="T292" s="149"/>
      <c r="U292" s="149"/>
      <c r="V292" s="149"/>
      <c r="W292" s="149"/>
      <c r="X292" s="149"/>
      <c r="Y292" s="149"/>
      <c r="Z292" s="149"/>
      <c r="AA292" s="149"/>
      <c r="AB292" s="149"/>
      <c r="AC292" s="150" t="s">
        <v>383</v>
      </c>
      <c r="AD292" s="150"/>
      <c r="AE292" s="155" t="s">
        <v>391</v>
      </c>
      <c r="AF292" s="156">
        <v>0.3</v>
      </c>
      <c r="AG292" s="157">
        <f>AF292*($O$1+3)</f>
        <v>27.9</v>
      </c>
    </row>
    <row r="293" spans="18:33" x14ac:dyDescent="0.25">
      <c r="R293" s="148" t="s">
        <v>392</v>
      </c>
      <c r="S293" s="149" t="s">
        <v>214</v>
      </c>
      <c r="T293" s="149"/>
      <c r="U293" s="149"/>
      <c r="V293" s="149"/>
      <c r="W293" s="149"/>
      <c r="X293" s="149"/>
      <c r="Y293" s="149"/>
      <c r="Z293" s="149"/>
      <c r="AA293" s="149"/>
      <c r="AB293" s="149"/>
      <c r="AC293" s="150" t="s">
        <v>383</v>
      </c>
      <c r="AD293" s="150"/>
      <c r="AE293" s="155" t="s">
        <v>393</v>
      </c>
      <c r="AF293" s="156">
        <v>9.5</v>
      </c>
      <c r="AG293" s="157">
        <f>AF293*($O$1+3)</f>
        <v>883.5</v>
      </c>
    </row>
    <row r="294" spans="18:33" x14ac:dyDescent="0.25">
      <c r="R294" s="148" t="s">
        <v>394</v>
      </c>
      <c r="S294" s="149" t="s">
        <v>214</v>
      </c>
      <c r="T294" s="149"/>
      <c r="U294" s="149"/>
      <c r="V294" s="149"/>
      <c r="W294" s="149"/>
      <c r="X294" s="149"/>
      <c r="Y294" s="149"/>
      <c r="Z294" s="149"/>
      <c r="AA294" s="149"/>
      <c r="AB294" s="149"/>
      <c r="AC294" s="150" t="s">
        <v>383</v>
      </c>
      <c r="AD294" s="150"/>
      <c r="AE294" s="155" t="s">
        <v>395</v>
      </c>
      <c r="AF294" s="158">
        <v>1.5</v>
      </c>
      <c r="AG294" s="157">
        <f>AF294*($O$1+3)</f>
        <v>139.5</v>
      </c>
    </row>
    <row r="295" spans="18:33" x14ac:dyDescent="0.25">
      <c r="R295" s="154" t="s">
        <v>396</v>
      </c>
      <c r="S295" s="149" t="s">
        <v>214</v>
      </c>
      <c r="T295" s="149"/>
      <c r="U295" s="149"/>
      <c r="V295" s="149"/>
      <c r="W295" s="149"/>
      <c r="X295" s="149"/>
      <c r="Y295" s="149"/>
      <c r="Z295" s="149"/>
      <c r="AA295" s="149"/>
      <c r="AB295" s="149"/>
      <c r="AC295" s="150" t="s">
        <v>383</v>
      </c>
      <c r="AD295" s="150"/>
      <c r="AE295" s="159" t="s">
        <v>397</v>
      </c>
      <c r="AF295" s="160">
        <v>0.2</v>
      </c>
      <c r="AG295" s="161">
        <f>AF295*($O$1+3)</f>
        <v>18.600000000000001</v>
      </c>
    </row>
    <row r="296" spans="18:33" x14ac:dyDescent="0.25">
      <c r="R296" s="148" t="s">
        <v>398</v>
      </c>
      <c r="S296" s="149" t="s">
        <v>214</v>
      </c>
      <c r="T296" s="149"/>
      <c r="U296" s="149"/>
      <c r="V296" s="149"/>
      <c r="W296" s="149"/>
      <c r="X296" s="149"/>
      <c r="Y296" s="149"/>
      <c r="Z296" s="149"/>
      <c r="AA296" s="149"/>
      <c r="AB296" s="149"/>
      <c r="AC296" s="150" t="s">
        <v>383</v>
      </c>
      <c r="AD296" s="150"/>
      <c r="AE296" s="251" t="s">
        <v>399</v>
      </c>
      <c r="AF296" s="252"/>
      <c r="AG296" s="253"/>
    </row>
    <row r="297" spans="18:33" x14ac:dyDescent="0.25">
      <c r="R297" s="162" t="s">
        <v>400</v>
      </c>
      <c r="S297" s="149" t="s">
        <v>214</v>
      </c>
      <c r="T297" s="149"/>
      <c r="U297" s="149"/>
      <c r="V297" s="149"/>
      <c r="W297" s="149"/>
      <c r="X297" s="149"/>
      <c r="Y297" s="149"/>
      <c r="Z297" s="149"/>
      <c r="AA297" s="149"/>
      <c r="AB297" s="149"/>
      <c r="AC297" s="150" t="s">
        <v>383</v>
      </c>
      <c r="AD297" s="150"/>
      <c r="AE297" s="254"/>
      <c r="AF297" s="255"/>
      <c r="AG297" s="256"/>
    </row>
    <row r="298" spans="18:33" x14ac:dyDescent="0.25"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4"/>
      <c r="AF298" s="164"/>
      <c r="AG298" s="164"/>
    </row>
    <row r="299" spans="18:33" x14ac:dyDescent="0.25">
      <c r="R299" s="165" t="s">
        <v>401</v>
      </c>
      <c r="S299" s="145"/>
      <c r="T299" s="166" t="s">
        <v>402</v>
      </c>
      <c r="U299" s="167"/>
      <c r="V299" s="167"/>
      <c r="W299" s="167"/>
      <c r="X299" s="167"/>
      <c r="Y299" s="168"/>
      <c r="Z299" s="169"/>
      <c r="AA299" s="170"/>
      <c r="AB299" s="146" t="s">
        <v>403</v>
      </c>
      <c r="AC299" s="171"/>
      <c r="AD299" s="169"/>
      <c r="AE299" s="172" t="s">
        <v>18</v>
      </c>
      <c r="AF299" s="173" t="s">
        <v>404</v>
      </c>
      <c r="AG299" s="174"/>
    </row>
    <row r="300" spans="18:33" x14ac:dyDescent="0.25">
      <c r="R300" s="175" t="s">
        <v>405</v>
      </c>
      <c r="S300" s="176"/>
      <c r="T300" s="177"/>
      <c r="U300" s="178"/>
      <c r="V300" s="178"/>
      <c r="W300" s="178"/>
      <c r="X300" s="178"/>
      <c r="Y300" s="179"/>
      <c r="Z300" s="180"/>
      <c r="AA300" s="181" t="s">
        <v>406</v>
      </c>
      <c r="AB300" s="182" t="s">
        <v>407</v>
      </c>
      <c r="AC300" s="183" t="s">
        <v>408</v>
      </c>
      <c r="AD300" s="180"/>
      <c r="AE300" s="184" t="s">
        <v>409</v>
      </c>
      <c r="AF300" s="185"/>
      <c r="AG300" s="186"/>
    </row>
    <row r="301" spans="18:33" x14ac:dyDescent="0.25">
      <c r="R301" s="175" t="s">
        <v>410</v>
      </c>
      <c r="S301" s="176"/>
      <c r="T301" s="187" t="s">
        <v>429</v>
      </c>
      <c r="U301" s="169"/>
      <c r="V301" s="169"/>
      <c r="W301" s="178"/>
      <c r="X301" s="178"/>
      <c r="Y301" s="179"/>
      <c r="Z301" s="180"/>
      <c r="AA301" s="188" t="s">
        <v>412</v>
      </c>
      <c r="AB301" s="189" t="s">
        <v>413</v>
      </c>
      <c r="AC301" s="190" t="s">
        <v>414</v>
      </c>
      <c r="AD301" s="180"/>
      <c r="AE301" s="155" t="s">
        <v>389</v>
      </c>
      <c r="AF301" s="191"/>
      <c r="AG301" s="179"/>
    </row>
    <row r="302" spans="18:33" x14ac:dyDescent="0.25">
      <c r="R302" s="175" t="s">
        <v>416</v>
      </c>
      <c r="S302" s="176"/>
      <c r="T302" s="187" t="s">
        <v>352</v>
      </c>
      <c r="U302" s="169"/>
      <c r="V302" s="178"/>
      <c r="W302" s="178"/>
      <c r="X302" s="178"/>
      <c r="Y302" s="179"/>
      <c r="Z302" s="169"/>
      <c r="AA302" s="192"/>
      <c r="AB302" s="193" t="s">
        <v>417</v>
      </c>
      <c r="AC302" s="194" t="s">
        <v>414</v>
      </c>
      <c r="AD302" s="180"/>
      <c r="AE302" s="195" t="s">
        <v>418</v>
      </c>
      <c r="AF302" s="185"/>
      <c r="AG302" s="179"/>
    </row>
    <row r="303" spans="18:33" x14ac:dyDescent="0.25">
      <c r="R303" s="175" t="s">
        <v>419</v>
      </c>
      <c r="S303" s="176"/>
      <c r="T303" s="196" t="s">
        <v>331</v>
      </c>
      <c r="U303" s="197"/>
      <c r="V303" s="198"/>
      <c r="W303" s="178"/>
      <c r="X303" s="199"/>
      <c r="Y303" s="179"/>
      <c r="Z303" s="169"/>
      <c r="AA303" s="200" t="s">
        <v>420</v>
      </c>
      <c r="AB303" s="169" t="s">
        <v>421</v>
      </c>
      <c r="AC303" s="201" t="s">
        <v>422</v>
      </c>
      <c r="AD303" s="180"/>
      <c r="AE303" s="195" t="s">
        <v>423</v>
      </c>
      <c r="AF303" s="202"/>
      <c r="AG303" s="179"/>
    </row>
    <row r="304" spans="18:33" x14ac:dyDescent="0.25">
      <c r="R304" s="175" t="s">
        <v>424</v>
      </c>
      <c r="S304" s="176"/>
      <c r="T304" s="203"/>
      <c r="U304" s="198"/>
      <c r="V304" s="198"/>
      <c r="W304" s="178"/>
      <c r="X304" s="198"/>
      <c r="Y304" s="179"/>
      <c r="Z304" s="169"/>
      <c r="AA304" s="204"/>
      <c r="AB304" s="205" t="s">
        <v>421</v>
      </c>
      <c r="AC304" s="206" t="s">
        <v>425</v>
      </c>
      <c r="AD304" s="180"/>
      <c r="AE304" s="207"/>
      <c r="AF304" s="191"/>
      <c r="AG304" s="179"/>
    </row>
    <row r="305" spans="18:33" x14ac:dyDescent="0.25">
      <c r="R305" s="208" t="s">
        <v>426</v>
      </c>
      <c r="S305" s="182"/>
      <c r="T305" s="209"/>
      <c r="U305" s="205"/>
      <c r="V305" s="205"/>
      <c r="W305" s="205"/>
      <c r="X305" s="205"/>
      <c r="Y305" s="206"/>
      <c r="Z305" s="169"/>
      <c r="AA305" s="169"/>
      <c r="AB305" s="188" t="s">
        <v>427</v>
      </c>
      <c r="AC305" s="206" t="s">
        <v>428</v>
      </c>
      <c r="AD305" s="180"/>
      <c r="AE305" s="210"/>
      <c r="AF305" s="211"/>
      <c r="AG305" s="212"/>
    </row>
    <row r="308" spans="18:33" x14ac:dyDescent="0.25">
      <c r="R308" s="144"/>
      <c r="S308" s="144">
        <v>1</v>
      </c>
      <c r="T308" s="144">
        <v>2</v>
      </c>
      <c r="U308" s="144">
        <v>3</v>
      </c>
      <c r="V308" s="145">
        <v>4</v>
      </c>
      <c r="W308" s="144">
        <v>5</v>
      </c>
      <c r="X308" s="145">
        <v>6</v>
      </c>
      <c r="Y308" s="144">
        <v>7</v>
      </c>
      <c r="Z308" s="144">
        <v>8</v>
      </c>
      <c r="AA308" s="145">
        <v>9</v>
      </c>
      <c r="AB308" s="144">
        <v>10</v>
      </c>
      <c r="AC308" s="145">
        <v>11</v>
      </c>
      <c r="AD308" s="144">
        <v>12</v>
      </c>
      <c r="AE308" s="146" t="s">
        <v>380</v>
      </c>
      <c r="AF308" s="145">
        <v>90</v>
      </c>
      <c r="AG308" s="147" t="s">
        <v>381</v>
      </c>
    </row>
    <row r="309" spans="18:33" ht="15.75" thickBot="1" x14ac:dyDescent="0.3">
      <c r="R309" s="148" t="s">
        <v>382</v>
      </c>
      <c r="S309" s="215">
        <v>1</v>
      </c>
      <c r="T309" s="215">
        <v>2</v>
      </c>
      <c r="U309" s="215">
        <v>3</v>
      </c>
      <c r="V309" s="215">
        <v>4</v>
      </c>
      <c r="W309" s="215">
        <v>5</v>
      </c>
      <c r="X309" s="215">
        <v>6</v>
      </c>
      <c r="Y309" s="215">
        <v>7</v>
      </c>
      <c r="Z309" s="215">
        <v>8</v>
      </c>
      <c r="AA309" s="215">
        <v>9</v>
      </c>
      <c r="AB309" s="215">
        <v>10</v>
      </c>
      <c r="AC309" s="150" t="s">
        <v>383</v>
      </c>
      <c r="AD309" s="150" t="s">
        <v>384</v>
      </c>
      <c r="AE309" s="151" t="s">
        <v>385</v>
      </c>
      <c r="AF309" s="152" t="s">
        <v>386</v>
      </c>
      <c r="AG309" s="153" t="s">
        <v>387</v>
      </c>
    </row>
    <row r="310" spans="18:33" ht="15.75" thickTop="1" x14ac:dyDescent="0.25">
      <c r="R310" s="154" t="s">
        <v>388</v>
      </c>
      <c r="S310" s="215">
        <v>1</v>
      </c>
      <c r="T310" s="215">
        <v>2</v>
      </c>
      <c r="U310" s="215">
        <v>3</v>
      </c>
      <c r="V310" s="215">
        <v>4</v>
      </c>
      <c r="W310" s="215">
        <v>5</v>
      </c>
      <c r="X310" s="215">
        <v>6</v>
      </c>
      <c r="Y310" s="215">
        <v>7</v>
      </c>
      <c r="Z310" s="215">
        <v>8</v>
      </c>
      <c r="AA310" s="215">
        <v>9</v>
      </c>
      <c r="AB310" s="215">
        <v>10</v>
      </c>
      <c r="AC310" s="150" t="s">
        <v>383</v>
      </c>
      <c r="AD310" s="150" t="s">
        <v>384</v>
      </c>
      <c r="AE310" s="155" t="s">
        <v>389</v>
      </c>
      <c r="AF310" s="156">
        <v>1.5</v>
      </c>
      <c r="AG310" s="157">
        <v>139.5</v>
      </c>
    </row>
    <row r="311" spans="18:33" x14ac:dyDescent="0.25">
      <c r="R311" s="148" t="s">
        <v>390</v>
      </c>
      <c r="S311" s="215">
        <v>1</v>
      </c>
      <c r="T311" s="215">
        <v>2</v>
      </c>
      <c r="U311" s="215">
        <v>3</v>
      </c>
      <c r="V311" s="215">
        <v>4</v>
      </c>
      <c r="W311" s="215">
        <v>5</v>
      </c>
      <c r="X311" s="215">
        <v>6</v>
      </c>
      <c r="Y311" s="215">
        <v>7</v>
      </c>
      <c r="Z311" s="215">
        <v>8</v>
      </c>
      <c r="AA311" s="215">
        <v>9</v>
      </c>
      <c r="AB311" s="215">
        <v>10</v>
      </c>
      <c r="AC311" s="150" t="s">
        <v>383</v>
      </c>
      <c r="AD311" s="150"/>
      <c r="AE311" s="155" t="s">
        <v>391</v>
      </c>
      <c r="AF311" s="156">
        <v>0.3</v>
      </c>
      <c r="AG311" s="157">
        <v>27.9</v>
      </c>
    </row>
    <row r="312" spans="18:33" x14ac:dyDescent="0.25">
      <c r="R312" s="148" t="s">
        <v>392</v>
      </c>
      <c r="S312" s="215">
        <v>1</v>
      </c>
      <c r="T312" s="215">
        <v>2</v>
      </c>
      <c r="U312" s="215">
        <v>3</v>
      </c>
      <c r="V312" s="215">
        <v>4</v>
      </c>
      <c r="W312" s="215">
        <v>5</v>
      </c>
      <c r="X312" s="215">
        <v>6</v>
      </c>
      <c r="Y312" s="215">
        <v>7</v>
      </c>
      <c r="Z312" s="215">
        <v>8</v>
      </c>
      <c r="AA312" s="215">
        <v>9</v>
      </c>
      <c r="AB312" s="215">
        <v>10</v>
      </c>
      <c r="AC312" s="150" t="s">
        <v>383</v>
      </c>
      <c r="AD312" s="150"/>
      <c r="AE312" s="155" t="s">
        <v>393</v>
      </c>
      <c r="AF312" s="156">
        <v>9.5</v>
      </c>
      <c r="AG312" s="157">
        <v>883.5</v>
      </c>
    </row>
    <row r="313" spans="18:33" x14ac:dyDescent="0.25">
      <c r="R313" s="148" t="s">
        <v>394</v>
      </c>
      <c r="S313" s="215">
        <v>1</v>
      </c>
      <c r="T313" s="215">
        <v>2</v>
      </c>
      <c r="U313" s="215">
        <v>3</v>
      </c>
      <c r="V313" s="215">
        <v>4</v>
      </c>
      <c r="W313" s="215">
        <v>5</v>
      </c>
      <c r="X313" s="215">
        <v>6</v>
      </c>
      <c r="Y313" s="215">
        <v>7</v>
      </c>
      <c r="Z313" s="215">
        <v>8</v>
      </c>
      <c r="AA313" s="215">
        <v>9</v>
      </c>
      <c r="AB313" s="215">
        <v>10</v>
      </c>
      <c r="AC313" s="150" t="s">
        <v>383</v>
      </c>
      <c r="AD313" s="150"/>
      <c r="AE313" s="155" t="s">
        <v>395</v>
      </c>
      <c r="AF313" s="158">
        <v>1.5</v>
      </c>
      <c r="AG313" s="157">
        <v>139.5</v>
      </c>
    </row>
    <row r="314" spans="18:33" x14ac:dyDescent="0.25">
      <c r="R314" s="154" t="s">
        <v>396</v>
      </c>
      <c r="S314" s="215">
        <v>1</v>
      </c>
      <c r="T314" s="215">
        <v>2</v>
      </c>
      <c r="U314" s="215">
        <v>3</v>
      </c>
      <c r="V314" s="215">
        <v>4</v>
      </c>
      <c r="W314" s="215">
        <v>5</v>
      </c>
      <c r="X314" s="215">
        <v>6</v>
      </c>
      <c r="Y314" s="215">
        <v>7</v>
      </c>
      <c r="Z314" s="215">
        <v>8</v>
      </c>
      <c r="AA314" s="215">
        <v>9</v>
      </c>
      <c r="AB314" s="215">
        <v>10</v>
      </c>
      <c r="AC314" s="150" t="s">
        <v>383</v>
      </c>
      <c r="AD314" s="150"/>
      <c r="AE314" s="159" t="s">
        <v>397</v>
      </c>
      <c r="AF314" s="160">
        <v>0.2</v>
      </c>
      <c r="AG314" s="157">
        <v>18.600000000000001</v>
      </c>
    </row>
    <row r="315" spans="18:33" x14ac:dyDescent="0.25">
      <c r="R315" s="148" t="s">
        <v>398</v>
      </c>
      <c r="S315" s="215">
        <v>1</v>
      </c>
      <c r="T315" s="215">
        <v>2</v>
      </c>
      <c r="U315" s="215">
        <v>3</v>
      </c>
      <c r="V315" s="215">
        <v>4</v>
      </c>
      <c r="W315" s="215">
        <v>5</v>
      </c>
      <c r="X315" s="215">
        <v>6</v>
      </c>
      <c r="Y315" s="215">
        <v>7</v>
      </c>
      <c r="Z315" s="215">
        <v>8</v>
      </c>
      <c r="AA315" s="215">
        <v>9</v>
      </c>
      <c r="AB315" s="215">
        <v>10</v>
      </c>
      <c r="AC315" s="150" t="s">
        <v>383</v>
      </c>
      <c r="AD315" s="150"/>
      <c r="AE315" s="251" t="s">
        <v>399</v>
      </c>
      <c r="AF315" s="252"/>
      <c r="AG315" s="253"/>
    </row>
    <row r="316" spans="18:33" x14ac:dyDescent="0.25">
      <c r="R316" s="162" t="s">
        <v>400</v>
      </c>
      <c r="S316" s="215">
        <v>1</v>
      </c>
      <c r="T316" s="215">
        <v>2</v>
      </c>
      <c r="U316" s="215">
        <v>3</v>
      </c>
      <c r="V316" s="215">
        <v>4</v>
      </c>
      <c r="W316" s="215">
        <v>5</v>
      </c>
      <c r="X316" s="215">
        <v>6</v>
      </c>
      <c r="Y316" s="215">
        <v>7</v>
      </c>
      <c r="Z316" s="215">
        <v>8</v>
      </c>
      <c r="AA316" s="215">
        <v>9</v>
      </c>
      <c r="AB316" s="215">
        <v>10</v>
      </c>
      <c r="AC316" s="150" t="s">
        <v>383</v>
      </c>
      <c r="AD316" s="150"/>
      <c r="AE316" s="254"/>
      <c r="AF316" s="255"/>
      <c r="AG316" s="256"/>
    </row>
    <row r="317" spans="18:33" x14ac:dyDescent="0.25"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4"/>
      <c r="AF317" s="164"/>
      <c r="AG317" s="164"/>
    </row>
    <row r="318" spans="18:33" x14ac:dyDescent="0.25">
      <c r="R318" s="165" t="s">
        <v>430</v>
      </c>
      <c r="S318" s="145"/>
      <c r="T318" s="166" t="s">
        <v>431</v>
      </c>
      <c r="U318" s="167"/>
      <c r="V318" s="167"/>
      <c r="W318" s="167"/>
      <c r="X318" s="167"/>
      <c r="Y318" s="168"/>
      <c r="Z318" s="169"/>
      <c r="AA318" s="170"/>
      <c r="AB318" s="146" t="s">
        <v>403</v>
      </c>
      <c r="AC318" s="171"/>
      <c r="AD318" s="169"/>
      <c r="AE318" s="172" t="s">
        <v>18</v>
      </c>
      <c r="AF318" s="173" t="s">
        <v>404</v>
      </c>
      <c r="AG318" s="174"/>
    </row>
    <row r="319" spans="18:33" x14ac:dyDescent="0.25">
      <c r="R319" s="175" t="s">
        <v>405</v>
      </c>
      <c r="S319" s="176"/>
      <c r="T319" s="177" t="s">
        <v>432</v>
      </c>
      <c r="U319" s="178"/>
      <c r="V319" s="178"/>
      <c r="W319" s="178"/>
      <c r="X319" s="178"/>
      <c r="Y319" s="179"/>
      <c r="Z319" s="180"/>
      <c r="AA319" s="181" t="s">
        <v>406</v>
      </c>
      <c r="AB319" s="182" t="s">
        <v>407</v>
      </c>
      <c r="AC319" s="183" t="s">
        <v>408</v>
      </c>
      <c r="AD319" s="180"/>
      <c r="AE319" s="184" t="s">
        <v>409</v>
      </c>
      <c r="AF319" s="185"/>
      <c r="AG319" s="185" t="s">
        <v>433</v>
      </c>
    </row>
    <row r="320" spans="18:33" x14ac:dyDescent="0.25">
      <c r="R320" s="175" t="s">
        <v>419</v>
      </c>
      <c r="S320" s="176"/>
      <c r="T320" s="196" t="s">
        <v>331</v>
      </c>
      <c r="U320" s="169"/>
      <c r="V320" s="169"/>
      <c r="W320" s="178"/>
      <c r="X320" s="178"/>
      <c r="Y320" s="179"/>
      <c r="Z320" s="180"/>
      <c r="AA320" s="188" t="s">
        <v>412</v>
      </c>
      <c r="AB320" s="189" t="s">
        <v>413</v>
      </c>
      <c r="AC320" s="190" t="s">
        <v>414</v>
      </c>
      <c r="AD320" s="180"/>
      <c r="AE320" s="155" t="s">
        <v>389</v>
      </c>
      <c r="AF320" s="191"/>
      <c r="AG320" s="191" t="s">
        <v>434</v>
      </c>
    </row>
    <row r="321" spans="18:33" x14ac:dyDescent="0.25">
      <c r="R321" s="175" t="s">
        <v>424</v>
      </c>
      <c r="S321" s="176"/>
      <c r="T321" s="187"/>
      <c r="U321" s="169"/>
      <c r="V321" s="178"/>
      <c r="W321" s="178"/>
      <c r="X321" s="178"/>
      <c r="Y321" s="179"/>
      <c r="Z321" s="169"/>
      <c r="AA321" s="192"/>
      <c r="AB321" s="193" t="s">
        <v>417</v>
      </c>
      <c r="AC321" s="194" t="s">
        <v>414</v>
      </c>
      <c r="AD321" s="180"/>
      <c r="AE321" s="195" t="s">
        <v>418</v>
      </c>
      <c r="AF321" s="185"/>
      <c r="AG321" s="185" t="s">
        <v>436</v>
      </c>
    </row>
    <row r="322" spans="18:33" x14ac:dyDescent="0.25">
      <c r="R322" s="208" t="s">
        <v>416</v>
      </c>
      <c r="S322" s="182"/>
      <c r="T322" s="216"/>
      <c r="U322" s="217"/>
      <c r="V322" s="218"/>
      <c r="W322" s="219"/>
      <c r="X322" s="220"/>
      <c r="Y322" s="221"/>
      <c r="Z322" s="169"/>
      <c r="AA322" s="200" t="s">
        <v>420</v>
      </c>
      <c r="AB322" s="169" t="s">
        <v>421</v>
      </c>
      <c r="AC322" s="201" t="s">
        <v>422</v>
      </c>
      <c r="AD322" s="180"/>
      <c r="AE322" s="195" t="s">
        <v>423</v>
      </c>
      <c r="AF322" s="202"/>
      <c r="AG322" s="202"/>
    </row>
    <row r="323" spans="18:33" x14ac:dyDescent="0.25">
      <c r="R323" s="222"/>
      <c r="S323" s="222"/>
      <c r="T323" s="222"/>
      <c r="U323" s="222"/>
      <c r="V323" s="222"/>
      <c r="W323" s="222"/>
      <c r="X323" s="222"/>
      <c r="Y323" s="222"/>
      <c r="Z323" s="169"/>
      <c r="AA323" s="204"/>
      <c r="AB323" s="205" t="s">
        <v>421</v>
      </c>
      <c r="AC323" s="206" t="s">
        <v>425</v>
      </c>
      <c r="AD323" s="180"/>
      <c r="AE323" s="207"/>
      <c r="AF323" s="191"/>
      <c r="AG323" s="223" t="s">
        <v>437</v>
      </c>
    </row>
    <row r="324" spans="18:33" x14ac:dyDescent="0.25">
      <c r="R324" s="222"/>
      <c r="S324" s="222"/>
      <c r="T324" s="222"/>
      <c r="U324" s="222"/>
      <c r="V324" s="222"/>
      <c r="W324" s="222"/>
      <c r="X324" s="222"/>
      <c r="Y324" s="222"/>
      <c r="Z324" s="169"/>
      <c r="AA324" s="169"/>
      <c r="AB324" s="188" t="s">
        <v>427</v>
      </c>
      <c r="AC324" s="206" t="s">
        <v>428</v>
      </c>
      <c r="AD324" s="180"/>
      <c r="AE324" s="210"/>
      <c r="AF324" s="211"/>
      <c r="AG324" s="211" t="s">
        <v>438</v>
      </c>
    </row>
    <row r="326" spans="18:33" x14ac:dyDescent="0.25">
      <c r="R326" s="144"/>
      <c r="S326" s="144">
        <v>1</v>
      </c>
      <c r="T326" s="144">
        <v>2</v>
      </c>
      <c r="U326" s="144">
        <v>3</v>
      </c>
      <c r="V326" s="145">
        <v>4</v>
      </c>
      <c r="W326" s="144">
        <v>5</v>
      </c>
      <c r="X326" s="145">
        <v>6</v>
      </c>
      <c r="Y326" s="144">
        <v>7</v>
      </c>
      <c r="Z326" s="144">
        <v>8</v>
      </c>
      <c r="AA326" s="145">
        <v>9</v>
      </c>
      <c r="AB326" s="144">
        <v>10</v>
      </c>
      <c r="AC326" s="145">
        <v>11</v>
      </c>
      <c r="AD326" s="144">
        <v>12</v>
      </c>
      <c r="AE326" s="146" t="s">
        <v>380</v>
      </c>
      <c r="AF326" s="145">
        <v>58</v>
      </c>
      <c r="AG326" s="147" t="s">
        <v>381</v>
      </c>
    </row>
    <row r="327" spans="18:33" ht="15.75" thickBot="1" x14ac:dyDescent="0.3">
      <c r="R327" s="148" t="s">
        <v>382</v>
      </c>
      <c r="S327" s="215">
        <v>11</v>
      </c>
      <c r="T327" s="215">
        <v>12</v>
      </c>
      <c r="U327" s="215">
        <v>13</v>
      </c>
      <c r="V327" s="215">
        <v>14</v>
      </c>
      <c r="W327" s="215">
        <v>15</v>
      </c>
      <c r="X327" s="215">
        <v>16</v>
      </c>
      <c r="Y327" s="215">
        <v>17</v>
      </c>
      <c r="Z327" s="215">
        <v>18</v>
      </c>
      <c r="AA327" s="215">
        <v>19</v>
      </c>
      <c r="AB327" s="215">
        <v>20</v>
      </c>
      <c r="AC327" s="150" t="s">
        <v>383</v>
      </c>
      <c r="AD327" s="150" t="s">
        <v>384</v>
      </c>
      <c r="AE327" s="151" t="s">
        <v>385</v>
      </c>
      <c r="AF327" s="152" t="s">
        <v>386</v>
      </c>
      <c r="AG327" s="153" t="s">
        <v>387</v>
      </c>
    </row>
    <row r="328" spans="18:33" ht="15.75" thickTop="1" x14ac:dyDescent="0.25">
      <c r="R328" s="154" t="s">
        <v>388</v>
      </c>
      <c r="S328" s="215">
        <v>11</v>
      </c>
      <c r="T328" s="215">
        <v>12</v>
      </c>
      <c r="U328" s="215">
        <v>13</v>
      </c>
      <c r="V328" s="215">
        <v>14</v>
      </c>
      <c r="W328" s="215">
        <v>15</v>
      </c>
      <c r="X328" s="215">
        <v>16</v>
      </c>
      <c r="Y328" s="215">
        <v>17</v>
      </c>
      <c r="Z328" s="215">
        <v>18</v>
      </c>
      <c r="AA328" s="215">
        <v>19</v>
      </c>
      <c r="AB328" s="215">
        <v>20</v>
      </c>
      <c r="AC328" s="150" t="s">
        <v>383</v>
      </c>
      <c r="AD328" s="150" t="s">
        <v>384</v>
      </c>
      <c r="AE328" s="155" t="s">
        <v>389</v>
      </c>
      <c r="AF328" s="156">
        <v>1.5</v>
      </c>
      <c r="AG328" s="157">
        <v>139.5</v>
      </c>
    </row>
    <row r="329" spans="18:33" x14ac:dyDescent="0.25">
      <c r="R329" s="148" t="s">
        <v>390</v>
      </c>
      <c r="S329" s="215">
        <v>11</v>
      </c>
      <c r="T329" s="215">
        <v>12</v>
      </c>
      <c r="U329" s="215">
        <v>13</v>
      </c>
      <c r="V329" s="215">
        <v>14</v>
      </c>
      <c r="W329" s="215">
        <v>15</v>
      </c>
      <c r="X329" s="215">
        <v>16</v>
      </c>
      <c r="Y329" s="215">
        <v>17</v>
      </c>
      <c r="Z329" s="215">
        <v>18</v>
      </c>
      <c r="AA329" s="215">
        <v>19</v>
      </c>
      <c r="AB329" s="215">
        <v>20</v>
      </c>
      <c r="AC329" s="150" t="s">
        <v>383</v>
      </c>
      <c r="AD329" s="150"/>
      <c r="AE329" s="155" t="s">
        <v>391</v>
      </c>
      <c r="AF329" s="156">
        <v>0.3</v>
      </c>
      <c r="AG329" s="157">
        <v>27.9</v>
      </c>
    </row>
    <row r="330" spans="18:33" x14ac:dyDescent="0.25">
      <c r="R330" s="148" t="s">
        <v>392</v>
      </c>
      <c r="S330" s="215">
        <v>11</v>
      </c>
      <c r="T330" s="215">
        <v>12</v>
      </c>
      <c r="U330" s="215">
        <v>13</v>
      </c>
      <c r="V330" s="215">
        <v>14</v>
      </c>
      <c r="W330" s="215">
        <v>15</v>
      </c>
      <c r="X330" s="215">
        <v>16</v>
      </c>
      <c r="Y330" s="215">
        <v>17</v>
      </c>
      <c r="Z330" s="215">
        <v>18</v>
      </c>
      <c r="AA330" s="215">
        <v>19</v>
      </c>
      <c r="AB330" s="215">
        <v>20</v>
      </c>
      <c r="AC330" s="150" t="s">
        <v>383</v>
      </c>
      <c r="AD330" s="150"/>
      <c r="AE330" s="155" t="s">
        <v>393</v>
      </c>
      <c r="AF330" s="156">
        <v>9.5</v>
      </c>
      <c r="AG330" s="157">
        <v>883.5</v>
      </c>
    </row>
    <row r="331" spans="18:33" x14ac:dyDescent="0.25">
      <c r="R331" s="148" t="s">
        <v>394</v>
      </c>
      <c r="S331" s="215">
        <v>11</v>
      </c>
      <c r="T331" s="215">
        <v>12</v>
      </c>
      <c r="U331" s="215">
        <v>13</v>
      </c>
      <c r="V331" s="215">
        <v>14</v>
      </c>
      <c r="W331" s="215">
        <v>15</v>
      </c>
      <c r="X331" s="215">
        <v>16</v>
      </c>
      <c r="Y331" s="215">
        <v>17</v>
      </c>
      <c r="Z331" s="215">
        <v>18</v>
      </c>
      <c r="AA331" s="215">
        <v>19</v>
      </c>
      <c r="AB331" s="215">
        <v>20</v>
      </c>
      <c r="AC331" s="150" t="s">
        <v>383</v>
      </c>
      <c r="AD331" s="150"/>
      <c r="AE331" s="155" t="s">
        <v>395</v>
      </c>
      <c r="AF331" s="158">
        <v>1.5</v>
      </c>
      <c r="AG331" s="157">
        <v>139.5</v>
      </c>
    </row>
    <row r="332" spans="18:33" x14ac:dyDescent="0.25">
      <c r="R332" s="154" t="s">
        <v>396</v>
      </c>
      <c r="S332" s="215">
        <v>11</v>
      </c>
      <c r="T332" s="215">
        <v>12</v>
      </c>
      <c r="U332" s="215">
        <v>13</v>
      </c>
      <c r="V332" s="215">
        <v>14</v>
      </c>
      <c r="W332" s="215">
        <v>15</v>
      </c>
      <c r="X332" s="215">
        <v>16</v>
      </c>
      <c r="Y332" s="215">
        <v>17</v>
      </c>
      <c r="Z332" s="215">
        <v>18</v>
      </c>
      <c r="AA332" s="215">
        <v>19</v>
      </c>
      <c r="AB332" s="215">
        <v>20</v>
      </c>
      <c r="AC332" s="150" t="s">
        <v>383</v>
      </c>
      <c r="AD332" s="150"/>
      <c r="AE332" s="159" t="s">
        <v>397</v>
      </c>
      <c r="AF332" s="160">
        <v>0.2</v>
      </c>
      <c r="AG332" s="157">
        <v>18.600000000000001</v>
      </c>
    </row>
    <row r="333" spans="18:33" x14ac:dyDescent="0.25">
      <c r="R333" s="148" t="s">
        <v>398</v>
      </c>
      <c r="S333" s="215">
        <v>11</v>
      </c>
      <c r="T333" s="215">
        <v>12</v>
      </c>
      <c r="U333" s="215">
        <v>13</v>
      </c>
      <c r="V333" s="215">
        <v>14</v>
      </c>
      <c r="W333" s="215">
        <v>15</v>
      </c>
      <c r="X333" s="215">
        <v>16</v>
      </c>
      <c r="Y333" s="215">
        <v>17</v>
      </c>
      <c r="Z333" s="215">
        <v>18</v>
      </c>
      <c r="AA333" s="215">
        <v>19</v>
      </c>
      <c r="AB333" s="215">
        <v>20</v>
      </c>
      <c r="AC333" s="150" t="s">
        <v>383</v>
      </c>
      <c r="AD333" s="150"/>
      <c r="AE333" s="251" t="s">
        <v>399</v>
      </c>
      <c r="AF333" s="252"/>
      <c r="AG333" s="253"/>
    </row>
    <row r="334" spans="18:33" x14ac:dyDescent="0.25">
      <c r="R334" s="162" t="s">
        <v>400</v>
      </c>
      <c r="S334" s="215">
        <v>11</v>
      </c>
      <c r="T334" s="215">
        <v>12</v>
      </c>
      <c r="U334" s="215">
        <v>13</v>
      </c>
      <c r="V334" s="215">
        <v>14</v>
      </c>
      <c r="W334" s="215">
        <v>15</v>
      </c>
      <c r="X334" s="215">
        <v>16</v>
      </c>
      <c r="Y334" s="215">
        <v>17</v>
      </c>
      <c r="Z334" s="215">
        <v>18</v>
      </c>
      <c r="AA334" s="215">
        <v>19</v>
      </c>
      <c r="AB334" s="215">
        <v>20</v>
      </c>
      <c r="AC334" s="150" t="s">
        <v>383</v>
      </c>
      <c r="AD334" s="150"/>
      <c r="AE334" s="254"/>
      <c r="AF334" s="255"/>
      <c r="AG334" s="256"/>
    </row>
    <row r="335" spans="18:33" x14ac:dyDescent="0.25"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4"/>
      <c r="AF335" s="164"/>
      <c r="AG335" s="164"/>
    </row>
    <row r="336" spans="18:33" x14ac:dyDescent="0.25">
      <c r="R336" s="165" t="s">
        <v>430</v>
      </c>
      <c r="S336" s="145"/>
      <c r="T336" s="166" t="s">
        <v>431</v>
      </c>
      <c r="U336" s="167"/>
      <c r="V336" s="167"/>
      <c r="W336" s="167"/>
      <c r="X336" s="167"/>
      <c r="Y336" s="168"/>
      <c r="Z336" s="169"/>
      <c r="AA336" s="170"/>
      <c r="AB336" s="146" t="s">
        <v>403</v>
      </c>
      <c r="AC336" s="171"/>
      <c r="AD336" s="169"/>
      <c r="AE336" s="172" t="s">
        <v>18</v>
      </c>
      <c r="AF336" s="173" t="s">
        <v>404</v>
      </c>
      <c r="AG336" s="174"/>
    </row>
    <row r="337" spans="18:33" x14ac:dyDescent="0.25">
      <c r="R337" s="175" t="s">
        <v>405</v>
      </c>
      <c r="S337" s="176"/>
      <c r="T337" s="177" t="s">
        <v>432</v>
      </c>
      <c r="U337" s="178"/>
      <c r="V337" s="178"/>
      <c r="W337" s="178"/>
      <c r="X337" s="178"/>
      <c r="Y337" s="179"/>
      <c r="Z337" s="180"/>
      <c r="AA337" s="181" t="s">
        <v>406</v>
      </c>
      <c r="AB337" s="182" t="s">
        <v>407</v>
      </c>
      <c r="AC337" s="183" t="s">
        <v>408</v>
      </c>
      <c r="AD337" s="180"/>
      <c r="AE337" s="184" t="s">
        <v>409</v>
      </c>
      <c r="AF337" s="185"/>
      <c r="AG337" s="185" t="s">
        <v>433</v>
      </c>
    </row>
    <row r="338" spans="18:33" x14ac:dyDescent="0.25">
      <c r="R338" s="175" t="s">
        <v>419</v>
      </c>
      <c r="S338" s="176"/>
      <c r="T338" s="196" t="s">
        <v>331</v>
      </c>
      <c r="U338" s="169"/>
      <c r="V338" s="169"/>
      <c r="W338" s="178"/>
      <c r="X338" s="178"/>
      <c r="Y338" s="179"/>
      <c r="Z338" s="180"/>
      <c r="AA338" s="188" t="s">
        <v>412</v>
      </c>
      <c r="AB338" s="189" t="s">
        <v>413</v>
      </c>
      <c r="AC338" s="190" t="s">
        <v>414</v>
      </c>
      <c r="AD338" s="180"/>
      <c r="AE338" s="155" t="s">
        <v>389</v>
      </c>
      <c r="AF338" s="191"/>
      <c r="AG338" s="191" t="s">
        <v>434</v>
      </c>
    </row>
    <row r="339" spans="18:33" x14ac:dyDescent="0.25">
      <c r="R339" s="175" t="s">
        <v>424</v>
      </c>
      <c r="S339" s="176"/>
      <c r="T339" s="187"/>
      <c r="U339" s="169"/>
      <c r="V339" s="178"/>
      <c r="W339" s="178"/>
      <c r="X339" s="178"/>
      <c r="Y339" s="179"/>
      <c r="Z339" s="169"/>
      <c r="AA339" s="192"/>
      <c r="AB339" s="193" t="s">
        <v>417</v>
      </c>
      <c r="AC339" s="194" t="s">
        <v>414</v>
      </c>
      <c r="AD339" s="180"/>
      <c r="AE339" s="195" t="s">
        <v>418</v>
      </c>
      <c r="AF339" s="185"/>
      <c r="AG339" s="185" t="s">
        <v>436</v>
      </c>
    </row>
    <row r="340" spans="18:33" x14ac:dyDescent="0.25">
      <c r="R340" s="208" t="s">
        <v>416</v>
      </c>
      <c r="S340" s="182"/>
      <c r="T340" s="216"/>
      <c r="U340" s="217"/>
      <c r="V340" s="218"/>
      <c r="W340" s="219"/>
      <c r="X340" s="220"/>
      <c r="Y340" s="221"/>
      <c r="Z340" s="169"/>
      <c r="AA340" s="200" t="s">
        <v>420</v>
      </c>
      <c r="AB340" s="169" t="s">
        <v>421</v>
      </c>
      <c r="AC340" s="201" t="s">
        <v>422</v>
      </c>
      <c r="AD340" s="180"/>
      <c r="AE340" s="195" t="s">
        <v>423</v>
      </c>
      <c r="AF340" s="202"/>
      <c r="AG340" s="202"/>
    </row>
    <row r="341" spans="18:33" x14ac:dyDescent="0.25">
      <c r="R341" s="222"/>
      <c r="S341" s="222"/>
      <c r="T341" s="222"/>
      <c r="U341" s="222"/>
      <c r="V341" s="222"/>
      <c r="W341" s="222"/>
      <c r="X341" s="222"/>
      <c r="Y341" s="222"/>
      <c r="Z341" s="169"/>
      <c r="AA341" s="204"/>
      <c r="AB341" s="205" t="s">
        <v>421</v>
      </c>
      <c r="AC341" s="206" t="s">
        <v>425</v>
      </c>
      <c r="AD341" s="180"/>
      <c r="AE341" s="207"/>
      <c r="AF341" s="191"/>
      <c r="AG341" s="223" t="s">
        <v>437</v>
      </c>
    </row>
    <row r="342" spans="18:33" x14ac:dyDescent="0.25">
      <c r="R342" s="222"/>
      <c r="S342" s="222"/>
      <c r="T342" s="222"/>
      <c r="U342" s="222"/>
      <c r="V342" s="222"/>
      <c r="W342" s="222"/>
      <c r="X342" s="222"/>
      <c r="Y342" s="222"/>
      <c r="Z342" s="169"/>
      <c r="AA342" s="169"/>
      <c r="AB342" s="188" t="s">
        <v>427</v>
      </c>
      <c r="AC342" s="206" t="s">
        <v>428</v>
      </c>
      <c r="AD342" s="180"/>
      <c r="AE342" s="210"/>
      <c r="AF342" s="211"/>
      <c r="AG342" s="211" t="s">
        <v>438</v>
      </c>
    </row>
    <row r="344" spans="18:33" x14ac:dyDescent="0.25">
      <c r="R344" s="144"/>
      <c r="S344" s="144">
        <v>1</v>
      </c>
      <c r="T344" s="144">
        <v>2</v>
      </c>
      <c r="U344" s="144">
        <v>3</v>
      </c>
      <c r="V344" s="145">
        <v>4</v>
      </c>
      <c r="W344" s="144">
        <v>5</v>
      </c>
      <c r="X344" s="145">
        <v>6</v>
      </c>
      <c r="Y344" s="144">
        <v>7</v>
      </c>
      <c r="Z344" s="144">
        <v>8</v>
      </c>
      <c r="AA344" s="145">
        <v>9</v>
      </c>
      <c r="AB344" s="144">
        <v>10</v>
      </c>
      <c r="AC344" s="145">
        <v>11</v>
      </c>
      <c r="AD344" s="144">
        <v>12</v>
      </c>
      <c r="AE344" s="146" t="s">
        <v>380</v>
      </c>
      <c r="AF344" s="145">
        <v>90</v>
      </c>
      <c r="AG344" s="147" t="s">
        <v>381</v>
      </c>
    </row>
    <row r="345" spans="18:33" ht="15.75" thickBot="1" x14ac:dyDescent="0.3">
      <c r="R345" s="148" t="s">
        <v>382</v>
      </c>
      <c r="S345" s="215">
        <v>21</v>
      </c>
      <c r="T345" s="215">
        <v>22</v>
      </c>
      <c r="U345" s="215">
        <v>23</v>
      </c>
      <c r="V345" s="215">
        <v>24</v>
      </c>
      <c r="W345" s="215">
        <v>25</v>
      </c>
      <c r="X345" s="215">
        <v>26</v>
      </c>
      <c r="Y345" s="215">
        <v>27</v>
      </c>
      <c r="Z345" s="215">
        <v>28</v>
      </c>
      <c r="AA345" s="215">
        <v>29</v>
      </c>
      <c r="AB345" s="215">
        <v>30</v>
      </c>
      <c r="AC345" s="150" t="s">
        <v>383</v>
      </c>
      <c r="AD345" s="150" t="s">
        <v>384</v>
      </c>
      <c r="AE345" s="151" t="s">
        <v>385</v>
      </c>
      <c r="AF345" s="152" t="s">
        <v>386</v>
      </c>
      <c r="AG345" s="153" t="s">
        <v>387</v>
      </c>
    </row>
    <row r="346" spans="18:33" ht="15.75" thickTop="1" x14ac:dyDescent="0.25">
      <c r="R346" s="154" t="s">
        <v>388</v>
      </c>
      <c r="S346" s="215">
        <v>21</v>
      </c>
      <c r="T346" s="215">
        <v>22</v>
      </c>
      <c r="U346" s="215">
        <v>23</v>
      </c>
      <c r="V346" s="215">
        <v>24</v>
      </c>
      <c r="W346" s="215">
        <v>25</v>
      </c>
      <c r="X346" s="215">
        <v>26</v>
      </c>
      <c r="Y346" s="215">
        <v>27</v>
      </c>
      <c r="Z346" s="215">
        <v>28</v>
      </c>
      <c r="AA346" s="215">
        <v>29</v>
      </c>
      <c r="AB346" s="215">
        <v>30</v>
      </c>
      <c r="AC346" s="150" t="s">
        <v>383</v>
      </c>
      <c r="AD346" s="150" t="s">
        <v>384</v>
      </c>
      <c r="AE346" s="155" t="s">
        <v>389</v>
      </c>
      <c r="AF346" s="156">
        <v>1.5</v>
      </c>
      <c r="AG346" s="157">
        <v>139.5</v>
      </c>
    </row>
    <row r="347" spans="18:33" x14ac:dyDescent="0.25">
      <c r="R347" s="148" t="s">
        <v>390</v>
      </c>
      <c r="S347" s="215">
        <v>21</v>
      </c>
      <c r="T347" s="215">
        <v>22</v>
      </c>
      <c r="U347" s="215">
        <v>23</v>
      </c>
      <c r="V347" s="215">
        <v>24</v>
      </c>
      <c r="W347" s="215">
        <v>25</v>
      </c>
      <c r="X347" s="215">
        <v>26</v>
      </c>
      <c r="Y347" s="215">
        <v>27</v>
      </c>
      <c r="Z347" s="215">
        <v>28</v>
      </c>
      <c r="AA347" s="215">
        <v>29</v>
      </c>
      <c r="AB347" s="215">
        <v>30</v>
      </c>
      <c r="AC347" s="150" t="s">
        <v>383</v>
      </c>
      <c r="AD347" s="150"/>
      <c r="AE347" s="155" t="s">
        <v>391</v>
      </c>
      <c r="AF347" s="156">
        <v>0.3</v>
      </c>
      <c r="AG347" s="157">
        <v>27.9</v>
      </c>
    </row>
    <row r="348" spans="18:33" x14ac:dyDescent="0.25">
      <c r="R348" s="148" t="s">
        <v>392</v>
      </c>
      <c r="S348" s="215">
        <v>21</v>
      </c>
      <c r="T348" s="215">
        <v>22</v>
      </c>
      <c r="U348" s="215">
        <v>23</v>
      </c>
      <c r="V348" s="215">
        <v>24</v>
      </c>
      <c r="W348" s="215">
        <v>25</v>
      </c>
      <c r="X348" s="215">
        <v>26</v>
      </c>
      <c r="Y348" s="215">
        <v>27</v>
      </c>
      <c r="Z348" s="215">
        <v>28</v>
      </c>
      <c r="AA348" s="215">
        <v>29</v>
      </c>
      <c r="AB348" s="215">
        <v>30</v>
      </c>
      <c r="AC348" s="150" t="s">
        <v>383</v>
      </c>
      <c r="AD348" s="150"/>
      <c r="AE348" s="155" t="s">
        <v>393</v>
      </c>
      <c r="AF348" s="156">
        <v>9.5</v>
      </c>
      <c r="AG348" s="157">
        <v>883.5</v>
      </c>
    </row>
    <row r="349" spans="18:33" x14ac:dyDescent="0.25">
      <c r="R349" s="148" t="s">
        <v>394</v>
      </c>
      <c r="S349" s="215">
        <v>21</v>
      </c>
      <c r="T349" s="215">
        <v>22</v>
      </c>
      <c r="U349" s="215">
        <v>23</v>
      </c>
      <c r="V349" s="215">
        <v>24</v>
      </c>
      <c r="W349" s="215">
        <v>25</v>
      </c>
      <c r="X349" s="215">
        <v>26</v>
      </c>
      <c r="Y349" s="215">
        <v>27</v>
      </c>
      <c r="Z349" s="215">
        <v>28</v>
      </c>
      <c r="AA349" s="215">
        <v>29</v>
      </c>
      <c r="AB349" s="215">
        <v>30</v>
      </c>
      <c r="AC349" s="150" t="s">
        <v>383</v>
      </c>
      <c r="AD349" s="150"/>
      <c r="AE349" s="155" t="s">
        <v>395</v>
      </c>
      <c r="AF349" s="158">
        <v>1.5</v>
      </c>
      <c r="AG349" s="157">
        <v>139.5</v>
      </c>
    </row>
    <row r="350" spans="18:33" x14ac:dyDescent="0.25">
      <c r="R350" s="154" t="s">
        <v>396</v>
      </c>
      <c r="S350" s="215">
        <v>21</v>
      </c>
      <c r="T350" s="215">
        <v>22</v>
      </c>
      <c r="U350" s="215">
        <v>23</v>
      </c>
      <c r="V350" s="215">
        <v>24</v>
      </c>
      <c r="W350" s="215">
        <v>25</v>
      </c>
      <c r="X350" s="215">
        <v>26</v>
      </c>
      <c r="Y350" s="215">
        <v>27</v>
      </c>
      <c r="Z350" s="215">
        <v>28</v>
      </c>
      <c r="AA350" s="215">
        <v>29</v>
      </c>
      <c r="AB350" s="215">
        <v>30</v>
      </c>
      <c r="AC350" s="150" t="s">
        <v>383</v>
      </c>
      <c r="AD350" s="150"/>
      <c r="AE350" s="159" t="s">
        <v>397</v>
      </c>
      <c r="AF350" s="160">
        <v>0.2</v>
      </c>
      <c r="AG350" s="157">
        <v>18.600000000000001</v>
      </c>
    </row>
    <row r="351" spans="18:33" x14ac:dyDescent="0.25">
      <c r="R351" s="148" t="s">
        <v>398</v>
      </c>
      <c r="S351" s="215">
        <v>21</v>
      </c>
      <c r="T351" s="215">
        <v>22</v>
      </c>
      <c r="U351" s="215">
        <v>23</v>
      </c>
      <c r="V351" s="215">
        <v>24</v>
      </c>
      <c r="W351" s="215">
        <v>25</v>
      </c>
      <c r="X351" s="215">
        <v>26</v>
      </c>
      <c r="Y351" s="215">
        <v>27</v>
      </c>
      <c r="Z351" s="215">
        <v>28</v>
      </c>
      <c r="AA351" s="215">
        <v>29</v>
      </c>
      <c r="AB351" s="215">
        <v>30</v>
      </c>
      <c r="AC351" s="150" t="s">
        <v>383</v>
      </c>
      <c r="AD351" s="150"/>
      <c r="AE351" s="251" t="s">
        <v>399</v>
      </c>
      <c r="AF351" s="252"/>
      <c r="AG351" s="253"/>
    </row>
    <row r="352" spans="18:33" x14ac:dyDescent="0.25">
      <c r="R352" s="162" t="s">
        <v>400</v>
      </c>
      <c r="S352" s="215">
        <v>21</v>
      </c>
      <c r="T352" s="215">
        <v>22</v>
      </c>
      <c r="U352" s="215">
        <v>23</v>
      </c>
      <c r="V352" s="215">
        <v>24</v>
      </c>
      <c r="W352" s="215">
        <v>25</v>
      </c>
      <c r="X352" s="215">
        <v>26</v>
      </c>
      <c r="Y352" s="215">
        <v>27</v>
      </c>
      <c r="Z352" s="215">
        <v>28</v>
      </c>
      <c r="AA352" s="215">
        <v>29</v>
      </c>
      <c r="AB352" s="215">
        <v>30</v>
      </c>
      <c r="AC352" s="150" t="s">
        <v>383</v>
      </c>
      <c r="AD352" s="150"/>
      <c r="AE352" s="254"/>
      <c r="AF352" s="255"/>
      <c r="AG352" s="256"/>
    </row>
    <row r="353" spans="18:33" x14ac:dyDescent="0.25"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4"/>
      <c r="AF353" s="164"/>
      <c r="AG353" s="164"/>
    </row>
    <row r="354" spans="18:33" x14ac:dyDescent="0.25">
      <c r="R354" s="165" t="s">
        <v>430</v>
      </c>
      <c r="S354" s="145"/>
      <c r="T354" s="166" t="s">
        <v>431</v>
      </c>
      <c r="U354" s="167"/>
      <c r="V354" s="167"/>
      <c r="W354" s="167"/>
      <c r="X354" s="167"/>
      <c r="Y354" s="168"/>
      <c r="Z354" s="169"/>
      <c r="AA354" s="170"/>
      <c r="AB354" s="146" t="s">
        <v>403</v>
      </c>
      <c r="AC354" s="171"/>
      <c r="AD354" s="169"/>
      <c r="AE354" s="172" t="s">
        <v>18</v>
      </c>
      <c r="AF354" s="173" t="s">
        <v>404</v>
      </c>
      <c r="AG354" s="174"/>
    </row>
    <row r="355" spans="18:33" x14ac:dyDescent="0.25">
      <c r="R355" s="175" t="s">
        <v>405</v>
      </c>
      <c r="S355" s="176"/>
      <c r="T355" s="177" t="s">
        <v>432</v>
      </c>
      <c r="U355" s="178"/>
      <c r="V355" s="178"/>
      <c r="W355" s="178"/>
      <c r="X355" s="178"/>
      <c r="Y355" s="179"/>
      <c r="Z355" s="180"/>
      <c r="AA355" s="181" t="s">
        <v>406</v>
      </c>
      <c r="AB355" s="182" t="s">
        <v>407</v>
      </c>
      <c r="AC355" s="183" t="s">
        <v>408</v>
      </c>
      <c r="AD355" s="180"/>
      <c r="AE355" s="184" t="s">
        <v>409</v>
      </c>
      <c r="AF355" s="185"/>
      <c r="AG355" s="185" t="s">
        <v>433</v>
      </c>
    </row>
    <row r="356" spans="18:33" x14ac:dyDescent="0.25">
      <c r="R356" s="175" t="s">
        <v>419</v>
      </c>
      <c r="S356" s="176"/>
      <c r="T356" s="196" t="s">
        <v>331</v>
      </c>
      <c r="U356" s="169"/>
      <c r="V356" s="169"/>
      <c r="W356" s="178"/>
      <c r="X356" s="178"/>
      <c r="Y356" s="179"/>
      <c r="Z356" s="180"/>
      <c r="AA356" s="188" t="s">
        <v>412</v>
      </c>
      <c r="AB356" s="189" t="s">
        <v>413</v>
      </c>
      <c r="AC356" s="190" t="s">
        <v>414</v>
      </c>
      <c r="AD356" s="180"/>
      <c r="AE356" s="155" t="s">
        <v>389</v>
      </c>
      <c r="AF356" s="191"/>
      <c r="AG356" s="191" t="s">
        <v>434</v>
      </c>
    </row>
    <row r="357" spans="18:33" x14ac:dyDescent="0.25">
      <c r="R357" s="175" t="s">
        <v>424</v>
      </c>
      <c r="S357" s="176"/>
      <c r="T357" s="187"/>
      <c r="U357" s="169"/>
      <c r="V357" s="178"/>
      <c r="W357" s="178"/>
      <c r="X357" s="178"/>
      <c r="Y357" s="179"/>
      <c r="Z357" s="169"/>
      <c r="AA357" s="192"/>
      <c r="AB357" s="193" t="s">
        <v>417</v>
      </c>
      <c r="AC357" s="194" t="s">
        <v>414</v>
      </c>
      <c r="AD357" s="180"/>
      <c r="AE357" s="195" t="s">
        <v>418</v>
      </c>
      <c r="AF357" s="185"/>
      <c r="AG357" s="185" t="s">
        <v>436</v>
      </c>
    </row>
    <row r="358" spans="18:33" x14ac:dyDescent="0.25">
      <c r="R358" s="208" t="s">
        <v>416</v>
      </c>
      <c r="S358" s="182"/>
      <c r="T358" s="216"/>
      <c r="U358" s="217"/>
      <c r="V358" s="218"/>
      <c r="W358" s="219"/>
      <c r="X358" s="220"/>
      <c r="Y358" s="221"/>
      <c r="Z358" s="169"/>
      <c r="AA358" s="200" t="s">
        <v>420</v>
      </c>
      <c r="AB358" s="169" t="s">
        <v>421</v>
      </c>
      <c r="AC358" s="201" t="s">
        <v>422</v>
      </c>
      <c r="AD358" s="180"/>
      <c r="AE358" s="195" t="s">
        <v>423</v>
      </c>
      <c r="AF358" s="202"/>
      <c r="AG358" s="202"/>
    </row>
    <row r="359" spans="18:33" x14ac:dyDescent="0.25">
      <c r="R359" s="222"/>
      <c r="S359" s="222"/>
      <c r="T359" s="222"/>
      <c r="U359" s="222"/>
      <c r="V359" s="222"/>
      <c r="W359" s="222"/>
      <c r="X359" s="222"/>
      <c r="Y359" s="222"/>
      <c r="Z359" s="169"/>
      <c r="AA359" s="204"/>
      <c r="AB359" s="205" t="s">
        <v>421</v>
      </c>
      <c r="AC359" s="206" t="s">
        <v>425</v>
      </c>
      <c r="AD359" s="180"/>
      <c r="AE359" s="207"/>
      <c r="AF359" s="191"/>
      <c r="AG359" s="223" t="s">
        <v>437</v>
      </c>
    </row>
    <row r="360" spans="18:33" x14ac:dyDescent="0.25">
      <c r="R360" s="222"/>
      <c r="S360" s="222"/>
      <c r="T360" s="222"/>
      <c r="U360" s="222"/>
      <c r="V360" s="222"/>
      <c r="W360" s="222"/>
      <c r="X360" s="222"/>
      <c r="Y360" s="222"/>
      <c r="Z360" s="169"/>
      <c r="AA360" s="169"/>
      <c r="AB360" s="188" t="s">
        <v>427</v>
      </c>
      <c r="AC360" s="206" t="s">
        <v>428</v>
      </c>
      <c r="AD360" s="180"/>
      <c r="AE360" s="210"/>
      <c r="AF360" s="211"/>
      <c r="AG360" s="211" t="s">
        <v>438</v>
      </c>
    </row>
  </sheetData>
  <mergeCells count="31">
    <mergeCell ref="N170:P171"/>
    <mergeCell ref="AE315:AG316"/>
    <mergeCell ref="AE333:AG334"/>
    <mergeCell ref="AE170:AG171"/>
    <mergeCell ref="AE351:AG352"/>
    <mergeCell ref="N242:P243"/>
    <mergeCell ref="AE188:AG189"/>
    <mergeCell ref="AE206:AG207"/>
    <mergeCell ref="AE224:AG225"/>
    <mergeCell ref="AE242:AG243"/>
    <mergeCell ref="AE260:AG261"/>
    <mergeCell ref="AE278:AG279"/>
    <mergeCell ref="AE296:AG297"/>
    <mergeCell ref="N116:P117"/>
    <mergeCell ref="AE116:AG117"/>
    <mergeCell ref="N134:P135"/>
    <mergeCell ref="AE134:AG135"/>
    <mergeCell ref="AE152:AG153"/>
    <mergeCell ref="N152:P153"/>
    <mergeCell ref="N62:P63"/>
    <mergeCell ref="AE62:AG63"/>
    <mergeCell ref="N80:P81"/>
    <mergeCell ref="AE80:AG81"/>
    <mergeCell ref="N98:P99"/>
    <mergeCell ref="AE98:AG99"/>
    <mergeCell ref="N8:P9"/>
    <mergeCell ref="AE8:AG9"/>
    <mergeCell ref="N26:P27"/>
    <mergeCell ref="AE26:AG27"/>
    <mergeCell ref="N44:P45"/>
    <mergeCell ref="AE44:AG45"/>
  </mergeCells>
  <pageMargins left="0.70866141732283472" right="0.70866141732283472" top="0.19685039370078741" bottom="0.15748031496062992" header="0.31496062992125984" footer="0.31496062992125984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l 4 H o T g m 8 F U G m A A A A + A A A A B I A H A B D b 2 5 m a W c v U G F j a 2 F n Z S 5 4 b W w g o h g A K K A U A A A A A A A A A A A A A A A A A A A A A A A A A A A A h Y / R C o I w G I V f R X b v N i d G y O 8 k v E 0 I g u h 2 z K U j n e F m 8 9 2 6 6 J F 6 h Y S y u u v q c A 7 f x X c e t z v k U 9 c G V z V Y 3 Z s M R Z i i Q B n Z V 9 r U G R r d K V y j n M N O y L O o V T D D x q a T r T L U O H d J C f H e Y x / j f q g J o z Q i x 3 K 7 l 4 3 q B P r A + j 8 c a m O d M F I h D o e X D G c 4 W e G E s n j O C M g y Q 6 n N F 2 G z M a Z A f k Y o x t a N g + L K h M U G y F K B v F / w J 1 B L A w Q U A A I A C A C X g e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H o T l D x M i y B A Q A A b Q c A A B M A H A B G b 3 J t d W x h c y 9 T Z W N 0 a W 9 u M S 5 t I K I Y A C i g F A A A A A A A A A A A A A A A A A A A A A A A A A A A A O 1 T w W r C Q B S 8 B / I P S 7 w k E A R j 2 k v x I E k F a Z u K C h 5 E Z B O f N X W z G z c b q k j + v R u D 2 j S x U O m p b S 6 B e e / N m 5 2 d T S A Q I a N o V P x b d 6 q i K s k K c 1 i g M f Y J t F A H E R C q g u Q 3 Y i k P Q C L 3 2 w B I 0 0 k 5 B y o m j K 9 9 x t a 6 s Z 9 6 O I K O V k x q s 2 z q M C p k y 8 w s C B q a s 8 L 0 J S f f x a B J p k N r c 8 w x T Z a M R w 4 j a U T z Y q I X 2 8 z 9 X h s x L p D D F q C Z q E / F r d 3 M O z I T y V I o A P V d W R A S Q g K 2 o s B x F B N A H G I S B l j U T D 5 i / 8 h Z H n U H X r V 7 M 3 C G a J j S S v c E C K m A X b k 8 X I b 5 2 Z D r d Y 9 1 m k Y + 8 E J f w H i N q B 6 H T Q o 0 2 F 1 W Y N V K a F f Q Z + + h X 7 M Y L 1 7 T R M g b c E R N 9 X Q R l x o O u u 0 v h N 9 U a 0 + A 6 Q U 2 t w 6 M c Q C 8 T J M Z p w T 1 Q k K k O p e 9 0 X O A c j B H 9 E 8 J M 8 v h + R C X u o S c M 5 E Z q h L S u p W V F 2 J f / U L s n 3 s h B d r 6 M d O O f N / x Y W 5 d 7 8 T c + i 1 e N E 4 n Q r p l a P + W l C 1 p / 2 F L 3 g F Q S w E C L Q A U A A I A C A C X g e h O C b w V Q a Y A A A D 4 A A A A E g A A A A A A A A A A A A A A A A A A A A A A Q 2 9 u Z m l n L 1 B h Y 2 t h Z 2 U u e G 1 s U E s B A i 0 A F A A C A A g A l 4 H o T g / K 6 a u k A A A A 6 Q A A A B M A A A A A A A A A A A A A A A A A 8 g A A A F t D b 2 5 0 Z W 5 0 X 1 R 5 c G V z X S 5 4 b W x Q S w E C L Q A U A A I A C A C X g e h O U P E y L I E B A A B t B w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M A A A A A A A A I 8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j g 4 I i A v P j x F b n R y e S B U e X B l P S J G a W x s R X J y b 3 J D b 3 V u d C I g V m F s d W U 9 I m w x N j U i I C 8 + P E V u d H J 5 I F R 5 c G U 9 I k Z p b G x D b 2 x 1 b W 5 U e X B l c y I g V m F s d W U 9 I n N B d 1 l E Q m d N R 0 J n V U R B d 1 l H Q l F V R k F 3 T U Z C U U 0 9 I i A v P j x F b n R y e S B U e X B l P S J G a W x s Q 2 9 s d W 1 u T m F t Z X M i I F Z h b H V l P S J z W y Z x d W 9 0 O 1 N v c n Q g Q 2 9 k Z S Z x d W 9 0 O y w m c X V v d D t T a X R l I E l E J n F 1 b 3 Q 7 L C Z x d W 9 0 O 1 N h b X B s Z S B y Z X B s a W N h d G U m c X V v d D s s J n F 1 b 3 Q 7 T G F i I E N v Z G U m c X V v d D s s J n F 1 b 3 Q 7 R F B O J n F 1 b 3 Q 7 L C Z x d W 9 0 O 3 F Q Q 1 I g U n V u J n F 1 b 3 Q 7 L C Z x d W 9 0 O 1 d l b G w m c X V v d D s s J n F 1 b 3 Q 7 Q W 1 w b G l m a W F i b G U g R E 5 B J n F 1 b 3 Q 7 L C Z x d W 9 0 O 1 N j b 3 J l J n F 1 b 3 Q 7 L C Z x d W 9 0 O 0 Z y Z X F 1 Z W 5 j e S Z x d W 9 0 O y w m c X V v d D t x U E N S I F J 1 b j I m c X V v d D s s J n F 1 b 3 Q 7 V 2 V s b D M m c X V v d D s s J n F 1 b 3 Q 7 T 0 5 L S S Z x d W 9 0 O y w m c X V v d D t h Z G p 1 c 3 R l Z C B D d C Z x d W 9 0 O y w m c X V v d D t U c m F u c 2 Z v c m 1 l Z C B D d C Z x d W 9 0 O y w m c X V v d D t T Y 2 9 y Z T Q m c X V v d D s s J n F 1 b 3 Q 7 R n J l c X V l b m N 5 N S Z x d W 9 0 O y w m c X V v d D t N Z W F u I E N 0 J n F 1 b 3 Q 7 L C Z x d W 9 0 O 1 N E J n F 1 b 3 Q 7 L C Z x d W 9 0 O 1 N w Y W N l c i Z x d W 9 0 O 1 0 i I C 8 + P E V u d H J 5 I F R 5 c G U 9 I k Z p b G x F c n J v c k N v Z G U i I F Z h b H V l P S J z V W 5 r b m 9 3 b i I g L z 4 8 R W 5 0 c n k g V H l w Z T 0 i R m l s b E x h c 3 R V c G R h d G V k I i B W Y W x 1 Z T 0 i Z D I w M T g t M T A t M j R U M T c 6 M j g 6 M D c u N j g 1 N D c z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G a W x s Z W Q g R G 9 3 b i 5 7 U 2 9 y d C B D b 2 R l L D B 9 J n F 1 b 3 Q 7 L C Z x d W 9 0 O 1 N l Y 3 R p b 2 4 x L 1 R h Y m x l M S 9 G a W x s Z W Q g R G 9 3 b i 5 7 U 2 l 0 Z S B J R C w x f S Z x d W 9 0 O y w m c X V v d D t T Z W N 0 a W 9 u M S 9 U Y W J s Z T E v R m l s b G V k I E R v d 2 4 u e 1 N h b X B s Z S B y Z X B s a W N h d G U s M n 0 m c X V v d D s s J n F 1 b 3 Q 7 U 2 V j d G l v b j E v V G F i b G U x L 0 Z p b G x l Z C B E b 3 d u L n t M Y W I g Q 2 9 k Z S w z f S Z x d W 9 0 O y w m c X V v d D t T Z W N 0 a W 9 u M S 9 U Y W J s Z T E v R m l s b G V k I E R v d 2 4 u e 0 R Q T i w 0 f S Z x d W 9 0 O y w m c X V v d D t T Z W N 0 a W 9 u M S 9 U Y W J s Z T E v R m l s b G V k I E R v d 2 4 u e 3 F Q Q 1 I g U n V u L D V 9 J n F 1 b 3 Q 7 L C Z x d W 9 0 O 1 N l Y 3 R p b 2 4 x L 1 R h Y m x l M S 9 G a W x s Z W Q g R G 9 3 b i 5 7 V 2 V s b C w 2 f S Z x d W 9 0 O y w m c X V v d D t T Z W N 0 a W 9 u M S 9 U Y W J s Z T E v R m l s b G V k I E R v d 2 4 u e 0 F t c G x p Z m l h Y m x l I E R O Q S w 3 f S Z x d W 9 0 O y w m c X V v d D t T Z W N 0 a W 9 u M S 9 U Y W J s Z T E v R m l s b G V k I E R v d 2 4 u e 1 N j b 3 J l L D h 9 J n F 1 b 3 Q 7 L C Z x d W 9 0 O 1 N l Y 3 R p b 2 4 x L 1 R h Y m x l M S 9 G a W x s Z W Q g R G 9 3 b i 5 7 R n J l c X V l b m N 5 L D l 9 J n F 1 b 3 Q 7 L C Z x d W 9 0 O 1 N l Y 3 R p b 2 4 x L 1 R h Y m x l M S 9 G a W x s Z W Q g R G 9 3 b i 5 7 c V B D U i B S d W 4 y L D E w f S Z x d W 9 0 O y w m c X V v d D t T Z W N 0 a W 9 u M S 9 U Y W J s Z T E v R m l s b G V k I E R v d 2 4 u e 1 d l b G w z L D E x f S Z x d W 9 0 O y w m c X V v d D t T Z W N 0 a W 9 u M S 9 U Y W J s Z T E v R m l s b G V k I E R v d 2 4 u e 0 9 O S 0 k s M T J 9 J n F 1 b 3 Q 7 L C Z x d W 9 0 O 1 N l Y 3 R p b 2 4 x L 1 R h Y m x l M S 9 G a W x s Z W Q g R G 9 3 b i 5 7 Y W R q d X N 0 Z W Q g Q 3 Q s M T N 9 J n F 1 b 3 Q 7 L C Z x d W 9 0 O 1 N l Y 3 R p b 2 4 x L 1 R h Y m x l M S 9 G a W x s Z W Q g R G 9 3 b i 5 7 V H J h b n N m b 3 J t Z W Q g Q 3 Q s M T R 9 J n F 1 b 3 Q 7 L C Z x d W 9 0 O 1 N l Y 3 R p b 2 4 x L 1 R h Y m x l M S 9 G a W x s Z W Q g R G 9 3 b i 5 7 U 2 N v c m U 0 L D E 1 f S Z x d W 9 0 O y w m c X V v d D t T Z W N 0 a W 9 u M S 9 U Y W J s Z T E v R m l s b G V k I E R v d 2 4 u e 0 Z y Z X F 1 Z W 5 j e T U s M T Z 9 J n F 1 b 3 Q 7 L C Z x d W 9 0 O 1 N l Y 3 R p b 2 4 x L 1 R h Y m x l M S 9 G a W x s Z W Q g R G 9 3 b i 5 7 T W V h b i B D d C w x N 3 0 m c X V v d D s s J n F 1 b 3 Q 7 U 2 V j d G l v b j E v V G F i b G U x L 0 Z p b G x l Z C B E b 3 d u L n t T R C w x O H 0 m c X V v d D s s J n F 1 b 3 Q 7 U 2 V j d G l v b j E v V G F i b G U x L 0 Z p b G x l Z C B E b 3 d u L n t T c G F j Z X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R m l s b G V k I E R v d 2 4 u e 1 N v c n Q g Q 2 9 k Z S w w f S Z x d W 9 0 O y w m c X V v d D t T Z W N 0 a W 9 u M S 9 U Y W J s Z T E v R m l s b G V k I E R v d 2 4 u e 1 N p d G U g S U Q s M X 0 m c X V v d D s s J n F 1 b 3 Q 7 U 2 V j d G l v b j E v V G F i b G U x L 0 Z p b G x l Z C B E b 3 d u L n t T Y W 1 w b G U g c m V w b G l j Y X R l L D J 9 J n F 1 b 3 Q 7 L C Z x d W 9 0 O 1 N l Y 3 R p b 2 4 x L 1 R h Y m x l M S 9 G a W x s Z W Q g R G 9 3 b i 5 7 T G F i I E N v Z G U s M 3 0 m c X V v d D s s J n F 1 b 3 Q 7 U 2 V j d G l v b j E v V G F i b G U x L 0 Z p b G x l Z C B E b 3 d u L n t E U E 4 s N H 0 m c X V v d D s s J n F 1 b 3 Q 7 U 2 V j d G l v b j E v V G F i b G U x L 0 Z p b G x l Z C B E b 3 d u L n t x U E N S I F J 1 b i w 1 f S Z x d W 9 0 O y w m c X V v d D t T Z W N 0 a W 9 u M S 9 U Y W J s Z T E v R m l s b G V k I E R v d 2 4 u e 1 d l b G w s N n 0 m c X V v d D s s J n F 1 b 3 Q 7 U 2 V j d G l v b j E v V G F i b G U x L 0 Z p b G x l Z C B E b 3 d u L n t B b X B s a W Z p Y W J s Z S B E T k E s N 3 0 m c X V v d D s s J n F 1 b 3 Q 7 U 2 V j d G l v b j E v V G F i b G U x L 0 Z p b G x l Z C B E b 3 d u L n t T Y 2 9 y Z S w 4 f S Z x d W 9 0 O y w m c X V v d D t T Z W N 0 a W 9 u M S 9 U Y W J s Z T E v R m l s b G V k I E R v d 2 4 u e 0 Z y Z X F 1 Z W 5 j e S w 5 f S Z x d W 9 0 O y w m c X V v d D t T Z W N 0 a W 9 u M S 9 U Y W J s Z T E v R m l s b G V k I E R v d 2 4 u e 3 F Q Q 1 I g U n V u M i w x M H 0 m c X V v d D s s J n F 1 b 3 Q 7 U 2 V j d G l v b j E v V G F i b G U x L 0 Z p b G x l Z C B E b 3 d u L n t X Z W x s M y w x M X 0 m c X V v d D s s J n F 1 b 3 Q 7 U 2 V j d G l v b j E v V G F i b G U x L 0 Z p b G x l Z C B E b 3 d u L n t P T k t J L D E y f S Z x d W 9 0 O y w m c X V v d D t T Z W N 0 a W 9 u M S 9 U Y W J s Z T E v R m l s b G V k I E R v d 2 4 u e 2 F k a n V z d G V k I E N 0 L D E z f S Z x d W 9 0 O y w m c X V v d D t T Z W N 0 a W 9 u M S 9 U Y W J s Z T E v R m l s b G V k I E R v d 2 4 u e 1 R y Y W 5 z Z m 9 y b W V k I E N 0 L D E 0 f S Z x d W 9 0 O y w m c X V v d D t T Z W N 0 a W 9 u M S 9 U Y W J s Z T E v R m l s b G V k I E R v d 2 4 u e 1 N j b 3 J l N C w x N X 0 m c X V v d D s s J n F 1 b 3 Q 7 U 2 V j d G l v b j E v V G F i b G U x L 0 Z p b G x l Z C B E b 3 d u L n t G c m V x d W V u Y 3 k 1 L D E 2 f S Z x d W 9 0 O y w m c X V v d D t T Z W N 0 a W 9 u M S 9 U Y W J s Z T E v R m l s b G V k I E R v d 2 4 u e 0 1 l Y W 4 g Q 3 Q s M T d 9 J n F 1 b 3 Q 7 L C Z x d W 9 0 O 1 N l Y 3 R p b 2 4 x L 1 R h Y m x l M S 9 G a W x s Z W Q g R G 9 3 b i 5 7 U 0 Q s M T h 9 J n F 1 b 3 Q 7 L C Z x d W 9 0 O 1 N l Y 3 R p b 2 4 x L 1 R h Y m x l M S 9 G a W x s Z W Q g R G 9 3 b i 5 7 U 3 B h Y 2 V y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h U M j I 6 N T I 6 M T g u N z Y z O D g 3 M l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R m l s b G V k I E R v d 2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Z p b G x l Z C B E b 3 d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R f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Q 2 9 1 b n Q i I F Z h b H V l P S J s N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4 V D I z O j E w O j A z L j M y M T g 0 O D N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X z I v R m l s b G V k I E R v d 2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X z I v R m l s b G V k I E R v d 2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X z I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F 8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D b 3 V u d C I g V m F s d W U 9 I m w 0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h U M j M 6 M T A 6 M z c u O T I 5 N j M y M V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R f M i A o M i k v R m l s b G V k I E R v d 2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X z I g K D I p L 0 Z p b G x l Z C B E b 3 d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R f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R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F 8 y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R f M i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Q 2 9 1 b n Q i I F Z h b H V l P S J s N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4 V D I z O j E x O j I 1 L j I 3 M T E 5 O T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X z I g K D M p L 0 Z p b G x l Z C B E b 3 d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N F 8 y I C g z K S 9 G a W x s Z W Q g R G 9 3 b i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X z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X z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R f M i U y M C g z K S 9 G a W x s Z W Q l M j B E b 3 d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E d h e Z x C u N O r w k J 7 + 1 8 F E Y A A A A A A g A A A A A A E G Y A A A A B A A A g A A A A D q 5 5 9 P 3 L O r s S 2 G S F C q v o Q a n 2 T X o U 8 T q v J 9 j m p p M M D + U A A A A A D o A A A A A C A A A g A A A A t k t 9 z C 9 g / a W R U m 0 g L T 6 Y Y X U k J B O / 9 6 T S 8 k W 3 z q m p O 9 F Q A A A A 7 Y V T A O O D N g a G p l d W G y A 0 G H Z Q w H B S 1 2 q L 4 r 2 K i q P x k R m x 0 F 4 y W 8 H B k o F / t 6 9 c 2 U Y E v z S B 5 9 n t G Q o j A / 4 m s p z p P y 4 H Y w C L 6 Z e E H E + / 9 k g J 5 N l A A A A A 7 R 0 E o N m V I g x L U Y 0 c k K 2 + u F u Y g E n t B G x 2 U C c u l o 0 w F S m 3 B P h g 9 r H o E / e X s V / y T z / I L H m 7 0 W R D N e z k Y B i Q I v e g V g = = < / D a t a M a s h u p > 
</file>

<file path=customXml/itemProps1.xml><?xml version="1.0" encoding="utf-8"?>
<ds:datastoreItem xmlns:ds="http://schemas.openxmlformats.org/officeDocument/2006/customXml" ds:itemID="{BCE6FA5C-3A19-4A98-8336-2F9AE2A7F1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qPCR Data (2)</vt:lpstr>
      <vt:lpstr>Experiment 2(Fish Density) Data</vt:lpstr>
      <vt:lpstr>qPCR Data</vt:lpstr>
      <vt:lpstr>qPCR Runs</vt:lpstr>
      <vt:lpstr>Sheet1</vt:lpstr>
      <vt:lpstr>eDNA Templates</vt:lpstr>
      <vt:lpstr>'eDNA Templates'!Print_Area</vt:lpstr>
    </vt:vector>
  </TitlesOfParts>
  <Company>University Of Victoria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User</cp:lastModifiedBy>
  <cp:lastPrinted>2019-07-08T16:44:54Z</cp:lastPrinted>
  <dcterms:created xsi:type="dcterms:W3CDTF">2018-07-24T23:53:13Z</dcterms:created>
  <dcterms:modified xsi:type="dcterms:W3CDTF">2020-02-12T19:50:46Z</dcterms:modified>
</cp:coreProperties>
</file>