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Zamarripa\Documents\IDAES\ARPA_E\Differentiate\code\flowsheets_5182021\NLP Optimization\"/>
    </mc:Choice>
  </mc:AlternateContent>
  <xr:revisionPtr revIDLastSave="0" documentId="13_ncr:1_{FE562414-2534-4A97-8B03-0978D783F078}" xr6:coauthVersionLast="47" xr6:coauthVersionMax="47" xr10:uidLastSave="{00000000-0000-0000-0000-000000000000}"/>
  <bookViews>
    <workbookView xWindow="39105" yWindow="405" windowWidth="32310" windowHeight="20370" xr2:uid="{79A13825-35DB-4683-8682-8572E85B6C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2" i="1" l="1"/>
  <c r="O102" i="1"/>
  <c r="P102" i="1"/>
  <c r="N103" i="1"/>
  <c r="O103" i="1"/>
  <c r="P10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2" i="1"/>
  <c r="J102" i="1"/>
  <c r="K102" i="1"/>
  <c r="L102" i="1"/>
  <c r="J103" i="1"/>
  <c r="K103" i="1"/>
  <c r="L103" i="1"/>
  <c r="Q102" i="1"/>
  <c r="R102" i="1"/>
  <c r="S102" i="1"/>
  <c r="T102" i="1"/>
  <c r="U102" i="1"/>
  <c r="V102" i="1"/>
  <c r="W102" i="1"/>
  <c r="Q103" i="1"/>
  <c r="R103" i="1"/>
  <c r="S103" i="1"/>
  <c r="T103" i="1"/>
  <c r="U103" i="1"/>
  <c r="V103" i="1"/>
  <c r="W103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2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2" i="1"/>
  <c r="X103" i="1" l="1"/>
  <c r="M103" i="1"/>
  <c r="Y102" i="1"/>
  <c r="N2" i="1"/>
  <c r="X102" i="1"/>
  <c r="M102" i="1"/>
  <c r="Y103" i="1"/>
</calcChain>
</file>

<file path=xl/sharedStrings.xml><?xml version="1.0" encoding="utf-8"?>
<sst xmlns="http://schemas.openxmlformats.org/spreadsheetml/2006/main" count="322" uniqueCount="223">
  <si>
    <t>set</t>
  </si>
  <si>
    <t>result</t>
  </si>
  <si>
    <t>time</t>
  </si>
  <si>
    <t>solution_time</t>
  </si>
  <si>
    <t>err</t>
  </si>
  <si>
    <t>output.graph.error</t>
  </si>
  <si>
    <t>node_err.gibbs</t>
  </si>
  <si>
    <t>turb.gibbs</t>
  </si>
  <si>
    <t>input.gibbs.Tin</t>
  </si>
  <si>
    <t>input.gibbs.Fin</t>
  </si>
  <si>
    <t>output.gibbs.heat_duty</t>
  </si>
  <si>
    <t>output.gibbs.H2</t>
  </si>
  <si>
    <t>output.gibbs.H2O</t>
  </si>
  <si>
    <t>output.gibbs.CO2</t>
  </si>
  <si>
    <t>output.gibbs.CO</t>
  </si>
  <si>
    <t>output.gibbs.N2</t>
  </si>
  <si>
    <t>output.gibbs.Tout</t>
  </si>
  <si>
    <t>output.gibbs.Fout</t>
  </si>
  <si>
    <t>uq_000000</t>
  </si>
  <si>
    <t>uq_000001</t>
  </si>
  <si>
    <t>uq_000002</t>
  </si>
  <si>
    <t>uq_000003</t>
  </si>
  <si>
    <t>uq_000004</t>
  </si>
  <si>
    <t>uq_000005</t>
  </si>
  <si>
    <t>uq_000006</t>
  </si>
  <si>
    <t>uq_000007</t>
  </si>
  <si>
    <t>uq_000008</t>
  </si>
  <si>
    <t>uq_000009</t>
  </si>
  <si>
    <t>uq_000010</t>
  </si>
  <si>
    <t>uq_000011</t>
  </si>
  <si>
    <t>uq_000012</t>
  </si>
  <si>
    <t>uq_000013</t>
  </si>
  <si>
    <t>uq_000014</t>
  </si>
  <si>
    <t>uq_000015</t>
  </si>
  <si>
    <t>uq_000016</t>
  </si>
  <si>
    <t>uq_000017</t>
  </si>
  <si>
    <t>uq_000018</t>
  </si>
  <si>
    <t>uq_000019</t>
  </si>
  <si>
    <t>uq_000020</t>
  </si>
  <si>
    <t>uq_000021</t>
  </si>
  <si>
    <t>uq_000022</t>
  </si>
  <si>
    <t>uq_000023</t>
  </si>
  <si>
    <t>uq_000024</t>
  </si>
  <si>
    <t>uq_000025</t>
  </si>
  <si>
    <t>uq_000026</t>
  </si>
  <si>
    <t>uq_000027</t>
  </si>
  <si>
    <t>uq_000028</t>
  </si>
  <si>
    <t>uq_000029</t>
  </si>
  <si>
    <t>uq_000030</t>
  </si>
  <si>
    <t>uq_000031</t>
  </si>
  <si>
    <t>uq_000032</t>
  </si>
  <si>
    <t>uq_000033</t>
  </si>
  <si>
    <t>uq_000034</t>
  </si>
  <si>
    <t>uq_000035</t>
  </si>
  <si>
    <t>uq_000036</t>
  </si>
  <si>
    <t>uq_000037</t>
  </si>
  <si>
    <t>uq_000038</t>
  </si>
  <si>
    <t>uq_000039</t>
  </si>
  <si>
    <t>uq_000040</t>
  </si>
  <si>
    <t>uq_000041</t>
  </si>
  <si>
    <t>uq_000042</t>
  </si>
  <si>
    <t>uq_000043</t>
  </si>
  <si>
    <t>uq_000044</t>
  </si>
  <si>
    <t>uq_000045</t>
  </si>
  <si>
    <t>uq_000046</t>
  </si>
  <si>
    <t>uq_000047</t>
  </si>
  <si>
    <t>uq_000048</t>
  </si>
  <si>
    <t>uq_000049</t>
  </si>
  <si>
    <t>uq_000050</t>
  </si>
  <si>
    <t>uq_000051</t>
  </si>
  <si>
    <t>uq_000052</t>
  </si>
  <si>
    <t>uq_000053</t>
  </si>
  <si>
    <t>uq_000054</t>
  </si>
  <si>
    <t>uq_000055</t>
  </si>
  <si>
    <t>uq_000056</t>
  </si>
  <si>
    <t>uq_000057</t>
  </si>
  <si>
    <t>uq_000058</t>
  </si>
  <si>
    <t>uq_000059</t>
  </si>
  <si>
    <t>uq_000060</t>
  </si>
  <si>
    <t>uq_000061</t>
  </si>
  <si>
    <t>uq_000062</t>
  </si>
  <si>
    <t>uq_000063</t>
  </si>
  <si>
    <t>uq_000064</t>
  </si>
  <si>
    <t>uq_000065</t>
  </si>
  <si>
    <t>uq_000066</t>
  </si>
  <si>
    <t>uq_000067</t>
  </si>
  <si>
    <t>uq_000068</t>
  </si>
  <si>
    <t>uq_000069</t>
  </si>
  <si>
    <t>uq_000070</t>
  </si>
  <si>
    <t>uq_000071</t>
  </si>
  <si>
    <t>uq_000072</t>
  </si>
  <si>
    <t>uq_000073</t>
  </si>
  <si>
    <t>uq_000074</t>
  </si>
  <si>
    <t>uq_000075</t>
  </si>
  <si>
    <t>uq_000076</t>
  </si>
  <si>
    <t>uq_000077</t>
  </si>
  <si>
    <t>uq_000078</t>
  </si>
  <si>
    <t>uq_000079</t>
  </si>
  <si>
    <t>uq_000080</t>
  </si>
  <si>
    <t>uq_000081</t>
  </si>
  <si>
    <t>uq_000082</t>
  </si>
  <si>
    <t>uq_000083</t>
  </si>
  <si>
    <t>uq_000084</t>
  </si>
  <si>
    <t>uq_000085</t>
  </si>
  <si>
    <t>uq_000086</t>
  </si>
  <si>
    <t>uq_000087</t>
  </si>
  <si>
    <t>uq_000088</t>
  </si>
  <si>
    <t>uq_000089</t>
  </si>
  <si>
    <t>uq_000090</t>
  </si>
  <si>
    <t>uq_000091</t>
  </si>
  <si>
    <t>uq_000092</t>
  </si>
  <si>
    <t>uq_000093</t>
  </si>
  <si>
    <t>uq_000094</t>
  </si>
  <si>
    <t>uq_000095</t>
  </si>
  <si>
    <t>uq_000096</t>
  </si>
  <si>
    <t>uq_000097</t>
  </si>
  <si>
    <t>uq_000098</t>
  </si>
  <si>
    <t>uq_000099</t>
  </si>
  <si>
    <t>UQ_Ensemble_0001</t>
  </si>
  <si>
    <t>2021-05-25T18:48:47.552836</t>
  </si>
  <si>
    <t>2021-05-25T18:49:21.992108</t>
  </si>
  <si>
    <t>2021-05-25T18:49:56.393293</t>
  </si>
  <si>
    <t>2021-05-25T18:50:30.779557</t>
  </si>
  <si>
    <t>2021-05-25T18:51:05.203003</t>
  </si>
  <si>
    <t>2021-05-25T18:51:39.593694</t>
  </si>
  <si>
    <t>2021-05-25T18:52:14.016878</t>
  </si>
  <si>
    <t>2021-05-25T18:52:48.428878</t>
  </si>
  <si>
    <t>2021-05-25T18:53:22.719387</t>
  </si>
  <si>
    <t>2021-05-25T18:53:59.238226</t>
  </si>
  <si>
    <t>2021-05-25T18:54:33.566410</t>
  </si>
  <si>
    <t>2021-05-25T18:55:07.988435</t>
  </si>
  <si>
    <t>2021-05-25T18:55:42.491160</t>
  </si>
  <si>
    <t>2021-05-25T18:56:16.831282</t>
  </si>
  <si>
    <t>2021-05-25T18:56:51.299350</t>
  </si>
  <si>
    <t>2021-05-25T18:57:27.696603</t>
  </si>
  <si>
    <t>2021-05-25T18:58:02.066466</t>
  </si>
  <si>
    <t>2021-05-25T18:58:36.495293</t>
  </si>
  <si>
    <t>2021-05-25T18:59:10.839073</t>
  </si>
  <si>
    <t>2021-05-25T18:59:45.248829</t>
  </si>
  <si>
    <t>2021-05-25T19:00:19.666223</t>
  </si>
  <si>
    <t>2021-05-25T19:00:54.001060</t>
  </si>
  <si>
    <t>2021-05-25T19:01:28.380828</t>
  </si>
  <si>
    <t>2021-05-25T19:02:02.861017</t>
  </si>
  <si>
    <t>2021-05-25T19:02:37.336717</t>
  </si>
  <si>
    <t>2021-05-25T19:03:11.750817</t>
  </si>
  <si>
    <t>2021-05-25T19:03:46.200750</t>
  </si>
  <si>
    <t>2021-05-25T19:04:20.640679</t>
  </si>
  <si>
    <t>2021-05-25T19:04:54.951841</t>
  </si>
  <si>
    <t>2021-05-25T19:05:29.109144</t>
  </si>
  <si>
    <t>2021-05-25T19:06:03.243025</t>
  </si>
  <si>
    <t>2021-05-25T19:06:37.376573</t>
  </si>
  <si>
    <t>2021-05-25T19:07:17.554644</t>
  </si>
  <si>
    <t>2021-05-25T19:07:51.694422</t>
  </si>
  <si>
    <t>2021-05-25T19:08:25.831426</t>
  </si>
  <si>
    <t>2021-05-25T19:08:59.939614</t>
  </si>
  <si>
    <t>2021-05-25T19:09:34.044452</t>
  </si>
  <si>
    <t>2021-05-25T19:10:10.176625</t>
  </si>
  <si>
    <t>2021-05-25T19:10:46.338308</t>
  </si>
  <si>
    <t>2021-05-25T19:11:22.498822</t>
  </si>
  <si>
    <t>2021-05-25T19:11:58.626628</t>
  </si>
  <si>
    <t>2021-05-25T19:12:34.802467</t>
  </si>
  <si>
    <t>2021-05-25T19:13:08.919278</t>
  </si>
  <si>
    <t>2021-05-25T19:13:45.068190</t>
  </si>
  <si>
    <t>2021-05-25T19:14:19.210245</t>
  </si>
  <si>
    <t>2021-05-25T19:14:55.331943</t>
  </si>
  <si>
    <t>2021-05-25T19:15:29.399830</t>
  </si>
  <si>
    <t>2021-05-25T19:16:03.479565</t>
  </si>
  <si>
    <t>2021-05-25T19:16:37.589298</t>
  </si>
  <si>
    <t>2021-05-25T19:17:13.769953</t>
  </si>
  <si>
    <t>2021-05-25T19:17:47.902775</t>
  </si>
  <si>
    <t>2021-05-25T19:18:22.020224</t>
  </si>
  <si>
    <t>2021-05-25T19:18:58.169302</t>
  </si>
  <si>
    <t>2021-05-25T19:19:32.292061</t>
  </si>
  <si>
    <t>2021-05-25T19:20:08.425762</t>
  </si>
  <si>
    <t>2021-05-25T19:20:42.691530</t>
  </si>
  <si>
    <t>2021-05-25T19:21:18.828072</t>
  </si>
  <si>
    <t>2021-05-25T19:21:54.963801</t>
  </si>
  <si>
    <t>2021-05-25T19:22:29.108207</t>
  </si>
  <si>
    <t>2021-05-25T19:23:05.264843</t>
  </si>
  <si>
    <t>2021-05-25T19:23:39.393897</t>
  </si>
  <si>
    <t>2021-05-25T19:24:15.508529</t>
  </si>
  <si>
    <t>2021-05-25T19:24:49.649656</t>
  </si>
  <si>
    <t>2021-05-25T19:25:25.809655</t>
  </si>
  <si>
    <t>2021-05-25T19:26:01.988332</t>
  </si>
  <si>
    <t>2021-05-25T19:26:36.171764</t>
  </si>
  <si>
    <t>2021-05-25T19:27:12.298835</t>
  </si>
  <si>
    <t>2021-05-25T19:27:46.401896</t>
  </si>
  <si>
    <t>2021-05-25T19:28:20.549349</t>
  </si>
  <si>
    <t>2021-05-25T19:28:56.728305</t>
  </si>
  <si>
    <t>2021-05-25T19:29:32.866158</t>
  </si>
  <si>
    <t>2021-05-25T19:30:07.055758</t>
  </si>
  <si>
    <t>2021-05-25T19:30:43.185121</t>
  </si>
  <si>
    <t>2021-05-25T19:31:17.308276</t>
  </si>
  <si>
    <t>2021-05-25T19:31:53.468791</t>
  </si>
  <si>
    <t>2021-05-25T19:32:27.607609</t>
  </si>
  <si>
    <t>2021-05-25T19:33:03.787075</t>
  </si>
  <si>
    <t>2021-05-25T19:33:37.953310</t>
  </si>
  <si>
    <t>2021-05-25T19:34:12.052011</t>
  </si>
  <si>
    <t>2021-05-25T19:34:46.158439</t>
  </si>
  <si>
    <t>2021-05-25T19:35:22.325953</t>
  </si>
  <si>
    <t>2021-05-25T19:35:58.453068</t>
  </si>
  <si>
    <t>2021-05-25T19:36:32.627352</t>
  </si>
  <si>
    <t>2021-05-25T19:37:06.863580</t>
  </si>
  <si>
    <t>2021-05-25T19:37:43.037852</t>
  </si>
  <si>
    <t>2021-05-25T19:38:17.216644</t>
  </si>
  <si>
    <t>2021-05-25T19:38:53.365357</t>
  </si>
  <si>
    <t>2021-05-25T19:39:27.537324</t>
  </si>
  <si>
    <t>2021-05-25T19:40:03.717593</t>
  </si>
  <si>
    <t>2021-05-25T19:40:37.864848</t>
  </si>
  <si>
    <t>2021-05-25T19:41:14.046924</t>
  </si>
  <si>
    <t>2021-05-25T19:41:50.203488</t>
  </si>
  <si>
    <t>2021-05-25T19:42:26.338550</t>
  </si>
  <si>
    <t>2021-05-25T19:43:00.468440</t>
  </si>
  <si>
    <t>2021-05-25T19:43:34.640214</t>
  </si>
  <si>
    <t>2021-05-25T19:44:10.784761</t>
  </si>
  <si>
    <t>2021-05-25T19:44:47.007075</t>
  </si>
  <si>
    <t>2021-05-25T19:45:21.178173</t>
  </si>
  <si>
    <t>2021-05-25T19:45:57.380477</t>
  </si>
  <si>
    <t>2021-05-25T19:46:31.234312</t>
  </si>
  <si>
    <t>Q_SM</t>
  </si>
  <si>
    <t>Fout_SM</t>
  </si>
  <si>
    <t>mol_F_sum</t>
  </si>
  <si>
    <t>Q_SM2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</si>
</sst>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Parity Plot (Fout)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Sheet1!$X$1</c:f>
              <c:strCache>
                <c:ptCount val="1"/>
                <c:pt idx="0">
                  <c:v>Fout_SM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Sheet1!$W$2:$W$221</c:f>
              <c:numCache>
                <c:formatCode>General</c:formatCode>
                <c:ptCount val="220"/>
                <c:pt idx="0">
                  <c:v>4.8885032232579304</c:v>
                </c:pt>
                <c:pt idx="1">
                  <c:v>3.4898676731657798</c:v>
                </c:pt>
                <c:pt idx="2">
                  <c:v>3.22908340410845</c:v>
                </c:pt>
                <c:pt idx="3">
                  <c:v>4.0515687190918701</c:v>
                </c:pt>
                <c:pt idx="4">
                  <c:v>2.82810161766841</c:v>
                </c:pt>
                <c:pt idx="5">
                  <c:v>3.69923956156306</c:v>
                </c:pt>
                <c:pt idx="6">
                  <c:v>4.6734880552651799</c:v>
                </c:pt>
                <c:pt idx="7">
                  <c:v>3.3986709620466402</c:v>
                </c:pt>
                <c:pt idx="8">
                  <c:v>2.0929367312651399</c:v>
                </c:pt>
                <c:pt idx="9">
                  <c:v>1.45152574196066</c:v>
                </c:pt>
                <c:pt idx="10">
                  <c:v>4.6029832929042902</c:v>
                </c:pt>
                <c:pt idx="11">
                  <c:v>4.7104795615213702</c:v>
                </c:pt>
                <c:pt idx="12">
                  <c:v>1.54612906348335</c:v>
                </c:pt>
                <c:pt idx="13">
                  <c:v>2.1313084430814002</c:v>
                </c:pt>
                <c:pt idx="14">
                  <c:v>2.7785966448205799</c:v>
                </c:pt>
                <c:pt idx="15">
                  <c:v>3.1705123900143599</c:v>
                </c:pt>
                <c:pt idx="16">
                  <c:v>1.87404557825039</c:v>
                </c:pt>
                <c:pt idx="17">
                  <c:v>3.19614749374673</c:v>
                </c:pt>
                <c:pt idx="18">
                  <c:v>5.0816240679326103</c:v>
                </c:pt>
                <c:pt idx="19">
                  <c:v>1.8441900184675499</c:v>
                </c:pt>
                <c:pt idx="20">
                  <c:v>3.7927570622097</c:v>
                </c:pt>
                <c:pt idx="21">
                  <c:v>3.5581219084598401</c:v>
                </c:pt>
                <c:pt idx="22">
                  <c:v>5.0010048285381004</c:v>
                </c:pt>
                <c:pt idx="23">
                  <c:v>4.3177553847310399</c:v>
                </c:pt>
                <c:pt idx="24">
                  <c:v>1.4870142162381399</c:v>
                </c:pt>
                <c:pt idx="25">
                  <c:v>3.9691215312057602</c:v>
                </c:pt>
                <c:pt idx="26">
                  <c:v>1.59861495943006</c:v>
                </c:pt>
                <c:pt idx="27">
                  <c:v>2.7335687717022199</c:v>
                </c:pt>
                <c:pt idx="28">
                  <c:v>1.6496352915096799</c:v>
                </c:pt>
                <c:pt idx="29">
                  <c:v>5.0840500054598996</c:v>
                </c:pt>
                <c:pt idx="30">
                  <c:v>5.1485697322936996</c:v>
                </c:pt>
                <c:pt idx="31">
                  <c:v>4.3469536992580498</c:v>
                </c:pt>
                <c:pt idx="32">
                  <c:v>2.8889433433713201</c:v>
                </c:pt>
                <c:pt idx="33">
                  <c:v>3.8263303676468698</c:v>
                </c:pt>
                <c:pt idx="34">
                  <c:v>2.5312770564718798</c:v>
                </c:pt>
                <c:pt idx="35">
                  <c:v>3.3037046019395002</c:v>
                </c:pt>
                <c:pt idx="36">
                  <c:v>4.9513266798759403</c:v>
                </c:pt>
                <c:pt idx="37">
                  <c:v>2.3567613411839101</c:v>
                </c:pt>
                <c:pt idx="38">
                  <c:v>1.9230194247413599</c:v>
                </c:pt>
                <c:pt idx="39">
                  <c:v>3.3522031825976799</c:v>
                </c:pt>
                <c:pt idx="40">
                  <c:v>3.9475966260908701</c:v>
                </c:pt>
                <c:pt idx="41">
                  <c:v>5.0247148091039904</c:v>
                </c:pt>
                <c:pt idx="42">
                  <c:v>4.7934099771068404</c:v>
                </c:pt>
                <c:pt idx="43">
                  <c:v>2.3077526237536601</c:v>
                </c:pt>
                <c:pt idx="44">
                  <c:v>4.8449814841107397</c:v>
                </c:pt>
                <c:pt idx="45">
                  <c:v>4.8500514382561599</c:v>
                </c:pt>
                <c:pt idx="46">
                  <c:v>4.0260788992817496</c:v>
                </c:pt>
                <c:pt idx="47">
                  <c:v>1.39784647521131</c:v>
                </c:pt>
                <c:pt idx="48">
                  <c:v>4.4314389853827603</c:v>
                </c:pt>
                <c:pt idx="49">
                  <c:v>2.8001483380510899</c:v>
                </c:pt>
                <c:pt idx="50">
                  <c:v>2.9437360892914599</c:v>
                </c:pt>
                <c:pt idx="51">
                  <c:v>1.3347239958472901</c:v>
                </c:pt>
                <c:pt idx="52">
                  <c:v>1.96073820896644</c:v>
                </c:pt>
                <c:pt idx="53">
                  <c:v>4.2331825334727604</c:v>
                </c:pt>
                <c:pt idx="54">
                  <c:v>4.4838414621309104</c:v>
                </c:pt>
                <c:pt idx="55">
                  <c:v>3.4210860026578001</c:v>
                </c:pt>
                <c:pt idx="56">
                  <c:v>1.6793600150857</c:v>
                </c:pt>
                <c:pt idx="57">
                  <c:v>1.5049880395697</c:v>
                </c:pt>
                <c:pt idx="58">
                  <c:v>4.0695290326020102</c:v>
                </c:pt>
                <c:pt idx="59">
                  <c:v>3.7556645218199498</c:v>
                </c:pt>
                <c:pt idx="60">
                  <c:v>3.04685461640066</c:v>
                </c:pt>
                <c:pt idx="61">
                  <c:v>3.44491140284181</c:v>
                </c:pt>
                <c:pt idx="62">
                  <c:v>2.31739988274945</c:v>
                </c:pt>
                <c:pt idx="63">
                  <c:v>4.5125347763578203</c:v>
                </c:pt>
                <c:pt idx="64">
                  <c:v>3.9082827467337098</c:v>
                </c:pt>
                <c:pt idx="65">
                  <c:v>1.7090424014512</c:v>
                </c:pt>
                <c:pt idx="66">
                  <c:v>2.3989220432445202</c:v>
                </c:pt>
                <c:pt idx="67">
                  <c:v>2.6021687658246702</c:v>
                </c:pt>
                <c:pt idx="68">
                  <c:v>1.9770115485230899</c:v>
                </c:pt>
                <c:pt idx="69">
                  <c:v>1.79247743666972</c:v>
                </c:pt>
                <c:pt idx="70">
                  <c:v>4.29977657857079</c:v>
                </c:pt>
                <c:pt idx="71">
                  <c:v>2.0099780662550999</c:v>
                </c:pt>
                <c:pt idx="72">
                  <c:v>5.1852536872858002</c:v>
                </c:pt>
                <c:pt idx="73">
                  <c:v>2.4679589603509302</c:v>
                </c:pt>
                <c:pt idx="74">
                  <c:v>4.1563564512312601</c:v>
                </c:pt>
                <c:pt idx="75">
                  <c:v>2.66733313364574</c:v>
                </c:pt>
                <c:pt idx="76">
                  <c:v>3.59987493091172</c:v>
                </c:pt>
                <c:pt idx="77">
                  <c:v>2.2037066198953301</c:v>
                </c:pt>
                <c:pt idx="78">
                  <c:v>4.1156413115747501</c:v>
                </c:pt>
                <c:pt idx="79">
                  <c:v>2.9100631235577801</c:v>
                </c:pt>
                <c:pt idx="80">
                  <c:v>4.2124420097978197</c:v>
                </c:pt>
                <c:pt idx="81">
                  <c:v>3.10484695329782</c:v>
                </c:pt>
                <c:pt idx="82">
                  <c:v>3.6557465279581098</c:v>
                </c:pt>
                <c:pt idx="83">
                  <c:v>2.57481887843436</c:v>
                </c:pt>
                <c:pt idx="84">
                  <c:v>2.27273864796426</c:v>
                </c:pt>
                <c:pt idx="85">
                  <c:v>3.2607850294504699</c:v>
                </c:pt>
                <c:pt idx="86">
                  <c:v>2.9934532314209701</c:v>
                </c:pt>
                <c:pt idx="87">
                  <c:v>1.3524193466243799</c:v>
                </c:pt>
                <c:pt idx="88">
                  <c:v>3.63208413393287</c:v>
                </c:pt>
                <c:pt idx="89">
                  <c:v>3.8528760239797601</c:v>
                </c:pt>
                <c:pt idx="90">
                  <c:v>4.3931785256948697</c:v>
                </c:pt>
                <c:pt idx="91">
                  <c:v>1.75063217632044</c:v>
                </c:pt>
                <c:pt idx="92">
                  <c:v>4.7680244578342998</c:v>
                </c:pt>
                <c:pt idx="93">
                  <c:v>2.1732195332439401</c:v>
                </c:pt>
                <c:pt idx="94">
                  <c:v>2.6588277327552698</c:v>
                </c:pt>
                <c:pt idx="95">
                  <c:v>2.4973806960368998</c:v>
                </c:pt>
                <c:pt idx="96">
                  <c:v>3.0555533679323799</c:v>
                </c:pt>
                <c:pt idx="97">
                  <c:v>4.55217651629152</c:v>
                </c:pt>
                <c:pt idx="98">
                  <c:v>4.64734855234998</c:v>
                </c:pt>
                <c:pt idx="99">
                  <c:v>2.0588528616839099</c:v>
                </c:pt>
                <c:pt idx="100">
                  <c:v>1.3347239958472901</c:v>
                </c:pt>
                <c:pt idx="101">
                  <c:v>5.1852536872858002</c:v>
                </c:pt>
              </c:numCache>
            </c:numRef>
          </c:xVal>
          <c:yVal>
            <c:numRef>
              <c:f>Sheet1!$X$2:$X$221</c:f>
              <c:numCache>
                <c:formatCode>General</c:formatCode>
                <c:ptCount val="220"/>
                <c:pt idx="0">
                  <c:v>4.909250932670238</c:v>
                </c:pt>
                <c:pt idx="1">
                  <c:v>3.5029214747341211</c:v>
                </c:pt>
                <c:pt idx="2">
                  <c:v>3.2173619625011094</c:v>
                </c:pt>
                <c:pt idx="3">
                  <c:v>4.0614459106832346</c:v>
                </c:pt>
                <c:pt idx="4">
                  <c:v>2.825596547590111</c:v>
                </c:pt>
                <c:pt idx="5">
                  <c:v>3.6820763972533954</c:v>
                </c:pt>
                <c:pt idx="6">
                  <c:v>4.6864598777131281</c:v>
                </c:pt>
                <c:pt idx="7">
                  <c:v>3.3774360900374738</c:v>
                </c:pt>
                <c:pt idx="8">
                  <c:v>2.1061652775830146</c:v>
                </c:pt>
                <c:pt idx="9">
                  <c:v>1.4630544715811316</c:v>
                </c:pt>
                <c:pt idx="10">
                  <c:v>4.5742533799742517</c:v>
                </c:pt>
                <c:pt idx="11">
                  <c:v>4.6835496271218613</c:v>
                </c:pt>
                <c:pt idx="12">
                  <c:v>1.5412039538058151</c:v>
                </c:pt>
                <c:pt idx="13">
                  <c:v>2.1212465605966444</c:v>
                </c:pt>
                <c:pt idx="14">
                  <c:v>2.8058812634555048</c:v>
                </c:pt>
                <c:pt idx="15">
                  <c:v>3.210201697934977</c:v>
                </c:pt>
                <c:pt idx="16">
                  <c:v>1.8708759176956518</c:v>
                </c:pt>
                <c:pt idx="17">
                  <c:v>3.1792156656545156</c:v>
                </c:pt>
                <c:pt idx="18">
                  <c:v>5.0830560076529405</c:v>
                </c:pt>
                <c:pt idx="19">
                  <c:v>1.8363185906255974</c:v>
                </c:pt>
                <c:pt idx="20">
                  <c:v>3.7824881504501571</c:v>
                </c:pt>
                <c:pt idx="21">
                  <c:v>3.5583465742489215</c:v>
                </c:pt>
                <c:pt idx="22">
                  <c:v>5.0090816259947744</c:v>
                </c:pt>
                <c:pt idx="23">
                  <c:v>4.3195340651271668</c:v>
                </c:pt>
                <c:pt idx="24">
                  <c:v>1.4870901180921354</c:v>
                </c:pt>
                <c:pt idx="25">
                  <c:v>3.9649708470307754</c:v>
                </c:pt>
                <c:pt idx="26">
                  <c:v>1.5894013946936609</c:v>
                </c:pt>
                <c:pt idx="27">
                  <c:v>2.7542162519772324</c:v>
                </c:pt>
                <c:pt idx="28">
                  <c:v>1.6389686239182686</c:v>
                </c:pt>
                <c:pt idx="29">
                  <c:v>5.0509578724540019</c:v>
                </c:pt>
                <c:pt idx="30">
                  <c:v>5.1318996149074412</c:v>
                </c:pt>
                <c:pt idx="31">
                  <c:v>4.4020101170862151</c:v>
                </c:pt>
                <c:pt idx="32">
                  <c:v>2.9109042150434057</c:v>
                </c:pt>
                <c:pt idx="33">
                  <c:v>3.8581849150741014</c:v>
                </c:pt>
                <c:pt idx="34">
                  <c:v>2.515273301682329</c:v>
                </c:pt>
                <c:pt idx="35">
                  <c:v>3.3407239652700325</c:v>
                </c:pt>
                <c:pt idx="36">
                  <c:v>4.9331141391809634</c:v>
                </c:pt>
                <c:pt idx="37">
                  <c:v>2.3426328514923744</c:v>
                </c:pt>
                <c:pt idx="38">
                  <c:v>1.9108105245075653</c:v>
                </c:pt>
                <c:pt idx="39">
                  <c:v>3.3584377935915741</c:v>
                </c:pt>
                <c:pt idx="40">
                  <c:v>3.9523531861377865</c:v>
                </c:pt>
                <c:pt idx="41">
                  <c:v>4.9955421387381325</c:v>
                </c:pt>
                <c:pt idx="42">
                  <c:v>4.7838244834032242</c:v>
                </c:pt>
                <c:pt idx="43">
                  <c:v>2.3274335124986014</c:v>
                </c:pt>
                <c:pt idx="44">
                  <c:v>4.8133170673210834</c:v>
                </c:pt>
                <c:pt idx="45">
                  <c:v>4.8339579925604736</c:v>
                </c:pt>
                <c:pt idx="46">
                  <c:v>4.0043409427035179</c:v>
                </c:pt>
                <c:pt idx="47">
                  <c:v>1.397244159823033</c:v>
                </c:pt>
                <c:pt idx="48">
                  <c:v>4.4533707113430179</c:v>
                </c:pt>
                <c:pt idx="49">
                  <c:v>2.8307062043704718</c:v>
                </c:pt>
                <c:pt idx="50">
                  <c:v>2.9244833132077948</c:v>
                </c:pt>
                <c:pt idx="51">
                  <c:v>1.3434055287201261</c:v>
                </c:pt>
                <c:pt idx="52">
                  <c:v>1.9520949610404053</c:v>
                </c:pt>
                <c:pt idx="53">
                  <c:v>4.2529564668209154</c:v>
                </c:pt>
                <c:pt idx="54">
                  <c:v>4.4616108029774004</c:v>
                </c:pt>
                <c:pt idx="55">
                  <c:v>3.4362080706987088</c:v>
                </c:pt>
                <c:pt idx="56">
                  <c:v>1.6841634813373931</c:v>
                </c:pt>
                <c:pt idx="57">
                  <c:v>1.4952280778676341</c:v>
                </c:pt>
                <c:pt idx="58">
                  <c:v>4.0445095134365747</c:v>
                </c:pt>
                <c:pt idx="59">
                  <c:v>3.7521984137046784</c:v>
                </c:pt>
                <c:pt idx="60">
                  <c:v>3.0323265083090494</c:v>
                </c:pt>
                <c:pt idx="61">
                  <c:v>3.4235689186437348</c:v>
                </c:pt>
                <c:pt idx="62">
                  <c:v>2.3456181734556911</c:v>
                </c:pt>
                <c:pt idx="63">
                  <c:v>4.5366852461935521</c:v>
                </c:pt>
                <c:pt idx="64">
                  <c:v>3.9031346145181489</c:v>
                </c:pt>
                <c:pt idx="65">
                  <c:v>1.7022059881534544</c:v>
                </c:pt>
                <c:pt idx="66">
                  <c:v>2.3856914320606437</c:v>
                </c:pt>
                <c:pt idx="67">
                  <c:v>2.5957672299637271</c:v>
                </c:pt>
                <c:pt idx="68">
                  <c:v>1.988024078150274</c:v>
                </c:pt>
                <c:pt idx="69">
                  <c:v>1.8108179397752218</c:v>
                </c:pt>
                <c:pt idx="70">
                  <c:v>4.2739169023356052</c:v>
                </c:pt>
                <c:pt idx="71">
                  <c:v>2.0385094239509534</c:v>
                </c:pt>
                <c:pt idx="72">
                  <c:v>5.2580807935060729</c:v>
                </c:pt>
                <c:pt idx="73">
                  <c:v>2.4738326780576694</c:v>
                </c:pt>
                <c:pt idx="74">
                  <c:v>4.1620567816735905</c:v>
                </c:pt>
                <c:pt idx="75">
                  <c:v>2.693647527465524</c:v>
                </c:pt>
                <c:pt idx="76">
                  <c:v>3.576446663862769</c:v>
                </c:pt>
                <c:pt idx="77">
                  <c:v>2.2170302037857503</c:v>
                </c:pt>
                <c:pt idx="78">
                  <c:v>4.0950592276899327</c:v>
                </c:pt>
                <c:pt idx="79">
                  <c:v>2.9372308032080494</c:v>
                </c:pt>
                <c:pt idx="80">
                  <c:v>4.1855070017600591</c:v>
                </c:pt>
                <c:pt idx="81">
                  <c:v>3.1318509027896333</c:v>
                </c:pt>
                <c:pt idx="82">
                  <c:v>3.6454214522779331</c:v>
                </c:pt>
                <c:pt idx="83">
                  <c:v>2.5924645364877299</c:v>
                </c:pt>
                <c:pt idx="84">
                  <c:v>2.2803436875543905</c:v>
                </c:pt>
                <c:pt idx="85">
                  <c:v>3.2394196994202122</c:v>
                </c:pt>
                <c:pt idx="86">
                  <c:v>2.9771935281467781</c:v>
                </c:pt>
                <c:pt idx="87">
                  <c:v>1.3493781174737389</c:v>
                </c:pt>
                <c:pt idx="88">
                  <c:v>3.6352951775616309</c:v>
                </c:pt>
                <c:pt idx="89">
                  <c:v>3.8338806719461127</c:v>
                </c:pt>
                <c:pt idx="90">
                  <c:v>4.3834106757001958</c:v>
                </c:pt>
                <c:pt idx="91">
                  <c:v>1.7407997776603328</c:v>
                </c:pt>
                <c:pt idx="92">
                  <c:v>4.8249083677431006</c:v>
                </c:pt>
                <c:pt idx="93">
                  <c:v>2.1651554072828216</c:v>
                </c:pt>
                <c:pt idx="94">
                  <c:v>2.6480907343980453</c:v>
                </c:pt>
                <c:pt idx="95">
                  <c:v>2.4936794637788342</c:v>
                </c:pt>
                <c:pt idx="96">
                  <c:v>3.035859471481861</c:v>
                </c:pt>
                <c:pt idx="97">
                  <c:v>4.5254795805577519</c:v>
                </c:pt>
                <c:pt idx="98">
                  <c:v>4.66500577483726</c:v>
                </c:pt>
                <c:pt idx="99">
                  <c:v>2.0582404326183652</c:v>
                </c:pt>
                <c:pt idx="100">
                  <c:v>1.3434055287201261</c:v>
                </c:pt>
                <c:pt idx="101">
                  <c:v>5.2580807935060729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33-4493-A3AF-F64CB19AE6B8}"/>
            </c:ext>
          </c:extLst>
        </c:ser>
        <c:ser>
          <c:idx val="1"/>
          <c:order val="1"/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6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8033-4493-A3AF-F64CB19AE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46911"/>
        <c:axId val="123727359"/>
      </c:scatterChart>
      <c:valAx>
        <c:axId val="12374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27359"/>
        <c:crosses val="autoZero"/>
        <c:crossBetween val="midCat"/>
      </c:valAx>
      <c:valAx>
        <c:axId val="12372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46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Parity Plot</a:t>
            </a:r>
            <a:r>
              <a:rPr lang="en-US" baseline="0"/>
              <a:t> (heat duty)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Q_SM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Sheet1!$L$2:$L$221</c:f>
              <c:numCache>
                <c:formatCode>General</c:formatCode>
                <c:ptCount val="220"/>
                <c:pt idx="0">
                  <c:v>13754.219256901401</c:v>
                </c:pt>
                <c:pt idx="1">
                  <c:v>10010.252019436701</c:v>
                </c:pt>
                <c:pt idx="2">
                  <c:v>12533.057690454199</c:v>
                </c:pt>
                <c:pt idx="3">
                  <c:v>26572.684979956601</c:v>
                </c:pt>
                <c:pt idx="4">
                  <c:v>17665.509550073701</c:v>
                </c:pt>
                <c:pt idx="5">
                  <c:v>15132.8436640696</c:v>
                </c:pt>
                <c:pt idx="6">
                  <c:v>13910.660878704301</c:v>
                </c:pt>
                <c:pt idx="7">
                  <c:v>15657.4053586102</c:v>
                </c:pt>
                <c:pt idx="8">
                  <c:v>14329.438103615999</c:v>
                </c:pt>
                <c:pt idx="9">
                  <c:v>10089.999782475001</c:v>
                </c:pt>
                <c:pt idx="10">
                  <c:v>24210.427459790699</c:v>
                </c:pt>
                <c:pt idx="11">
                  <c:v>25722.343691198901</c:v>
                </c:pt>
                <c:pt idx="12">
                  <c:v>9217.4736417434997</c:v>
                </c:pt>
                <c:pt idx="13">
                  <c:v>12154.5846074538</c:v>
                </c:pt>
                <c:pt idx="14">
                  <c:v>6289.5112885131202</c:v>
                </c:pt>
                <c:pt idx="15">
                  <c:v>6418.3535903346901</c:v>
                </c:pt>
                <c:pt idx="16">
                  <c:v>11535.989566947201</c:v>
                </c:pt>
                <c:pt idx="17">
                  <c:v>13604.868593748501</c:v>
                </c:pt>
                <c:pt idx="18">
                  <c:v>16668.4505284191</c:v>
                </c:pt>
                <c:pt idx="19">
                  <c:v>10675.2145647817</c:v>
                </c:pt>
                <c:pt idx="20">
                  <c:v>22863.308274484702</c:v>
                </c:pt>
                <c:pt idx="21">
                  <c:v>22574.0963671102</c:v>
                </c:pt>
                <c:pt idx="22">
                  <c:v>15567.7335378889</c:v>
                </c:pt>
                <c:pt idx="23">
                  <c:v>27540.205030941699</c:v>
                </c:pt>
                <c:pt idx="24">
                  <c:v>4922.6775963259797</c:v>
                </c:pt>
                <c:pt idx="25">
                  <c:v>13737.816097438699</c:v>
                </c:pt>
                <c:pt idx="26">
                  <c:v>7035.4560451159996</c:v>
                </c:pt>
                <c:pt idx="27">
                  <c:v>6769.5375003752197</c:v>
                </c:pt>
                <c:pt idx="28">
                  <c:v>7855.50606890782</c:v>
                </c:pt>
                <c:pt idx="29">
                  <c:v>25721.829559076101</c:v>
                </c:pt>
                <c:pt idx="30">
                  <c:v>30654.836977471499</c:v>
                </c:pt>
                <c:pt idx="31">
                  <c:v>31387.789942402898</c:v>
                </c:pt>
                <c:pt idx="32">
                  <c:v>20020.118342649399</c:v>
                </c:pt>
                <c:pt idx="33">
                  <c:v>9192.9121150196697</c:v>
                </c:pt>
                <c:pt idx="34">
                  <c:v>11771.832517037699</c:v>
                </c:pt>
                <c:pt idx="35">
                  <c:v>7066.6299995003101</c:v>
                </c:pt>
                <c:pt idx="36">
                  <c:v>29150.208911002501</c:v>
                </c:pt>
                <c:pt idx="37">
                  <c:v>10577.365693346001</c:v>
                </c:pt>
                <c:pt idx="38">
                  <c:v>9997.8772229415408</c:v>
                </c:pt>
                <c:pt idx="39">
                  <c:v>21822.259938935898</c:v>
                </c:pt>
                <c:pt idx="40">
                  <c:v>12486.4111503767</c:v>
                </c:pt>
                <c:pt idx="41">
                  <c:v>27297.9999546783</c:v>
                </c:pt>
                <c:pt idx="42">
                  <c:v>17271.9607843259</c:v>
                </c:pt>
                <c:pt idx="43">
                  <c:v>5500.1722658095096</c:v>
                </c:pt>
                <c:pt idx="44">
                  <c:v>23540.453453982402</c:v>
                </c:pt>
                <c:pt idx="45">
                  <c:v>18544.6801210536</c:v>
                </c:pt>
                <c:pt idx="46">
                  <c:v>22342.653960222</c:v>
                </c:pt>
                <c:pt idx="47">
                  <c:v>8798.6897490712709</c:v>
                </c:pt>
                <c:pt idx="48">
                  <c:v>29919.472556918499</c:v>
                </c:pt>
                <c:pt idx="49">
                  <c:v>19953.929570886201</c:v>
                </c:pt>
                <c:pt idx="50">
                  <c:v>14727.179118832</c:v>
                </c:pt>
                <c:pt idx="51">
                  <c:v>3442.9299505111499</c:v>
                </c:pt>
                <c:pt idx="52">
                  <c:v>7919.41217727804</c:v>
                </c:pt>
                <c:pt idx="53">
                  <c:v>11717.2349387915</c:v>
                </c:pt>
                <c:pt idx="54">
                  <c:v>25349.038379191501</c:v>
                </c:pt>
                <c:pt idx="55">
                  <c:v>22966.544232932702</c:v>
                </c:pt>
                <c:pt idx="56">
                  <c:v>11072.232207823101</c:v>
                </c:pt>
                <c:pt idx="57">
                  <c:v>7658.6511685352398</c:v>
                </c:pt>
                <c:pt idx="58">
                  <c:v>18539.855934835599</c:v>
                </c:pt>
                <c:pt idx="59">
                  <c:v>12933.321435567001</c:v>
                </c:pt>
                <c:pt idx="60">
                  <c:v>12555.555066683501</c:v>
                </c:pt>
                <c:pt idx="61">
                  <c:v>18197.663543434599</c:v>
                </c:pt>
                <c:pt idx="62">
                  <c:v>16673.247510262801</c:v>
                </c:pt>
                <c:pt idx="63">
                  <c:v>12168.6295461751</c:v>
                </c:pt>
                <c:pt idx="64">
                  <c:v>24226.6180589209</c:v>
                </c:pt>
                <c:pt idx="65">
                  <c:v>9972.2592876241997</c:v>
                </c:pt>
                <c:pt idx="66">
                  <c:v>13239.1213436416</c:v>
                </c:pt>
                <c:pt idx="67">
                  <c:v>9566.8981269381293</c:v>
                </c:pt>
                <c:pt idx="68">
                  <c:v>13434.641599906699</c:v>
                </c:pt>
                <c:pt idx="69">
                  <c:v>3990.2080989754299</c:v>
                </c:pt>
                <c:pt idx="70">
                  <c:v>23044.612569960002</c:v>
                </c:pt>
                <c:pt idx="71">
                  <c:v>14670.6556228236</c:v>
                </c:pt>
                <c:pt idx="72">
                  <c:v>37807.800802022997</c:v>
                </c:pt>
                <c:pt idx="73">
                  <c:v>7458.5886907125096</c:v>
                </c:pt>
                <c:pt idx="74">
                  <c:v>26879.404799477299</c:v>
                </c:pt>
                <c:pt idx="75">
                  <c:v>18849.108971623002</c:v>
                </c:pt>
                <c:pt idx="76">
                  <c:v>17320.4532133055</c:v>
                </c:pt>
                <c:pt idx="77">
                  <c:v>5785.9913220142098</c:v>
                </c:pt>
                <c:pt idx="78">
                  <c:v>23228.8172799247</c:v>
                </c:pt>
                <c:pt idx="79">
                  <c:v>6716.3897557108203</c:v>
                </c:pt>
                <c:pt idx="80">
                  <c:v>19797.500746894701</c:v>
                </c:pt>
                <c:pt idx="81">
                  <c:v>21726.586695662201</c:v>
                </c:pt>
                <c:pt idx="82">
                  <c:v>13661.8346482039</c:v>
                </c:pt>
                <c:pt idx="83">
                  <c:v>6552.6163511892901</c:v>
                </c:pt>
                <c:pt idx="84">
                  <c:v>6618.2947996978201</c:v>
                </c:pt>
                <c:pt idx="85">
                  <c:v>16151.2443961714</c:v>
                </c:pt>
                <c:pt idx="86">
                  <c:v>12857.325868793399</c:v>
                </c:pt>
                <c:pt idx="87">
                  <c:v>8233.2504378170706</c:v>
                </c:pt>
                <c:pt idx="88">
                  <c:v>11633.695053076201</c:v>
                </c:pt>
                <c:pt idx="89">
                  <c:v>16028.3653466425</c:v>
                </c:pt>
                <c:pt idx="90">
                  <c:v>15984.26836835</c:v>
                </c:pt>
                <c:pt idx="91">
                  <c:v>7618.5839422177696</c:v>
                </c:pt>
                <c:pt idx="92">
                  <c:v>9895.2581725464897</c:v>
                </c:pt>
                <c:pt idx="93">
                  <c:v>8468.3662992013997</c:v>
                </c:pt>
                <c:pt idx="94">
                  <c:v>10532.325437322899</c:v>
                </c:pt>
                <c:pt idx="95">
                  <c:v>8802.5303284485799</c:v>
                </c:pt>
                <c:pt idx="96">
                  <c:v>15668.6612841447</c:v>
                </c:pt>
                <c:pt idx="97">
                  <c:v>20199.4607990271</c:v>
                </c:pt>
                <c:pt idx="98">
                  <c:v>30982.5747315423</c:v>
                </c:pt>
                <c:pt idx="99">
                  <c:v>6911.74009190175</c:v>
                </c:pt>
                <c:pt idx="100">
                  <c:v>3442.9299505111499</c:v>
                </c:pt>
                <c:pt idx="101">
                  <c:v>37807.800802022997</c:v>
                </c:pt>
              </c:numCache>
            </c:numRef>
          </c:xVal>
          <c:yVal>
            <c:numRef>
              <c:f>Sheet1!$M$2:$M$221</c:f>
              <c:numCache>
                <c:formatCode>General</c:formatCode>
                <c:ptCount val="220"/>
                <c:pt idx="0">
                  <c:v>14197.442910780679</c:v>
                </c:pt>
                <c:pt idx="1">
                  <c:v>10287.940456914788</c:v>
                </c:pt>
                <c:pt idx="2">
                  <c:v>12272.966180532445</c:v>
                </c:pt>
                <c:pt idx="3">
                  <c:v>26791.842852997223</c:v>
                </c:pt>
                <c:pt idx="4">
                  <c:v>17619.357246355819</c:v>
                </c:pt>
                <c:pt idx="5">
                  <c:v>14755.696479862265</c:v>
                </c:pt>
                <c:pt idx="6">
                  <c:v>14183.393132153189</c:v>
                </c:pt>
                <c:pt idx="7">
                  <c:v>15197.976082784595</c:v>
                </c:pt>
                <c:pt idx="8">
                  <c:v>14613.132340103442</c:v>
                </c:pt>
                <c:pt idx="9">
                  <c:v>10335.856283475932</c:v>
                </c:pt>
                <c:pt idx="10">
                  <c:v>23599.129112573042</c:v>
                </c:pt>
                <c:pt idx="11">
                  <c:v>25152.786671073824</c:v>
                </c:pt>
                <c:pt idx="12">
                  <c:v>9116.0615530347641</c:v>
                </c:pt>
                <c:pt idx="13">
                  <c:v>11943.754608942281</c:v>
                </c:pt>
                <c:pt idx="14">
                  <c:v>6885.2582168583958</c:v>
                </c:pt>
                <c:pt idx="15">
                  <c:v>7289.686340536311</c:v>
                </c:pt>
                <c:pt idx="16">
                  <c:v>11473.182381943905</c:v>
                </c:pt>
                <c:pt idx="17">
                  <c:v>13234.931756578728</c:v>
                </c:pt>
                <c:pt idx="18">
                  <c:v>16687.897755064543</c:v>
                </c:pt>
                <c:pt idx="19">
                  <c:v>10511.005573635888</c:v>
                </c:pt>
                <c:pt idx="20">
                  <c:v>22653.568514865343</c:v>
                </c:pt>
                <c:pt idx="21">
                  <c:v>22587.843531850027</c:v>
                </c:pt>
                <c:pt idx="22">
                  <c:v>15732.383245083114</c:v>
                </c:pt>
                <c:pt idx="23">
                  <c:v>27588.844024124912</c:v>
                </c:pt>
                <c:pt idx="24">
                  <c:v>4920.9017094304663</c:v>
                </c:pt>
                <c:pt idx="25">
                  <c:v>13638.602145739093</c:v>
                </c:pt>
                <c:pt idx="26">
                  <c:v>6835.0133999780874</c:v>
                </c:pt>
                <c:pt idx="27">
                  <c:v>7217.624257202413</c:v>
                </c:pt>
                <c:pt idx="28">
                  <c:v>7625.6279653992124</c:v>
                </c:pt>
                <c:pt idx="29">
                  <c:v>25013.951851111342</c:v>
                </c:pt>
                <c:pt idx="30">
                  <c:v>30311.32158371761</c:v>
                </c:pt>
                <c:pt idx="31">
                  <c:v>32549.952274567462</c:v>
                </c:pt>
                <c:pt idx="32">
                  <c:v>20488.931405900745</c:v>
                </c:pt>
                <c:pt idx="33">
                  <c:v>9885.8068408840663</c:v>
                </c:pt>
                <c:pt idx="34">
                  <c:v>11425.967181517501</c:v>
                </c:pt>
                <c:pt idx="35">
                  <c:v>7877.3359893673769</c:v>
                </c:pt>
                <c:pt idx="36">
                  <c:v>28772.724569258582</c:v>
                </c:pt>
                <c:pt idx="37">
                  <c:v>10270.733173823604</c:v>
                </c:pt>
                <c:pt idx="38">
                  <c:v>9737.6708787749412</c:v>
                </c:pt>
                <c:pt idx="39">
                  <c:v>21962.714469682331</c:v>
                </c:pt>
                <c:pt idx="40">
                  <c:v>12580.990370941079</c:v>
                </c:pt>
                <c:pt idx="41">
                  <c:v>26680.454627571642</c:v>
                </c:pt>
                <c:pt idx="42">
                  <c:v>17053.373162104788</c:v>
                </c:pt>
                <c:pt idx="43">
                  <c:v>5928.5082185407409</c:v>
                </c:pt>
                <c:pt idx="44">
                  <c:v>22859.692473674244</c:v>
                </c:pt>
                <c:pt idx="45">
                  <c:v>18186.285382524096</c:v>
                </c:pt>
                <c:pt idx="46">
                  <c:v>21884.306588510226</c:v>
                </c:pt>
                <c:pt idx="47">
                  <c:v>8789.4150885243253</c:v>
                </c:pt>
                <c:pt idx="48">
                  <c:v>30393.007143444891</c:v>
                </c:pt>
                <c:pt idx="49">
                  <c:v>20600.99513302651</c:v>
                </c:pt>
                <c:pt idx="50">
                  <c:v>14314.749125179082</c:v>
                </c:pt>
                <c:pt idx="51">
                  <c:v>3630.6415082891062</c:v>
                </c:pt>
                <c:pt idx="52">
                  <c:v>7729.0904244818212</c:v>
                </c:pt>
                <c:pt idx="53">
                  <c:v>12140.913014452322</c:v>
                </c:pt>
                <c:pt idx="54">
                  <c:v>24882.205923207955</c:v>
                </c:pt>
                <c:pt idx="55">
                  <c:v>23294.18706235104</c:v>
                </c:pt>
                <c:pt idx="56">
                  <c:v>11178.016710904238</c:v>
                </c:pt>
                <c:pt idx="57">
                  <c:v>7450.0332088955538</c:v>
                </c:pt>
                <c:pt idx="58">
                  <c:v>17997.826115068663</c:v>
                </c:pt>
                <c:pt idx="59">
                  <c:v>12849.434160044315</c:v>
                </c:pt>
                <c:pt idx="60">
                  <c:v>12236.670845016175</c:v>
                </c:pt>
                <c:pt idx="61">
                  <c:v>17743.840458531566</c:v>
                </c:pt>
                <c:pt idx="62">
                  <c:v>17269.386765753792</c:v>
                </c:pt>
                <c:pt idx="63">
                  <c:v>12688.117333124985</c:v>
                </c:pt>
                <c:pt idx="64">
                  <c:v>24126.874026194353</c:v>
                </c:pt>
                <c:pt idx="65">
                  <c:v>9830.0420102691169</c:v>
                </c:pt>
                <c:pt idx="66">
                  <c:v>12959.847580664302</c:v>
                </c:pt>
                <c:pt idx="67">
                  <c:v>9422.4585037378292</c:v>
                </c:pt>
                <c:pt idx="68">
                  <c:v>13671.612022911962</c:v>
                </c:pt>
                <c:pt idx="69">
                  <c:v>4391.0370010198258</c:v>
                </c:pt>
                <c:pt idx="70">
                  <c:v>22495.963710596392</c:v>
                </c:pt>
                <c:pt idx="71">
                  <c:v>15271.486063349268</c:v>
                </c:pt>
                <c:pt idx="72">
                  <c:v>39341.774704604883</c:v>
                </c:pt>
                <c:pt idx="73">
                  <c:v>7581.1890538263306</c:v>
                </c:pt>
                <c:pt idx="74">
                  <c:v>27010.668163596929</c:v>
                </c:pt>
                <c:pt idx="75">
                  <c:v>19407.535885583373</c:v>
                </c:pt>
                <c:pt idx="76">
                  <c:v>16816.170195628441</c:v>
                </c:pt>
                <c:pt idx="77">
                  <c:v>6073.5314340215537</c:v>
                </c:pt>
                <c:pt idx="78">
                  <c:v>22796.433017159099</c:v>
                </c:pt>
                <c:pt idx="79">
                  <c:v>7308.9020370765065</c:v>
                </c:pt>
                <c:pt idx="80">
                  <c:v>19216.11788138167</c:v>
                </c:pt>
                <c:pt idx="81">
                  <c:v>22301.257115305147</c:v>
                </c:pt>
                <c:pt idx="82">
                  <c:v>13430.331335208699</c:v>
                </c:pt>
                <c:pt idx="83">
                  <c:v>6934.6499907195266</c:v>
                </c:pt>
                <c:pt idx="84">
                  <c:v>6779.4193646835029</c:v>
                </c:pt>
                <c:pt idx="85">
                  <c:v>15692.986769417414</c:v>
                </c:pt>
                <c:pt idx="86">
                  <c:v>12502.497264495505</c:v>
                </c:pt>
                <c:pt idx="87">
                  <c:v>8171.7834123797638</c:v>
                </c:pt>
                <c:pt idx="88">
                  <c:v>11695.273548758229</c:v>
                </c:pt>
                <c:pt idx="89">
                  <c:v>15612.013964849757</c:v>
                </c:pt>
                <c:pt idx="90">
                  <c:v>15762.771954625146</c:v>
                </c:pt>
                <c:pt idx="91">
                  <c:v>7404.3777518442721</c:v>
                </c:pt>
                <c:pt idx="92">
                  <c:v>11142.736122161048</c:v>
                </c:pt>
                <c:pt idx="93">
                  <c:v>8289.5843267208493</c:v>
                </c:pt>
                <c:pt idx="94">
                  <c:v>10295.0781111958</c:v>
                </c:pt>
                <c:pt idx="95">
                  <c:v>8716.5392917214376</c:v>
                </c:pt>
                <c:pt idx="96">
                  <c:v>15248.134433924133</c:v>
                </c:pt>
                <c:pt idx="97">
                  <c:v>19619.252536372027</c:v>
                </c:pt>
                <c:pt idx="98">
                  <c:v>31367.097495202004</c:v>
                </c:pt>
                <c:pt idx="99">
                  <c:v>6893.6852762014551</c:v>
                </c:pt>
                <c:pt idx="100">
                  <c:v>3630.6415082891062</c:v>
                </c:pt>
                <c:pt idx="101">
                  <c:v>39341.774704604883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C3-4F72-B11A-4F6E33B231D9}"/>
            </c:ext>
          </c:extLst>
        </c:ser>
        <c:ser>
          <c:idx val="1"/>
          <c:order val="1"/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40000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40000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93C3-4F72-B11A-4F6E33B23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45663"/>
        <c:axId val="123740255"/>
      </c:scatterChart>
      <c:valAx>
        <c:axId val="123745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40255"/>
        <c:crosses val="autoZero"/>
        <c:crossBetween val="midCat"/>
      </c:valAx>
      <c:valAx>
        <c:axId val="12374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45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57150</xdr:colOff>
      <xdr:row>1</xdr:row>
      <xdr:rowOff>4762</xdr:rowOff>
    </xdr:from>
    <xdr:to>
      <xdr:col>32</xdr:col>
      <xdr:colOff>361950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D48132-8B8E-47CC-B712-FEB0FC144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552450</xdr:colOff>
      <xdr:row>18</xdr:row>
      <xdr:rowOff>157162</xdr:rowOff>
    </xdr:from>
    <xdr:to>
      <xdr:col>32</xdr:col>
      <xdr:colOff>247650</xdr:colOff>
      <xdr:row>33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58A0D4-0CA5-4FFD-9714-40E2DDC8A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766A2-E654-4363-9C6F-73F7B27F4FF7}">
  <dimension ref="A1:Y103"/>
  <sheetViews>
    <sheetView tabSelected="1" workbookViewId="0">
      <selection activeCell="S16" sqref="S16"/>
    </sheetView>
  </sheetViews>
  <sheetFormatPr defaultRowHeight="15" x14ac:dyDescent="0.25"/>
  <cols>
    <col min="13" max="16" width="9.140625" style="1"/>
    <col min="24" max="24" width="9.140625" style="1"/>
  </cols>
  <sheetData>
    <row r="1" spans="1:2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s="1" t="s">
        <v>219</v>
      </c>
      <c r="O1" s="1" t="s">
        <v>222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s="1" t="s">
        <v>220</v>
      </c>
      <c r="Y1" t="s">
        <v>221</v>
      </c>
    </row>
    <row r="2" spans="1:25" x14ac:dyDescent="0.25">
      <c r="A2">
        <v>120</v>
      </c>
      <c r="B2" t="s">
        <v>118</v>
      </c>
      <c r="C2" t="s">
        <v>18</v>
      </c>
      <c r="D2" t="s">
        <v>119</v>
      </c>
      <c r="E2">
        <v>35.310260534286499</v>
      </c>
      <c r="F2">
        <v>0</v>
      </c>
      <c r="G2">
        <v>0</v>
      </c>
      <c r="H2">
        <v>0</v>
      </c>
      <c r="J2">
        <v>571.11636280134098</v>
      </c>
      <c r="K2">
        <v>3.7607584968864698</v>
      </c>
      <c r="L2">
        <v>13754.219256901401</v>
      </c>
      <c r="M2" s="1">
        <f>- 11.0154927778554 * K2*J2 + 5749018.52475267 * K2/J2</f>
        <v>14197.442910780679</v>
      </c>
      <c r="N2" s="1">
        <f>(L2-M2)/L2*100</f>
        <v>-3.2224559286190231</v>
      </c>
      <c r="O2" s="1">
        <f>27884.8349838585 * K2 - 39.1170319467797 * J2*K2 - 1078069.08376804 * K2/J2</f>
        <v>13752.363224070094</v>
      </c>
      <c r="P2" s="1">
        <f>(L2-O2)/L2*100</f>
        <v>1.349427980345488E-2</v>
      </c>
      <c r="Q2">
        <v>0.34014539409356198</v>
      </c>
      <c r="R2">
        <v>0.13849542581430799</v>
      </c>
      <c r="S2">
        <v>5.1841980761441898E-2</v>
      </c>
      <c r="T2">
        <v>0.11231716021962</v>
      </c>
      <c r="U2">
        <v>0.35249635002285401</v>
      </c>
      <c r="V2">
        <v>1060.93</v>
      </c>
      <c r="W2">
        <v>4.8885032232579304</v>
      </c>
      <c r="X2" s="1">
        <f>0.00130997343694459 * K2*J2 + 318.249593529476 * K2/J2</f>
        <v>4.909250932670238</v>
      </c>
      <c r="Y2">
        <f>SUM(Q2:U2)</f>
        <v>0.99529631091178583</v>
      </c>
    </row>
    <row r="3" spans="1:25" x14ac:dyDescent="0.25">
      <c r="A3">
        <v>121</v>
      </c>
      <c r="B3" t="s">
        <v>118</v>
      </c>
      <c r="C3" t="s">
        <v>19</v>
      </c>
      <c r="D3" t="s">
        <v>120</v>
      </c>
      <c r="E3">
        <v>34.920053720474201</v>
      </c>
      <c r="F3">
        <v>0</v>
      </c>
      <c r="G3">
        <v>0</v>
      </c>
      <c r="H3">
        <v>0</v>
      </c>
      <c r="J3">
        <v>569.13754398708102</v>
      </c>
      <c r="K3">
        <v>2.6847787360403501</v>
      </c>
      <c r="L3">
        <v>10010.252019436701</v>
      </c>
      <c r="M3" s="1">
        <f t="shared" ref="M3:M66" si="0">- 11.0154927778554 * K3*J3 + 5749018.52475267 * K3/J3</f>
        <v>10287.940456914788</v>
      </c>
      <c r="N3" s="1">
        <f t="shared" ref="N3:N66" si="1">(L3-M3)/L3*100</f>
        <v>-2.7740404231472451</v>
      </c>
      <c r="O3" s="1">
        <f t="shared" ref="O3:O66" si="2">27884.8349838585 * K3 - 39.1170319467797 * J3*K3 - 1078069.08376804 * K3/J3</f>
        <v>10007.910416260611</v>
      </c>
      <c r="P3" s="1">
        <f t="shared" ref="P3:P66" si="3">(L3-O3)/L3*100</f>
        <v>2.3392050185581791E-2</v>
      </c>
      <c r="Q3">
        <v>0.34014539409356198</v>
      </c>
      <c r="R3">
        <v>0.13849542581430799</v>
      </c>
      <c r="S3">
        <v>5.1841980761441898E-2</v>
      </c>
      <c r="T3">
        <v>0.11231716021962</v>
      </c>
      <c r="U3">
        <v>0.35249635002285401</v>
      </c>
      <c r="V3">
        <v>1060.93</v>
      </c>
      <c r="W3">
        <v>3.4898676731657798</v>
      </c>
      <c r="X3" s="1">
        <f t="shared" ref="X3:X66" si="4">0.00130997343694459 * K3*J3 + 318.249593529476 * K3/J3</f>
        <v>3.5029214747341211</v>
      </c>
      <c r="Y3">
        <f t="shared" ref="Y3:Y66" si="5">SUM(Q3:U3)</f>
        <v>0.99529631091178583</v>
      </c>
    </row>
    <row r="4" spans="1:25" x14ac:dyDescent="0.25">
      <c r="A4">
        <v>122</v>
      </c>
      <c r="B4" t="s">
        <v>118</v>
      </c>
      <c r="C4" t="s">
        <v>20</v>
      </c>
      <c r="D4" t="s">
        <v>121</v>
      </c>
      <c r="E4">
        <v>33.9099826812744</v>
      </c>
      <c r="F4">
        <v>0</v>
      </c>
      <c r="G4">
        <v>0</v>
      </c>
      <c r="H4">
        <v>0</v>
      </c>
      <c r="J4">
        <v>532.18152303536499</v>
      </c>
      <c r="K4">
        <v>2.4841556391698099</v>
      </c>
      <c r="L4">
        <v>12533.057690454199</v>
      </c>
      <c r="M4" s="1">
        <f t="shared" si="0"/>
        <v>12272.966180532445</v>
      </c>
      <c r="N4" s="1">
        <f t="shared" si="1"/>
        <v>2.0752438578484576</v>
      </c>
      <c r="O4" s="1">
        <f t="shared" si="2"/>
        <v>12524.414448178848</v>
      </c>
      <c r="P4" s="1">
        <f t="shared" si="3"/>
        <v>6.8963556131514211E-2</v>
      </c>
      <c r="Q4">
        <v>0.34014539409356198</v>
      </c>
      <c r="R4">
        <v>0.13849542581430799</v>
      </c>
      <c r="S4">
        <v>5.1841980761441898E-2</v>
      </c>
      <c r="T4">
        <v>0.11231716021962</v>
      </c>
      <c r="U4">
        <v>0.35249635002285401</v>
      </c>
      <c r="V4">
        <v>1060.93</v>
      </c>
      <c r="W4">
        <v>3.22908340410845</v>
      </c>
      <c r="X4" s="1">
        <f t="shared" si="4"/>
        <v>3.2173619625011094</v>
      </c>
      <c r="Y4">
        <f t="shared" si="5"/>
        <v>0.99529631091178583</v>
      </c>
    </row>
    <row r="5" spans="1:25" x14ac:dyDescent="0.25">
      <c r="A5">
        <v>123</v>
      </c>
      <c r="B5" t="s">
        <v>118</v>
      </c>
      <c r="C5" t="s">
        <v>21</v>
      </c>
      <c r="D5" t="s">
        <v>122</v>
      </c>
      <c r="E5">
        <v>34.5578837394714</v>
      </c>
      <c r="F5">
        <v>0</v>
      </c>
      <c r="G5">
        <v>0</v>
      </c>
      <c r="H5">
        <v>0</v>
      </c>
      <c r="J5">
        <v>430.89137052413599</v>
      </c>
      <c r="K5">
        <v>3.1168991386875899</v>
      </c>
      <c r="L5">
        <v>26572.684979956601</v>
      </c>
      <c r="M5" s="1">
        <f t="shared" si="0"/>
        <v>26791.842852997223</v>
      </c>
      <c r="N5" s="1">
        <f t="shared" si="1"/>
        <v>-0.82474869666324446</v>
      </c>
      <c r="O5" s="1">
        <f t="shared" si="2"/>
        <v>26579.957421986568</v>
      </c>
      <c r="P5" s="1">
        <f t="shared" si="3"/>
        <v>-2.7368111410092169E-2</v>
      </c>
      <c r="Q5">
        <v>0.34014539409356198</v>
      </c>
      <c r="R5">
        <v>0.13849542581430799</v>
      </c>
      <c r="S5">
        <v>5.1841980761441898E-2</v>
      </c>
      <c r="T5">
        <v>0.11231716021962</v>
      </c>
      <c r="U5">
        <v>0.35249635002285401</v>
      </c>
      <c r="V5">
        <v>1060.93</v>
      </c>
      <c r="W5">
        <v>4.0515687190918701</v>
      </c>
      <c r="X5" s="1">
        <f t="shared" si="4"/>
        <v>4.0614459106832346</v>
      </c>
      <c r="Y5">
        <f t="shared" si="5"/>
        <v>0.99529631091178583</v>
      </c>
    </row>
    <row r="6" spans="1:25" x14ac:dyDescent="0.25">
      <c r="A6">
        <v>124</v>
      </c>
      <c r="B6" t="s">
        <v>118</v>
      </c>
      <c r="C6" t="s">
        <v>22</v>
      </c>
      <c r="D6" t="s">
        <v>123</v>
      </c>
      <c r="E6">
        <v>34.419506072997997</v>
      </c>
      <c r="F6">
        <v>0</v>
      </c>
      <c r="G6">
        <v>0</v>
      </c>
      <c r="H6">
        <v>0</v>
      </c>
      <c r="J6">
        <v>442.98199944057598</v>
      </c>
      <c r="K6">
        <v>2.1756776467085199</v>
      </c>
      <c r="L6">
        <v>17665.509550073701</v>
      </c>
      <c r="M6" s="1">
        <f t="shared" si="0"/>
        <v>17619.357246355819</v>
      </c>
      <c r="N6" s="1">
        <f t="shared" si="1"/>
        <v>0.26125656657149043</v>
      </c>
      <c r="O6" s="1">
        <f t="shared" si="2"/>
        <v>17673.095988767633</v>
      </c>
      <c r="P6" s="1">
        <f t="shared" si="3"/>
        <v>-4.294491858515536E-2</v>
      </c>
      <c r="Q6">
        <v>0.34014539409356198</v>
      </c>
      <c r="R6">
        <v>0.13849542581430799</v>
      </c>
      <c r="S6">
        <v>5.1841980761441898E-2</v>
      </c>
      <c r="T6">
        <v>0.11231716021962</v>
      </c>
      <c r="U6">
        <v>0.35249635002285401</v>
      </c>
      <c r="V6">
        <v>1060.93</v>
      </c>
      <c r="W6">
        <v>2.82810161766841</v>
      </c>
      <c r="X6" s="1">
        <f t="shared" si="4"/>
        <v>2.825596547590111</v>
      </c>
      <c r="Y6">
        <f t="shared" si="5"/>
        <v>0.99529631091178583</v>
      </c>
    </row>
    <row r="7" spans="1:25" x14ac:dyDescent="0.25">
      <c r="A7">
        <v>125</v>
      </c>
      <c r="B7" t="s">
        <v>118</v>
      </c>
      <c r="C7" t="s">
        <v>23</v>
      </c>
      <c r="D7" t="s">
        <v>124</v>
      </c>
      <c r="E7">
        <v>34.613008737564002</v>
      </c>
      <c r="F7">
        <v>0</v>
      </c>
      <c r="G7">
        <v>0</v>
      </c>
      <c r="H7">
        <v>0</v>
      </c>
      <c r="J7">
        <v>524.44789290076403</v>
      </c>
      <c r="K7">
        <v>2.8458499417527801</v>
      </c>
      <c r="L7">
        <v>15132.8436640696</v>
      </c>
      <c r="M7" s="1">
        <f t="shared" si="0"/>
        <v>14755.696479862265</v>
      </c>
      <c r="N7" s="1">
        <f t="shared" si="1"/>
        <v>2.492242651675626</v>
      </c>
      <c r="O7" s="1">
        <f t="shared" si="2"/>
        <v>15123.880537278668</v>
      </c>
      <c r="P7" s="1">
        <f t="shared" si="3"/>
        <v>5.9229626565251263E-2</v>
      </c>
      <c r="Q7">
        <v>0.34014539409356198</v>
      </c>
      <c r="R7">
        <v>0.13849542581430799</v>
      </c>
      <c r="S7">
        <v>5.1841980761441898E-2</v>
      </c>
      <c r="T7">
        <v>0.11231716021962</v>
      </c>
      <c r="U7">
        <v>0.35249635002285401</v>
      </c>
      <c r="V7">
        <v>1060.93</v>
      </c>
      <c r="W7">
        <v>3.69923956156306</v>
      </c>
      <c r="X7" s="1">
        <f t="shared" si="4"/>
        <v>3.6820763972533954</v>
      </c>
      <c r="Y7">
        <f t="shared" si="5"/>
        <v>0.99529631091178583</v>
      </c>
    </row>
    <row r="8" spans="1:25" x14ac:dyDescent="0.25">
      <c r="A8">
        <v>126</v>
      </c>
      <c r="B8" t="s">
        <v>118</v>
      </c>
      <c r="C8" t="s">
        <v>24</v>
      </c>
      <c r="D8" t="s">
        <v>125</v>
      </c>
      <c r="E8">
        <v>33.919306755065897</v>
      </c>
      <c r="F8">
        <v>0</v>
      </c>
      <c r="G8">
        <v>0</v>
      </c>
      <c r="H8">
        <v>0</v>
      </c>
      <c r="J8">
        <v>565.22638441865604</v>
      </c>
      <c r="K8">
        <v>3.59534587812393</v>
      </c>
      <c r="L8">
        <v>13910.660878704301</v>
      </c>
      <c r="M8" s="1">
        <f t="shared" si="0"/>
        <v>14183.393132153189</v>
      </c>
      <c r="N8" s="1">
        <f t="shared" si="1"/>
        <v>-1.9605988229244504</v>
      </c>
      <c r="O8" s="1">
        <f t="shared" si="2"/>
        <v>13905.121707204378</v>
      </c>
      <c r="P8" s="1">
        <f t="shared" si="3"/>
        <v>3.9819614238473529E-2</v>
      </c>
      <c r="Q8">
        <v>0.34014539409356198</v>
      </c>
      <c r="R8">
        <v>0.13849542581430799</v>
      </c>
      <c r="S8">
        <v>5.1841980761441898E-2</v>
      </c>
      <c r="T8">
        <v>0.11231716021962</v>
      </c>
      <c r="U8">
        <v>0.35249635002285401</v>
      </c>
      <c r="V8">
        <v>1060.93</v>
      </c>
      <c r="W8">
        <v>4.6734880552651799</v>
      </c>
      <c r="X8" s="1">
        <f t="shared" si="4"/>
        <v>4.6864598777131281</v>
      </c>
      <c r="Y8">
        <f t="shared" si="5"/>
        <v>0.99529631091178583</v>
      </c>
    </row>
    <row r="9" spans="1:25" x14ac:dyDescent="0.25">
      <c r="A9">
        <v>127</v>
      </c>
      <c r="B9" t="s">
        <v>118</v>
      </c>
      <c r="C9" t="s">
        <v>25</v>
      </c>
      <c r="D9" t="s">
        <v>126</v>
      </c>
      <c r="E9">
        <v>34.500074625015202</v>
      </c>
      <c r="F9">
        <v>0</v>
      </c>
      <c r="G9">
        <v>0</v>
      </c>
      <c r="H9">
        <v>0</v>
      </c>
      <c r="J9">
        <v>505.25880554470098</v>
      </c>
      <c r="K9">
        <v>2.6146204911613</v>
      </c>
      <c r="L9">
        <v>15657.4053586102</v>
      </c>
      <c r="M9" s="1">
        <f t="shared" si="0"/>
        <v>15197.976082784595</v>
      </c>
      <c r="N9" s="1">
        <f t="shared" si="1"/>
        <v>2.9342618735546711</v>
      </c>
      <c r="O9" s="1">
        <f t="shared" si="2"/>
        <v>15653.506379401686</v>
      </c>
      <c r="P9" s="1">
        <f t="shared" si="3"/>
        <v>2.4901821976333366E-2</v>
      </c>
      <c r="Q9">
        <v>0.34014539409356198</v>
      </c>
      <c r="R9">
        <v>0.13849542581430799</v>
      </c>
      <c r="S9">
        <v>5.1841980761441898E-2</v>
      </c>
      <c r="T9">
        <v>0.11231716021962</v>
      </c>
      <c r="U9">
        <v>0.35249635002285401</v>
      </c>
      <c r="V9">
        <v>1060.93</v>
      </c>
      <c r="W9">
        <v>3.3986709620466402</v>
      </c>
      <c r="X9" s="1">
        <f t="shared" si="4"/>
        <v>3.3774360900374738</v>
      </c>
      <c r="Y9">
        <f t="shared" si="5"/>
        <v>0.99529631091178583</v>
      </c>
    </row>
    <row r="10" spans="1:25" x14ac:dyDescent="0.25">
      <c r="A10">
        <v>128</v>
      </c>
      <c r="B10" t="s">
        <v>118</v>
      </c>
      <c r="C10" t="s">
        <v>26</v>
      </c>
      <c r="D10" t="s">
        <v>127</v>
      </c>
      <c r="E10">
        <v>34.739997863769503</v>
      </c>
      <c r="F10">
        <v>0</v>
      </c>
      <c r="G10">
        <v>0</v>
      </c>
      <c r="H10">
        <v>0</v>
      </c>
      <c r="J10">
        <v>419.67396763510698</v>
      </c>
      <c r="K10">
        <v>1.6101103417715501</v>
      </c>
      <c r="L10">
        <v>14329.438103615999</v>
      </c>
      <c r="M10" s="1">
        <f t="shared" si="0"/>
        <v>14613.132340103442</v>
      </c>
      <c r="N10" s="1">
        <f t="shared" si="1"/>
        <v>-1.9798001459377077</v>
      </c>
      <c r="O10" s="1">
        <f t="shared" si="2"/>
        <v>14329.353675550916</v>
      </c>
      <c r="P10" s="1">
        <f t="shared" si="3"/>
        <v>5.8919313146167218E-4</v>
      </c>
      <c r="Q10">
        <v>0.34014539409356198</v>
      </c>
      <c r="R10">
        <v>0.13849542581430799</v>
      </c>
      <c r="S10">
        <v>5.1841980761441898E-2</v>
      </c>
      <c r="T10">
        <v>0.11231716021962</v>
      </c>
      <c r="U10">
        <v>0.35249635002285401</v>
      </c>
      <c r="V10">
        <v>1060.93</v>
      </c>
      <c r="W10">
        <v>2.0929367312651399</v>
      </c>
      <c r="X10" s="1">
        <f t="shared" si="4"/>
        <v>2.1061652775830146</v>
      </c>
      <c r="Y10">
        <f t="shared" si="5"/>
        <v>0.99529631091178583</v>
      </c>
    </row>
    <row r="11" spans="1:25" x14ac:dyDescent="0.25">
      <c r="A11">
        <v>129</v>
      </c>
      <c r="B11" t="s">
        <v>118</v>
      </c>
      <c r="C11" t="s">
        <v>27</v>
      </c>
      <c r="D11" t="s">
        <v>128</v>
      </c>
      <c r="E11">
        <v>35.420488357543903</v>
      </c>
      <c r="F11">
        <v>0</v>
      </c>
      <c r="G11">
        <v>0</v>
      </c>
      <c r="H11">
        <v>0</v>
      </c>
      <c r="J11">
        <v>415.57840111180099</v>
      </c>
      <c r="K11">
        <v>1.11666854213302</v>
      </c>
      <c r="L11">
        <v>10089.999782475001</v>
      </c>
      <c r="M11" s="1">
        <f t="shared" si="0"/>
        <v>10335.856283475932</v>
      </c>
      <c r="N11" s="1">
        <f t="shared" si="1"/>
        <v>-2.4366353449080531</v>
      </c>
      <c r="O11" s="1">
        <f t="shared" si="2"/>
        <v>10088.542072434644</v>
      </c>
      <c r="P11" s="1">
        <f t="shared" si="3"/>
        <v>1.4447077024605466E-2</v>
      </c>
      <c r="Q11">
        <v>0.34014539409356198</v>
      </c>
      <c r="R11">
        <v>0.13849542581430799</v>
      </c>
      <c r="S11">
        <v>5.1841980761441898E-2</v>
      </c>
      <c r="T11">
        <v>0.11231716021962</v>
      </c>
      <c r="U11">
        <v>0.35249635002285401</v>
      </c>
      <c r="V11">
        <v>1060.93</v>
      </c>
      <c r="W11">
        <v>1.45152574196066</v>
      </c>
      <c r="X11" s="1">
        <f t="shared" si="4"/>
        <v>1.4630544715811316</v>
      </c>
      <c r="Y11">
        <f t="shared" si="5"/>
        <v>0.99529631091178583</v>
      </c>
    </row>
    <row r="12" spans="1:25" x14ac:dyDescent="0.25">
      <c r="A12">
        <v>130</v>
      </c>
      <c r="B12" t="s">
        <v>118</v>
      </c>
      <c r="C12" t="s">
        <v>28</v>
      </c>
      <c r="D12" t="s">
        <v>129</v>
      </c>
      <c r="E12">
        <v>35.072733402252197</v>
      </c>
      <c r="F12">
        <v>0</v>
      </c>
      <c r="G12">
        <v>0</v>
      </c>
      <c r="H12">
        <v>0</v>
      </c>
      <c r="J12">
        <v>480.70543242464998</v>
      </c>
      <c r="K12">
        <v>3.5411060889675698</v>
      </c>
      <c r="L12">
        <v>24210.427459790699</v>
      </c>
      <c r="M12" s="1">
        <f t="shared" si="0"/>
        <v>23599.129112573042</v>
      </c>
      <c r="N12" s="1">
        <f t="shared" si="1"/>
        <v>2.5249382656829029</v>
      </c>
      <c r="O12" s="1">
        <f t="shared" si="2"/>
        <v>24215.442964079313</v>
      </c>
      <c r="P12" s="1">
        <f t="shared" si="3"/>
        <v>-2.0716297954442749E-2</v>
      </c>
      <c r="Q12">
        <v>0.34014539409356198</v>
      </c>
      <c r="R12">
        <v>0.13849542581430799</v>
      </c>
      <c r="S12">
        <v>5.1841980761441898E-2</v>
      </c>
      <c r="T12">
        <v>0.11231716021962</v>
      </c>
      <c r="U12">
        <v>0.35249635002285401</v>
      </c>
      <c r="V12">
        <v>1060.93</v>
      </c>
      <c r="W12">
        <v>4.6029832929042902</v>
      </c>
      <c r="X12" s="1">
        <f t="shared" si="4"/>
        <v>4.5742533799742517</v>
      </c>
      <c r="Y12">
        <f t="shared" si="5"/>
        <v>0.99529631091178583</v>
      </c>
    </row>
    <row r="13" spans="1:25" x14ac:dyDescent="0.25">
      <c r="A13">
        <v>131</v>
      </c>
      <c r="B13" t="s">
        <v>118</v>
      </c>
      <c r="C13" t="s">
        <v>29</v>
      </c>
      <c r="D13" t="s">
        <v>130</v>
      </c>
      <c r="E13">
        <v>34.647622108459402</v>
      </c>
      <c r="F13">
        <v>0</v>
      </c>
      <c r="G13">
        <v>0</v>
      </c>
      <c r="H13">
        <v>0</v>
      </c>
      <c r="J13">
        <v>473.08321805348697</v>
      </c>
      <c r="K13">
        <v>3.6238036933512401</v>
      </c>
      <c r="L13">
        <v>25722.343691198901</v>
      </c>
      <c r="M13" s="1">
        <f t="shared" si="0"/>
        <v>25152.786671073824</v>
      </c>
      <c r="N13" s="1">
        <f t="shared" si="1"/>
        <v>2.2142500969690251</v>
      </c>
      <c r="O13" s="1">
        <f t="shared" si="2"/>
        <v>25730.487398198642</v>
      </c>
      <c r="P13" s="1">
        <f t="shared" si="3"/>
        <v>-3.1660050489595949E-2</v>
      </c>
      <c r="Q13">
        <v>0.34014539409356198</v>
      </c>
      <c r="R13">
        <v>0.13849542581430799</v>
      </c>
      <c r="S13">
        <v>5.1841980761441898E-2</v>
      </c>
      <c r="T13">
        <v>0.11231716021962</v>
      </c>
      <c r="U13">
        <v>0.35249635002285401</v>
      </c>
      <c r="V13">
        <v>1060.93</v>
      </c>
      <c r="W13">
        <v>4.7104795615213702</v>
      </c>
      <c r="X13" s="1">
        <f t="shared" si="4"/>
        <v>4.6835496271218613</v>
      </c>
      <c r="Y13">
        <f t="shared" si="5"/>
        <v>0.99529631091178583</v>
      </c>
    </row>
    <row r="14" spans="1:25" x14ac:dyDescent="0.25">
      <c r="A14">
        <v>132</v>
      </c>
      <c r="B14" t="s">
        <v>118</v>
      </c>
      <c r="C14" t="s">
        <v>30</v>
      </c>
      <c r="D14" t="s">
        <v>131</v>
      </c>
      <c r="E14">
        <v>33.7076830863952</v>
      </c>
      <c r="F14">
        <v>0</v>
      </c>
      <c r="G14">
        <v>0</v>
      </c>
      <c r="H14">
        <v>0</v>
      </c>
      <c r="J14">
        <v>453.94573537350902</v>
      </c>
      <c r="K14">
        <v>1.18944751536913</v>
      </c>
      <c r="L14">
        <v>9217.4736417434997</v>
      </c>
      <c r="M14" s="1">
        <f t="shared" si="0"/>
        <v>9116.0615530347641</v>
      </c>
      <c r="N14" s="1">
        <f t="shared" si="1"/>
        <v>1.1002156626677737</v>
      </c>
      <c r="O14" s="1">
        <f t="shared" si="2"/>
        <v>9221.7149645884201</v>
      </c>
      <c r="P14" s="1">
        <f t="shared" si="3"/>
        <v>-4.6013940584680425E-2</v>
      </c>
      <c r="Q14">
        <v>0.34014539409356198</v>
      </c>
      <c r="R14">
        <v>0.13849542581430799</v>
      </c>
      <c r="S14">
        <v>5.1841980761441898E-2</v>
      </c>
      <c r="T14">
        <v>0.11231716021962</v>
      </c>
      <c r="U14">
        <v>0.35249635002285401</v>
      </c>
      <c r="V14">
        <v>1060.93</v>
      </c>
      <c r="W14">
        <v>1.54612906348335</v>
      </c>
      <c r="X14" s="1">
        <f t="shared" si="4"/>
        <v>1.5412039538058151</v>
      </c>
      <c r="Y14">
        <f t="shared" si="5"/>
        <v>0.99529631091178583</v>
      </c>
    </row>
    <row r="15" spans="1:25" x14ac:dyDescent="0.25">
      <c r="A15">
        <v>133</v>
      </c>
      <c r="B15" t="s">
        <v>118</v>
      </c>
      <c r="C15" t="s">
        <v>31</v>
      </c>
      <c r="D15" t="s">
        <v>132</v>
      </c>
      <c r="E15">
        <v>35.137970209121697</v>
      </c>
      <c r="F15">
        <v>0</v>
      </c>
      <c r="G15">
        <v>0</v>
      </c>
      <c r="H15">
        <v>0</v>
      </c>
      <c r="J15">
        <v>463.85465633210401</v>
      </c>
      <c r="K15">
        <v>1.6396299584441001</v>
      </c>
      <c r="L15">
        <v>12154.5846074538</v>
      </c>
      <c r="M15" s="1">
        <f t="shared" si="0"/>
        <v>11943.754608942281</v>
      </c>
      <c r="N15" s="1">
        <f t="shared" si="1"/>
        <v>1.7345718123696927</v>
      </c>
      <c r="O15" s="1">
        <f t="shared" si="2"/>
        <v>12159.602027708874</v>
      </c>
      <c r="P15" s="1">
        <f t="shared" si="3"/>
        <v>-4.1280063590132414E-2</v>
      </c>
      <c r="Q15">
        <v>0.34014539409356198</v>
      </c>
      <c r="R15">
        <v>0.13849542581430799</v>
      </c>
      <c r="S15">
        <v>5.1841980761441898E-2</v>
      </c>
      <c r="T15">
        <v>0.11231716021962</v>
      </c>
      <c r="U15">
        <v>0.35249635002285401</v>
      </c>
      <c r="V15">
        <v>1060.93</v>
      </c>
      <c r="W15">
        <v>2.1313084430814002</v>
      </c>
      <c r="X15" s="1">
        <f t="shared" si="4"/>
        <v>2.1212465605966444</v>
      </c>
      <c r="Y15">
        <f t="shared" si="5"/>
        <v>0.99529631091178583</v>
      </c>
    </row>
    <row r="16" spans="1:25" x14ac:dyDescent="0.25">
      <c r="A16">
        <v>134</v>
      </c>
      <c r="B16" t="s">
        <v>118</v>
      </c>
      <c r="C16" t="s">
        <v>32</v>
      </c>
      <c r="D16" t="s">
        <v>133</v>
      </c>
      <c r="E16">
        <v>34.9943044185638</v>
      </c>
      <c r="F16">
        <v>0</v>
      </c>
      <c r="G16">
        <v>0</v>
      </c>
      <c r="H16">
        <v>0</v>
      </c>
      <c r="J16">
        <v>590.86980462859799</v>
      </c>
      <c r="K16">
        <v>2.1375931372435701</v>
      </c>
      <c r="L16">
        <v>6289.5112885131202</v>
      </c>
      <c r="M16" s="1">
        <f t="shared" si="0"/>
        <v>6885.2582168583958</v>
      </c>
      <c r="N16" s="1">
        <f t="shared" si="1"/>
        <v>-9.4720702613781924</v>
      </c>
      <c r="O16" s="1">
        <f t="shared" si="2"/>
        <v>6299.9488078797867</v>
      </c>
      <c r="P16" s="1">
        <f t="shared" si="3"/>
        <v>-0.16595119855701837</v>
      </c>
      <c r="Q16">
        <v>0.34014539409356198</v>
      </c>
      <c r="R16">
        <v>0.13849542581430799</v>
      </c>
      <c r="S16">
        <v>5.1841980761441898E-2</v>
      </c>
      <c r="T16">
        <v>0.11231716021962</v>
      </c>
      <c r="U16">
        <v>0.35249635002285401</v>
      </c>
      <c r="V16">
        <v>1060.93</v>
      </c>
      <c r="W16">
        <v>2.7785966448205799</v>
      </c>
      <c r="X16" s="1">
        <f t="shared" si="4"/>
        <v>2.8058812634555048</v>
      </c>
      <c r="Y16">
        <f t="shared" si="5"/>
        <v>0.99529631091178583</v>
      </c>
    </row>
    <row r="17" spans="1:25" x14ac:dyDescent="0.25">
      <c r="A17">
        <v>135</v>
      </c>
      <c r="B17" t="s">
        <v>118</v>
      </c>
      <c r="C17" t="s">
        <v>33</v>
      </c>
      <c r="D17" t="s">
        <v>134</v>
      </c>
      <c r="E17">
        <v>34.787351846694897</v>
      </c>
      <c r="F17">
        <v>0</v>
      </c>
      <c r="G17">
        <v>0</v>
      </c>
      <c r="H17">
        <v>0</v>
      </c>
      <c r="J17">
        <v>599.39702029218699</v>
      </c>
      <c r="K17">
        <v>2.43909656303427</v>
      </c>
      <c r="L17">
        <v>6418.3535903346901</v>
      </c>
      <c r="M17" s="1">
        <f t="shared" si="0"/>
        <v>7289.686340536311</v>
      </c>
      <c r="N17" s="1">
        <f t="shared" si="1"/>
        <v>-13.575642693069275</v>
      </c>
      <c r="O17" s="1">
        <f t="shared" si="2"/>
        <v>6438.271641325251</v>
      </c>
      <c r="P17" s="1">
        <f t="shared" si="3"/>
        <v>-0.31032959948724592</v>
      </c>
      <c r="Q17">
        <v>0.34014539409356198</v>
      </c>
      <c r="R17">
        <v>0.13849542581430799</v>
      </c>
      <c r="S17">
        <v>5.1841980761441898E-2</v>
      </c>
      <c r="T17">
        <v>0.11231716021962</v>
      </c>
      <c r="U17">
        <v>0.35249635002285401</v>
      </c>
      <c r="V17">
        <v>1060.93</v>
      </c>
      <c r="W17">
        <v>3.1705123900143599</v>
      </c>
      <c r="X17" s="1">
        <f t="shared" si="4"/>
        <v>3.210201697934977</v>
      </c>
      <c r="Y17">
        <f t="shared" si="5"/>
        <v>0.99529631091178583</v>
      </c>
    </row>
    <row r="18" spans="1:25" x14ac:dyDescent="0.25">
      <c r="A18">
        <v>136</v>
      </c>
      <c r="B18" t="s">
        <v>118</v>
      </c>
      <c r="C18" t="s">
        <v>34</v>
      </c>
      <c r="D18" t="s">
        <v>135</v>
      </c>
      <c r="E18">
        <v>34.870072841644202</v>
      </c>
      <c r="F18">
        <v>0</v>
      </c>
      <c r="G18">
        <v>0</v>
      </c>
      <c r="H18">
        <v>0</v>
      </c>
      <c r="J18">
        <v>446.48290825657602</v>
      </c>
      <c r="K18">
        <v>1.44171590159261</v>
      </c>
      <c r="L18">
        <v>11535.989566947201</v>
      </c>
      <c r="M18" s="1">
        <f t="shared" si="0"/>
        <v>11473.182381943905</v>
      </c>
      <c r="N18" s="1">
        <f t="shared" si="1"/>
        <v>0.54444557737162114</v>
      </c>
      <c r="O18" s="1">
        <f t="shared" si="2"/>
        <v>11541.177913647754</v>
      </c>
      <c r="P18" s="1">
        <f t="shared" si="3"/>
        <v>-4.4975306803494902E-2</v>
      </c>
      <c r="Q18">
        <v>0.34014539409356198</v>
      </c>
      <c r="R18">
        <v>0.13849542581430799</v>
      </c>
      <c r="S18">
        <v>5.1841980761441898E-2</v>
      </c>
      <c r="T18">
        <v>0.11231716021962</v>
      </c>
      <c r="U18">
        <v>0.35249635002285401</v>
      </c>
      <c r="V18">
        <v>1060.93</v>
      </c>
      <c r="W18">
        <v>1.87404557825039</v>
      </c>
      <c r="X18" s="1">
        <f t="shared" si="4"/>
        <v>1.8708759176956518</v>
      </c>
      <c r="Y18">
        <f t="shared" si="5"/>
        <v>0.99529631091178583</v>
      </c>
    </row>
    <row r="19" spans="1:25" x14ac:dyDescent="0.25">
      <c r="A19">
        <v>137</v>
      </c>
      <c r="B19" t="s">
        <v>118</v>
      </c>
      <c r="C19" t="s">
        <v>35</v>
      </c>
      <c r="D19" t="s">
        <v>136</v>
      </c>
      <c r="E19">
        <v>34.670112133026102</v>
      </c>
      <c r="F19">
        <v>0</v>
      </c>
      <c r="G19">
        <v>0</v>
      </c>
      <c r="H19">
        <v>0</v>
      </c>
      <c r="J19">
        <v>518.30299950777601</v>
      </c>
      <c r="K19">
        <v>2.4588178212143501</v>
      </c>
      <c r="L19">
        <v>13604.868593748501</v>
      </c>
      <c r="M19" s="1">
        <f t="shared" si="0"/>
        <v>13234.931756578728</v>
      </c>
      <c r="N19" s="1">
        <f t="shared" si="1"/>
        <v>2.7191503881173871</v>
      </c>
      <c r="O19" s="1">
        <f t="shared" si="2"/>
        <v>13598.153191262281</v>
      </c>
      <c r="P19" s="1">
        <f t="shared" si="3"/>
        <v>4.9360289222529323E-2</v>
      </c>
      <c r="Q19">
        <v>0.34014539409356198</v>
      </c>
      <c r="R19">
        <v>0.13849542581430799</v>
      </c>
      <c r="S19">
        <v>5.1841980761441898E-2</v>
      </c>
      <c r="T19">
        <v>0.11231716021962</v>
      </c>
      <c r="U19">
        <v>0.35249635002285401</v>
      </c>
      <c r="V19">
        <v>1060.93</v>
      </c>
      <c r="W19">
        <v>3.19614749374673</v>
      </c>
      <c r="X19" s="1">
        <f t="shared" si="4"/>
        <v>3.1792156656545156</v>
      </c>
      <c r="Y19">
        <f t="shared" si="5"/>
        <v>0.99529631091178583</v>
      </c>
    </row>
    <row r="20" spans="1:25" x14ac:dyDescent="0.25">
      <c r="A20">
        <v>138</v>
      </c>
      <c r="B20" t="s">
        <v>118</v>
      </c>
      <c r="C20" t="s">
        <v>36</v>
      </c>
      <c r="D20" t="s">
        <v>137</v>
      </c>
      <c r="E20">
        <v>33.853194952011101</v>
      </c>
      <c r="F20">
        <v>0</v>
      </c>
      <c r="G20">
        <v>0</v>
      </c>
      <c r="H20">
        <v>0</v>
      </c>
      <c r="J20">
        <v>554.20067716306096</v>
      </c>
      <c r="K20">
        <v>3.9093276650688198</v>
      </c>
      <c r="L20">
        <v>16668.4505284191</v>
      </c>
      <c r="M20" s="1">
        <f t="shared" si="0"/>
        <v>16687.897755064543</v>
      </c>
      <c r="N20" s="1">
        <f t="shared" si="1"/>
        <v>-0.11667087239024612</v>
      </c>
      <c r="O20" s="1">
        <f t="shared" si="2"/>
        <v>16657.179797511119</v>
      </c>
      <c r="P20" s="1">
        <f t="shared" si="3"/>
        <v>6.7617148269212571E-2</v>
      </c>
      <c r="Q20">
        <v>0.34014539409356198</v>
      </c>
      <c r="R20">
        <v>0.13849542581430799</v>
      </c>
      <c r="S20">
        <v>5.1841980761441898E-2</v>
      </c>
      <c r="T20">
        <v>0.11231716021962</v>
      </c>
      <c r="U20">
        <v>0.35249635002285401</v>
      </c>
      <c r="V20">
        <v>1060.93</v>
      </c>
      <c r="W20">
        <v>5.0816240679326103</v>
      </c>
      <c r="X20" s="1">
        <f t="shared" si="4"/>
        <v>5.0830560076529405</v>
      </c>
      <c r="Y20">
        <f t="shared" si="5"/>
        <v>0.99529631091178583</v>
      </c>
    </row>
    <row r="21" spans="1:25" x14ac:dyDescent="0.25">
      <c r="A21">
        <v>139</v>
      </c>
      <c r="B21" t="s">
        <v>118</v>
      </c>
      <c r="C21" t="s">
        <v>37</v>
      </c>
      <c r="D21" t="s">
        <v>138</v>
      </c>
      <c r="E21">
        <v>34.871445894241297</v>
      </c>
      <c r="F21">
        <v>0</v>
      </c>
      <c r="G21">
        <v>0</v>
      </c>
      <c r="H21">
        <v>0</v>
      </c>
      <c r="J21">
        <v>460.57902078171202</v>
      </c>
      <c r="K21">
        <v>1.4187478181108499</v>
      </c>
      <c r="L21">
        <v>10675.2145647817</v>
      </c>
      <c r="M21" s="1">
        <f t="shared" si="0"/>
        <v>10511.005573635888</v>
      </c>
      <c r="N21" s="1">
        <f t="shared" si="1"/>
        <v>1.5382266103348292</v>
      </c>
      <c r="O21" s="1">
        <f t="shared" si="2"/>
        <v>10679.863377759422</v>
      </c>
      <c r="P21" s="1">
        <f t="shared" si="3"/>
        <v>-4.3547724024764763E-2</v>
      </c>
      <c r="Q21">
        <v>0.34014539409356198</v>
      </c>
      <c r="R21">
        <v>0.13849542581430799</v>
      </c>
      <c r="S21">
        <v>5.1841980761441898E-2</v>
      </c>
      <c r="T21">
        <v>0.11231716021962</v>
      </c>
      <c r="U21">
        <v>0.35249635002285401</v>
      </c>
      <c r="V21">
        <v>1060.93</v>
      </c>
      <c r="W21">
        <v>1.8441900184675499</v>
      </c>
      <c r="X21" s="1">
        <f t="shared" si="4"/>
        <v>1.8363185906255974</v>
      </c>
      <c r="Y21">
        <f t="shared" si="5"/>
        <v>0.99529631091178583</v>
      </c>
    </row>
    <row r="22" spans="1:25" x14ac:dyDescent="0.25">
      <c r="A22">
        <v>140</v>
      </c>
      <c r="B22" t="s">
        <v>118</v>
      </c>
      <c r="C22" t="s">
        <v>38</v>
      </c>
      <c r="D22" t="s">
        <v>139</v>
      </c>
      <c r="E22">
        <v>34.567089796066199</v>
      </c>
      <c r="F22">
        <v>0</v>
      </c>
      <c r="G22">
        <v>0</v>
      </c>
      <c r="H22">
        <v>0</v>
      </c>
      <c r="J22">
        <v>451.39088070550503</v>
      </c>
      <c r="K22">
        <v>2.9177935856663502</v>
      </c>
      <c r="L22">
        <v>22863.308274484702</v>
      </c>
      <c r="M22" s="1">
        <f t="shared" si="0"/>
        <v>22653.568514865343</v>
      </c>
      <c r="N22" s="1">
        <f t="shared" si="1"/>
        <v>0.9173640013130856</v>
      </c>
      <c r="O22" s="1">
        <f t="shared" si="2"/>
        <v>22873.857123944861</v>
      </c>
      <c r="P22" s="1">
        <f t="shared" si="3"/>
        <v>-4.6138771054108518E-2</v>
      </c>
      <c r="Q22">
        <v>0.34014539409356198</v>
      </c>
      <c r="R22">
        <v>0.13849542581430799</v>
      </c>
      <c r="S22">
        <v>5.1841980761441898E-2</v>
      </c>
      <c r="T22">
        <v>0.11231716021962</v>
      </c>
      <c r="U22">
        <v>0.35249635002285401</v>
      </c>
      <c r="V22">
        <v>1060.93</v>
      </c>
      <c r="W22">
        <v>3.7927570622097</v>
      </c>
      <c r="X22" s="1">
        <f t="shared" si="4"/>
        <v>3.7824881504501571</v>
      </c>
      <c r="Y22">
        <f t="shared" si="5"/>
        <v>0.99529631091178583</v>
      </c>
    </row>
    <row r="23" spans="1:25" x14ac:dyDescent="0.25">
      <c r="A23">
        <v>141</v>
      </c>
      <c r="B23" t="s">
        <v>118</v>
      </c>
      <c r="C23" t="s">
        <v>39</v>
      </c>
      <c r="D23" t="s">
        <v>140</v>
      </c>
      <c r="E23">
        <v>34.317717790603602</v>
      </c>
      <c r="F23">
        <v>0</v>
      </c>
      <c r="G23">
        <v>0</v>
      </c>
      <c r="H23">
        <v>0</v>
      </c>
      <c r="J23">
        <v>439.19602499399099</v>
      </c>
      <c r="K23">
        <v>2.7372871795470299</v>
      </c>
      <c r="L23">
        <v>22574.0963671102</v>
      </c>
      <c r="M23" s="1">
        <f t="shared" si="0"/>
        <v>22587.843531850027</v>
      </c>
      <c r="N23" s="1">
        <f t="shared" si="1"/>
        <v>-6.0897962497653738E-2</v>
      </c>
      <c r="O23" s="1">
        <f t="shared" si="2"/>
        <v>22583.024003358678</v>
      </c>
      <c r="P23" s="1">
        <f t="shared" si="3"/>
        <v>-3.9548144489563022E-2</v>
      </c>
      <c r="Q23">
        <v>0.34014539409356198</v>
      </c>
      <c r="R23">
        <v>0.13849542581430799</v>
      </c>
      <c r="S23">
        <v>5.1841980761441898E-2</v>
      </c>
      <c r="T23">
        <v>0.11231716021962</v>
      </c>
      <c r="U23">
        <v>0.35249635002285401</v>
      </c>
      <c r="V23">
        <v>1060.93</v>
      </c>
      <c r="W23">
        <v>3.5581219084598401</v>
      </c>
      <c r="X23" s="1">
        <f t="shared" si="4"/>
        <v>3.5583465742489215</v>
      </c>
      <c r="Y23">
        <f t="shared" si="5"/>
        <v>0.99529631091178583</v>
      </c>
    </row>
    <row r="24" spans="1:25" x14ac:dyDescent="0.25">
      <c r="A24">
        <v>142</v>
      </c>
      <c r="B24" t="s">
        <v>118</v>
      </c>
      <c r="C24" t="s">
        <v>40</v>
      </c>
      <c r="D24" t="s">
        <v>141</v>
      </c>
      <c r="E24">
        <v>34.460242509841898</v>
      </c>
      <c r="F24">
        <v>0</v>
      </c>
      <c r="G24">
        <v>0</v>
      </c>
      <c r="H24">
        <v>0</v>
      </c>
      <c r="J24">
        <v>560.28067612567895</v>
      </c>
      <c r="K24">
        <v>3.8473067405201902</v>
      </c>
      <c r="L24">
        <v>15567.7335378889</v>
      </c>
      <c r="M24" s="1">
        <f t="shared" si="0"/>
        <v>15732.383245083114</v>
      </c>
      <c r="N24" s="1">
        <f t="shared" si="1"/>
        <v>-1.0576344128288677</v>
      </c>
      <c r="O24" s="1">
        <f t="shared" si="2"/>
        <v>15559.119855194393</v>
      </c>
      <c r="P24" s="1">
        <f t="shared" si="3"/>
        <v>5.5330357971142836E-2</v>
      </c>
      <c r="Q24">
        <v>0.34014539409356198</v>
      </c>
      <c r="R24">
        <v>0.13849542581430799</v>
      </c>
      <c r="S24">
        <v>5.1841980761441898E-2</v>
      </c>
      <c r="T24">
        <v>0.11231716021962</v>
      </c>
      <c r="U24">
        <v>0.35249635002285401</v>
      </c>
      <c r="V24">
        <v>1060.93</v>
      </c>
      <c r="W24">
        <v>5.0010048285381004</v>
      </c>
      <c r="X24" s="1">
        <f t="shared" si="4"/>
        <v>5.0090816259947744</v>
      </c>
      <c r="Y24">
        <f t="shared" si="5"/>
        <v>0.99529631091178583</v>
      </c>
    </row>
    <row r="25" spans="1:25" x14ac:dyDescent="0.25">
      <c r="A25">
        <v>143</v>
      </c>
      <c r="B25" t="s">
        <v>118</v>
      </c>
      <c r="C25" t="s">
        <v>41</v>
      </c>
      <c r="D25" t="s">
        <v>142</v>
      </c>
      <c r="E25">
        <v>35.225037813186603</v>
      </c>
      <c r="F25">
        <v>0</v>
      </c>
      <c r="G25">
        <v>0</v>
      </c>
      <c r="H25">
        <v>0</v>
      </c>
      <c r="J25">
        <v>437.88127017388098</v>
      </c>
      <c r="K25">
        <v>3.3216783356813999</v>
      </c>
      <c r="L25">
        <v>27540.205030941699</v>
      </c>
      <c r="M25" s="1">
        <f t="shared" si="0"/>
        <v>27588.844024124912</v>
      </c>
      <c r="N25" s="1">
        <f t="shared" si="1"/>
        <v>-0.17661086084350619</v>
      </c>
      <c r="O25" s="1">
        <f t="shared" si="2"/>
        <v>27550.687787346673</v>
      </c>
      <c r="P25" s="1">
        <f t="shared" si="3"/>
        <v>-3.8063465370705436E-2</v>
      </c>
      <c r="Q25">
        <v>0.34014539409356198</v>
      </c>
      <c r="R25">
        <v>0.13849542581430799</v>
      </c>
      <c r="S25">
        <v>5.1841980761441898E-2</v>
      </c>
      <c r="T25">
        <v>0.11231716021962</v>
      </c>
      <c r="U25">
        <v>0.35249635002285401</v>
      </c>
      <c r="V25">
        <v>1060.93</v>
      </c>
      <c r="W25">
        <v>4.3177553847310399</v>
      </c>
      <c r="X25" s="1">
        <f t="shared" si="4"/>
        <v>4.3195340651271668</v>
      </c>
      <c r="Y25">
        <f t="shared" si="5"/>
        <v>0.99529631091178583</v>
      </c>
    </row>
    <row r="26" spans="1:25" x14ac:dyDescent="0.25">
      <c r="A26">
        <v>144</v>
      </c>
      <c r="B26" t="s">
        <v>118</v>
      </c>
      <c r="C26" t="s">
        <v>42</v>
      </c>
      <c r="D26" t="s">
        <v>143</v>
      </c>
      <c r="E26">
        <v>34.027611970901397</v>
      </c>
      <c r="F26">
        <v>0</v>
      </c>
      <c r="G26">
        <v>0</v>
      </c>
      <c r="H26">
        <v>0</v>
      </c>
      <c r="J26">
        <v>553.09686247869195</v>
      </c>
      <c r="K26">
        <v>1.1439700647229101</v>
      </c>
      <c r="L26">
        <v>4922.6775963259797</v>
      </c>
      <c r="M26" s="1">
        <f t="shared" si="0"/>
        <v>4920.9017094304663</v>
      </c>
      <c r="N26" s="1">
        <f t="shared" si="1"/>
        <v>3.6075628776477679E-2</v>
      </c>
      <c r="O26" s="1">
        <f t="shared" si="2"/>
        <v>4919.2734638744632</v>
      </c>
      <c r="P26" s="1">
        <f t="shared" si="3"/>
        <v>6.9152049568656476E-2</v>
      </c>
      <c r="Q26">
        <v>0.34014539409356198</v>
      </c>
      <c r="R26">
        <v>0.13849542581430799</v>
      </c>
      <c r="S26">
        <v>5.1841980761441898E-2</v>
      </c>
      <c r="T26">
        <v>0.11231716021962</v>
      </c>
      <c r="U26">
        <v>0.35249635002285401</v>
      </c>
      <c r="V26">
        <v>1060.93</v>
      </c>
      <c r="W26">
        <v>1.4870142162381399</v>
      </c>
      <c r="X26" s="1">
        <f t="shared" si="4"/>
        <v>1.4870901180921354</v>
      </c>
      <c r="Y26">
        <f t="shared" si="5"/>
        <v>0.99529631091178583</v>
      </c>
    </row>
    <row r="27" spans="1:25" x14ac:dyDescent="0.25">
      <c r="A27">
        <v>145</v>
      </c>
      <c r="B27" t="s">
        <v>118</v>
      </c>
      <c r="C27" t="s">
        <v>43</v>
      </c>
      <c r="D27" t="s">
        <v>144</v>
      </c>
      <c r="E27">
        <v>34.302143812179501</v>
      </c>
      <c r="F27">
        <v>0</v>
      </c>
      <c r="G27">
        <v>0</v>
      </c>
      <c r="H27">
        <v>0</v>
      </c>
      <c r="J27">
        <v>547.59671255927299</v>
      </c>
      <c r="K27">
        <v>3.05347196103701</v>
      </c>
      <c r="L27">
        <v>13737.816097438699</v>
      </c>
      <c r="M27" s="1">
        <f t="shared" si="0"/>
        <v>13638.602145739093</v>
      </c>
      <c r="N27" s="1">
        <f t="shared" si="1"/>
        <v>0.72219595164113681</v>
      </c>
      <c r="O27" s="1">
        <f t="shared" si="2"/>
        <v>13727.642588783256</v>
      </c>
      <c r="P27" s="1">
        <f t="shared" si="3"/>
        <v>7.4054773941400698E-2</v>
      </c>
      <c r="Q27">
        <v>0.34014539409356198</v>
      </c>
      <c r="R27">
        <v>0.13849542581430799</v>
      </c>
      <c r="S27">
        <v>5.1841980761441898E-2</v>
      </c>
      <c r="T27">
        <v>0.11231716021962</v>
      </c>
      <c r="U27">
        <v>0.35249635002285401</v>
      </c>
      <c r="V27">
        <v>1060.93</v>
      </c>
      <c r="W27">
        <v>3.9691215312057602</v>
      </c>
      <c r="X27" s="1">
        <f t="shared" si="4"/>
        <v>3.9649708470307754</v>
      </c>
      <c r="Y27">
        <f t="shared" si="5"/>
        <v>0.99529631091178583</v>
      </c>
    </row>
    <row r="28" spans="1:25" x14ac:dyDescent="0.25">
      <c r="A28">
        <v>146</v>
      </c>
      <c r="B28" t="s">
        <v>118</v>
      </c>
      <c r="C28" t="s">
        <v>44</v>
      </c>
      <c r="D28" t="s">
        <v>145</v>
      </c>
      <c r="E28">
        <v>34.1152985095977</v>
      </c>
      <c r="F28">
        <v>0</v>
      </c>
      <c r="G28">
        <v>0</v>
      </c>
      <c r="H28">
        <v>0</v>
      </c>
      <c r="J28">
        <v>512.93929473820106</v>
      </c>
      <c r="K28">
        <v>1.22982526907689</v>
      </c>
      <c r="L28">
        <v>7035.4560451159996</v>
      </c>
      <c r="M28" s="1">
        <f t="shared" si="0"/>
        <v>6835.0133999780874</v>
      </c>
      <c r="N28" s="1">
        <f t="shared" si="1"/>
        <v>2.8490355685905979</v>
      </c>
      <c r="O28" s="1">
        <f t="shared" si="2"/>
        <v>7032.6627136348634</v>
      </c>
      <c r="P28" s="1">
        <f t="shared" si="3"/>
        <v>3.9703630627829986E-2</v>
      </c>
      <c r="Q28">
        <v>0.34014539409356198</v>
      </c>
      <c r="R28">
        <v>0.13849542581430799</v>
      </c>
      <c r="S28">
        <v>5.1841980761441898E-2</v>
      </c>
      <c r="T28">
        <v>0.11231716021962</v>
      </c>
      <c r="U28">
        <v>0.35249635002285401</v>
      </c>
      <c r="V28">
        <v>1060.93</v>
      </c>
      <c r="W28">
        <v>1.59861495943006</v>
      </c>
      <c r="X28" s="1">
        <f t="shared" si="4"/>
        <v>1.5894013946936609</v>
      </c>
      <c r="Y28">
        <f t="shared" si="5"/>
        <v>0.99529631091178583</v>
      </c>
    </row>
    <row r="29" spans="1:25" x14ac:dyDescent="0.25">
      <c r="A29">
        <v>147</v>
      </c>
      <c r="B29" t="s">
        <v>118</v>
      </c>
      <c r="C29" t="s">
        <v>45</v>
      </c>
      <c r="D29" t="s">
        <v>146</v>
      </c>
      <c r="E29">
        <v>34.379652261734002</v>
      </c>
      <c r="F29">
        <v>0</v>
      </c>
      <c r="G29">
        <v>0</v>
      </c>
      <c r="H29">
        <v>0</v>
      </c>
      <c r="J29">
        <v>583.24800893908696</v>
      </c>
      <c r="K29">
        <v>2.1029528907933002</v>
      </c>
      <c r="L29">
        <v>6769.5375003752197</v>
      </c>
      <c r="M29" s="1">
        <f t="shared" si="0"/>
        <v>7217.624257202413</v>
      </c>
      <c r="N29" s="1">
        <f t="shared" si="1"/>
        <v>-6.619163521915004</v>
      </c>
      <c r="O29" s="1">
        <f t="shared" si="2"/>
        <v>6774.694684543716</v>
      </c>
      <c r="P29" s="1">
        <f t="shared" si="3"/>
        <v>-7.618222320521105E-2</v>
      </c>
      <c r="Q29">
        <v>0.34014539409356198</v>
      </c>
      <c r="R29">
        <v>0.13849542581430799</v>
      </c>
      <c r="S29">
        <v>5.1841980761441898E-2</v>
      </c>
      <c r="T29">
        <v>0.11231716021962</v>
      </c>
      <c r="U29">
        <v>0.35249635002285401</v>
      </c>
      <c r="V29">
        <v>1060.93</v>
      </c>
      <c r="W29">
        <v>2.7335687717022199</v>
      </c>
      <c r="X29" s="1">
        <f t="shared" si="4"/>
        <v>2.7542162519772324</v>
      </c>
      <c r="Y29">
        <f t="shared" si="5"/>
        <v>0.99529631091178583</v>
      </c>
    </row>
    <row r="30" spans="1:25" x14ac:dyDescent="0.25">
      <c r="A30">
        <v>148</v>
      </c>
      <c r="B30" t="s">
        <v>118</v>
      </c>
      <c r="C30" t="s">
        <v>46</v>
      </c>
      <c r="D30" t="s">
        <v>147</v>
      </c>
      <c r="E30">
        <v>34.640013933181699</v>
      </c>
      <c r="F30">
        <v>0</v>
      </c>
      <c r="G30">
        <v>0</v>
      </c>
      <c r="H30">
        <v>0</v>
      </c>
      <c r="J30">
        <v>499.45603645474398</v>
      </c>
      <c r="K30">
        <v>1.26907555461818</v>
      </c>
      <c r="L30">
        <v>7855.50606890782</v>
      </c>
      <c r="M30" s="1">
        <f t="shared" si="0"/>
        <v>7625.6279653992124</v>
      </c>
      <c r="N30" s="1">
        <f t="shared" si="1"/>
        <v>2.9263309262590695</v>
      </c>
      <c r="O30" s="1">
        <f t="shared" si="2"/>
        <v>7854.4492292685318</v>
      </c>
      <c r="P30" s="1">
        <f t="shared" si="3"/>
        <v>1.3453488928882772E-2</v>
      </c>
      <c r="Q30">
        <v>0.34014539409356198</v>
      </c>
      <c r="R30">
        <v>0.13849542581430799</v>
      </c>
      <c r="S30">
        <v>5.1841980761441898E-2</v>
      </c>
      <c r="T30">
        <v>0.11231716021962</v>
      </c>
      <c r="U30">
        <v>0.35249635002285401</v>
      </c>
      <c r="V30">
        <v>1060.93</v>
      </c>
      <c r="W30">
        <v>1.6496352915096799</v>
      </c>
      <c r="X30" s="1">
        <f t="shared" si="4"/>
        <v>1.6389686239182686</v>
      </c>
      <c r="Y30">
        <f t="shared" si="5"/>
        <v>0.99529631091178583</v>
      </c>
    </row>
    <row r="31" spans="1:25" x14ac:dyDescent="0.25">
      <c r="A31">
        <v>149</v>
      </c>
      <c r="B31" t="s">
        <v>118</v>
      </c>
      <c r="C31" t="s">
        <v>47</v>
      </c>
      <c r="D31" t="s">
        <v>148</v>
      </c>
      <c r="E31">
        <v>34.003673076629603</v>
      </c>
      <c r="F31">
        <v>0</v>
      </c>
      <c r="G31">
        <v>0</v>
      </c>
      <c r="H31">
        <v>0</v>
      </c>
      <c r="J31">
        <v>488.27709767700901</v>
      </c>
      <c r="K31">
        <v>3.9111939551686801</v>
      </c>
      <c r="L31">
        <v>25721.829559076101</v>
      </c>
      <c r="M31" s="1">
        <f t="shared" si="0"/>
        <v>25013.951851111342</v>
      </c>
      <c r="N31" s="1">
        <f t="shared" si="1"/>
        <v>2.7520503793828306</v>
      </c>
      <c r="O31" s="1">
        <f t="shared" si="2"/>
        <v>25723.844011191533</v>
      </c>
      <c r="P31" s="1">
        <f t="shared" si="3"/>
        <v>-7.8316828544635671E-3</v>
      </c>
      <c r="Q31">
        <v>0.34014539409356198</v>
      </c>
      <c r="R31">
        <v>0.13849542581430799</v>
      </c>
      <c r="S31">
        <v>5.1841980761441898E-2</v>
      </c>
      <c r="T31">
        <v>0.11231716021962</v>
      </c>
      <c r="U31">
        <v>0.35249635002285401</v>
      </c>
      <c r="V31">
        <v>1060.93</v>
      </c>
      <c r="W31">
        <v>5.0840500054598996</v>
      </c>
      <c r="X31" s="1">
        <f t="shared" si="4"/>
        <v>5.0509578724540019</v>
      </c>
      <c r="Y31">
        <f t="shared" si="5"/>
        <v>0.99529631091178583</v>
      </c>
    </row>
    <row r="32" spans="1:25" x14ac:dyDescent="0.25">
      <c r="A32">
        <v>150</v>
      </c>
      <c r="B32" t="s">
        <v>118</v>
      </c>
      <c r="C32" t="s">
        <v>48</v>
      </c>
      <c r="D32" t="s">
        <v>149</v>
      </c>
      <c r="E32">
        <v>34.356269359588602</v>
      </c>
      <c r="F32">
        <v>0</v>
      </c>
      <c r="G32">
        <v>0</v>
      </c>
      <c r="H32">
        <v>0</v>
      </c>
      <c r="J32">
        <v>454.23735337808603</v>
      </c>
      <c r="K32">
        <v>3.9608294161319799</v>
      </c>
      <c r="L32">
        <v>30654.836977471499</v>
      </c>
      <c r="M32" s="1">
        <f t="shared" si="0"/>
        <v>30311.32158371761</v>
      </c>
      <c r="N32" s="1">
        <f t="shared" si="1"/>
        <v>1.120591161539503</v>
      </c>
      <c r="O32" s="1">
        <f t="shared" si="2"/>
        <v>30668.928802269194</v>
      </c>
      <c r="P32" s="1">
        <f t="shared" si="3"/>
        <v>-4.5969335306044377E-2</v>
      </c>
      <c r="Q32">
        <v>0.34014539409356198</v>
      </c>
      <c r="R32">
        <v>0.13849542581430799</v>
      </c>
      <c r="S32">
        <v>5.1841980761441898E-2</v>
      </c>
      <c r="T32">
        <v>0.11231716021962</v>
      </c>
      <c r="U32">
        <v>0.35249635002285401</v>
      </c>
      <c r="V32">
        <v>1060.93</v>
      </c>
      <c r="W32">
        <v>5.1485697322936996</v>
      </c>
      <c r="X32" s="1">
        <f t="shared" si="4"/>
        <v>5.1318996149074412</v>
      </c>
      <c r="Y32">
        <f t="shared" si="5"/>
        <v>0.99529631091178583</v>
      </c>
    </row>
    <row r="33" spans="1:25" x14ac:dyDescent="0.25">
      <c r="A33">
        <v>151</v>
      </c>
      <c r="B33" t="s">
        <v>118</v>
      </c>
      <c r="C33" t="s">
        <v>49</v>
      </c>
      <c r="D33" t="s">
        <v>150</v>
      </c>
      <c r="E33">
        <v>34.701739311218198</v>
      </c>
      <c r="F33">
        <v>0</v>
      </c>
      <c r="G33">
        <v>0</v>
      </c>
      <c r="H33">
        <v>0</v>
      </c>
      <c r="J33">
        <v>405.00879871985302</v>
      </c>
      <c r="K33">
        <v>3.3441407959555001</v>
      </c>
      <c r="L33">
        <v>31387.789942402898</v>
      </c>
      <c r="M33" s="1">
        <f t="shared" si="0"/>
        <v>32549.952274567462</v>
      </c>
      <c r="N33" s="1">
        <f t="shared" si="1"/>
        <v>-3.7025936974127536</v>
      </c>
      <c r="O33" s="1">
        <f t="shared" si="2"/>
        <v>31368.882461419133</v>
      </c>
      <c r="P33" s="1">
        <f t="shared" si="3"/>
        <v>6.0238331588369998E-2</v>
      </c>
      <c r="Q33">
        <v>0.34014539409356198</v>
      </c>
      <c r="R33">
        <v>0.13849542581430799</v>
      </c>
      <c r="S33">
        <v>5.1841980761441898E-2</v>
      </c>
      <c r="T33">
        <v>0.11231716021962</v>
      </c>
      <c r="U33">
        <v>0.35249635002285401</v>
      </c>
      <c r="V33">
        <v>1060.93</v>
      </c>
      <c r="W33">
        <v>4.3469536992580498</v>
      </c>
      <c r="X33" s="1">
        <f t="shared" si="4"/>
        <v>4.4020101170862151</v>
      </c>
      <c r="Y33">
        <f t="shared" si="5"/>
        <v>0.99529631091178583</v>
      </c>
    </row>
    <row r="34" spans="1:25" x14ac:dyDescent="0.25">
      <c r="A34">
        <v>152</v>
      </c>
      <c r="B34" t="s">
        <v>118</v>
      </c>
      <c r="C34" t="s">
        <v>50</v>
      </c>
      <c r="D34" t="s">
        <v>151</v>
      </c>
      <c r="E34">
        <v>38.640793800353997</v>
      </c>
      <c r="F34">
        <v>0</v>
      </c>
      <c r="G34">
        <v>0</v>
      </c>
      <c r="H34">
        <v>0</v>
      </c>
      <c r="J34">
        <v>416.41572521366902</v>
      </c>
      <c r="K34">
        <v>2.2224835965980199</v>
      </c>
      <c r="L34">
        <v>20020.118342649399</v>
      </c>
      <c r="M34" s="1">
        <f t="shared" si="0"/>
        <v>20488.931405900745</v>
      </c>
      <c r="N34" s="1">
        <f t="shared" si="1"/>
        <v>-2.3417097502996302</v>
      </c>
      <c r="O34" s="1">
        <f t="shared" si="2"/>
        <v>20017.826971143473</v>
      </c>
      <c r="P34" s="1">
        <f t="shared" si="3"/>
        <v>1.1445344461548015E-2</v>
      </c>
      <c r="Q34">
        <v>0.34014539409356198</v>
      </c>
      <c r="R34">
        <v>0.13849542581430799</v>
      </c>
      <c r="S34">
        <v>5.1841980761441898E-2</v>
      </c>
      <c r="T34">
        <v>0.11231716021962</v>
      </c>
      <c r="U34">
        <v>0.35249635002285401</v>
      </c>
      <c r="V34">
        <v>1060.93</v>
      </c>
      <c r="W34">
        <v>2.8889433433713201</v>
      </c>
      <c r="X34" s="1">
        <f t="shared" si="4"/>
        <v>2.9109042150434057</v>
      </c>
      <c r="Y34">
        <f t="shared" si="5"/>
        <v>0.99529631091178583</v>
      </c>
    </row>
    <row r="35" spans="1:25" x14ac:dyDescent="0.25">
      <c r="A35">
        <v>153</v>
      </c>
      <c r="B35" t="s">
        <v>118</v>
      </c>
      <c r="C35" t="s">
        <v>51</v>
      </c>
      <c r="D35" t="s">
        <v>152</v>
      </c>
      <c r="E35">
        <v>34.643163919448803</v>
      </c>
      <c r="F35">
        <v>0</v>
      </c>
      <c r="G35">
        <v>0</v>
      </c>
      <c r="H35">
        <v>0</v>
      </c>
      <c r="J35">
        <v>585.89736602357402</v>
      </c>
      <c r="K35">
        <v>2.9436217559518298</v>
      </c>
      <c r="L35">
        <v>9192.9121150196697</v>
      </c>
      <c r="M35" s="1">
        <f t="shared" si="0"/>
        <v>9885.8068408840663</v>
      </c>
      <c r="N35" s="1">
        <f t="shared" si="1"/>
        <v>-7.5372712933078443</v>
      </c>
      <c r="O35" s="1">
        <f t="shared" si="2"/>
        <v>9202.4633581261842</v>
      </c>
      <c r="P35" s="1">
        <f t="shared" si="3"/>
        <v>-0.10389790511441228</v>
      </c>
      <c r="Q35">
        <v>0.34014539409356198</v>
      </c>
      <c r="R35">
        <v>0.13849542581430799</v>
      </c>
      <c r="S35">
        <v>5.1841980761441898E-2</v>
      </c>
      <c r="T35">
        <v>0.11231716021962</v>
      </c>
      <c r="U35">
        <v>0.35249635002285401</v>
      </c>
      <c r="V35">
        <v>1060.93</v>
      </c>
      <c r="W35">
        <v>3.8263303676468698</v>
      </c>
      <c r="X35" s="1">
        <f t="shared" si="4"/>
        <v>3.8581849150741014</v>
      </c>
      <c r="Y35">
        <f t="shared" si="5"/>
        <v>0.99529631091178583</v>
      </c>
    </row>
    <row r="36" spans="1:25" x14ac:dyDescent="0.25">
      <c r="A36">
        <v>154</v>
      </c>
      <c r="B36" t="s">
        <v>118</v>
      </c>
      <c r="C36" t="s">
        <v>52</v>
      </c>
      <c r="D36" t="s">
        <v>153</v>
      </c>
      <c r="E36">
        <v>34.861062526702803</v>
      </c>
      <c r="F36">
        <v>0</v>
      </c>
      <c r="G36">
        <v>0</v>
      </c>
      <c r="H36">
        <v>0</v>
      </c>
      <c r="J36">
        <v>503.62767029443103</v>
      </c>
      <c r="K36">
        <v>1.9473285100456901</v>
      </c>
      <c r="L36">
        <v>11771.832517037699</v>
      </c>
      <c r="M36" s="1">
        <f t="shared" si="0"/>
        <v>11425.967181517501</v>
      </c>
      <c r="N36" s="1">
        <f t="shared" si="1"/>
        <v>2.9380755716632749</v>
      </c>
      <c r="O36" s="1">
        <f t="shared" si="2"/>
        <v>11769.279595307988</v>
      </c>
      <c r="P36" s="1">
        <f t="shared" si="3"/>
        <v>2.1686697682937264E-2</v>
      </c>
      <c r="Q36">
        <v>0.34014539409356198</v>
      </c>
      <c r="R36">
        <v>0.13849542581430799</v>
      </c>
      <c r="S36">
        <v>5.1841980761441898E-2</v>
      </c>
      <c r="T36">
        <v>0.11231716021962</v>
      </c>
      <c r="U36">
        <v>0.35249635002285401</v>
      </c>
      <c r="V36">
        <v>1060.93</v>
      </c>
      <c r="W36">
        <v>2.5312770564718798</v>
      </c>
      <c r="X36" s="1">
        <f t="shared" si="4"/>
        <v>2.515273301682329</v>
      </c>
      <c r="Y36">
        <f t="shared" si="5"/>
        <v>0.99529631091178583</v>
      </c>
    </row>
    <row r="37" spans="1:25" x14ac:dyDescent="0.25">
      <c r="A37">
        <v>155</v>
      </c>
      <c r="B37" t="s">
        <v>118</v>
      </c>
      <c r="C37" t="s">
        <v>53</v>
      </c>
      <c r="D37" t="s">
        <v>154</v>
      </c>
      <c r="E37">
        <v>34.511897802352898</v>
      </c>
      <c r="F37">
        <v>0</v>
      </c>
      <c r="G37">
        <v>0</v>
      </c>
      <c r="H37">
        <v>0</v>
      </c>
      <c r="J37">
        <v>595.31530300309601</v>
      </c>
      <c r="K37">
        <v>2.54156222989389</v>
      </c>
      <c r="L37">
        <v>7066.6299995003101</v>
      </c>
      <c r="M37" s="1">
        <f t="shared" si="0"/>
        <v>7877.3359893673769</v>
      </c>
      <c r="N37" s="1">
        <f t="shared" si="1"/>
        <v>-11.472314100559853</v>
      </c>
      <c r="O37" s="1">
        <f t="shared" si="2"/>
        <v>7083.1969191068465</v>
      </c>
      <c r="P37" s="1">
        <f t="shared" si="3"/>
        <v>-0.23443875804602612</v>
      </c>
      <c r="Q37">
        <v>0.34014539409356198</v>
      </c>
      <c r="R37">
        <v>0.13849542581430799</v>
      </c>
      <c r="S37">
        <v>5.1841980761441898E-2</v>
      </c>
      <c r="T37">
        <v>0.11231716021962</v>
      </c>
      <c r="U37">
        <v>0.35249635002285401</v>
      </c>
      <c r="V37">
        <v>1060.93</v>
      </c>
      <c r="W37">
        <v>3.3037046019395002</v>
      </c>
      <c r="X37" s="1">
        <f t="shared" si="4"/>
        <v>3.3407239652700325</v>
      </c>
      <c r="Y37">
        <f t="shared" si="5"/>
        <v>0.99529631091178583</v>
      </c>
    </row>
    <row r="38" spans="1:25" x14ac:dyDescent="0.25">
      <c r="A38">
        <v>156</v>
      </c>
      <c r="B38" t="s">
        <v>118</v>
      </c>
      <c r="C38" t="s">
        <v>54</v>
      </c>
      <c r="D38" t="s">
        <v>155</v>
      </c>
      <c r="E38">
        <v>34.125313997268599</v>
      </c>
      <c r="F38">
        <v>0</v>
      </c>
      <c r="G38">
        <v>0</v>
      </c>
      <c r="H38">
        <v>0</v>
      </c>
      <c r="J38">
        <v>456.79579008128297</v>
      </c>
      <c r="K38">
        <v>3.8090890057334099</v>
      </c>
      <c r="L38">
        <v>29150.208911002501</v>
      </c>
      <c r="M38" s="1">
        <f t="shared" si="0"/>
        <v>28772.724569258582</v>
      </c>
      <c r="N38" s="1">
        <f t="shared" si="1"/>
        <v>1.2949627321588097</v>
      </c>
      <c r="O38" s="1">
        <f t="shared" si="2"/>
        <v>29163.419839690869</v>
      </c>
      <c r="P38" s="1">
        <f t="shared" si="3"/>
        <v>-4.5320185281353176E-2</v>
      </c>
      <c r="Q38">
        <v>0.34014539409356198</v>
      </c>
      <c r="R38">
        <v>0.13849542581430799</v>
      </c>
      <c r="S38">
        <v>5.1841980761441898E-2</v>
      </c>
      <c r="T38">
        <v>0.11231716021962</v>
      </c>
      <c r="U38">
        <v>0.35249635002285401</v>
      </c>
      <c r="V38">
        <v>1060.93</v>
      </c>
      <c r="W38">
        <v>4.9513266798759403</v>
      </c>
      <c r="X38" s="1">
        <f t="shared" si="4"/>
        <v>4.9331141391809634</v>
      </c>
      <c r="Y38">
        <f t="shared" si="5"/>
        <v>0.99529631091178583</v>
      </c>
    </row>
    <row r="39" spans="1:25" x14ac:dyDescent="0.25">
      <c r="A39">
        <v>157</v>
      </c>
      <c r="B39" t="s">
        <v>118</v>
      </c>
      <c r="C39" t="s">
        <v>55</v>
      </c>
      <c r="D39" t="s">
        <v>156</v>
      </c>
      <c r="E39">
        <v>34.5432162284851</v>
      </c>
      <c r="F39">
        <v>0</v>
      </c>
      <c r="G39">
        <v>0</v>
      </c>
      <c r="H39">
        <v>0</v>
      </c>
      <c r="J39">
        <v>509.69399823606602</v>
      </c>
      <c r="K39">
        <v>1.8130723933703601</v>
      </c>
      <c r="L39">
        <v>10577.365693346001</v>
      </c>
      <c r="M39" s="1">
        <f t="shared" si="0"/>
        <v>10270.733173823604</v>
      </c>
      <c r="N39" s="1">
        <f t="shared" si="1"/>
        <v>2.8989497802396333</v>
      </c>
      <c r="O39" s="1">
        <f t="shared" si="2"/>
        <v>10573.817416474836</v>
      </c>
      <c r="P39" s="1">
        <f t="shared" si="3"/>
        <v>3.3545941154295496E-2</v>
      </c>
      <c r="Q39">
        <v>0.34014539409356198</v>
      </c>
      <c r="R39">
        <v>0.13849542581430799</v>
      </c>
      <c r="S39">
        <v>5.1841980761441898E-2</v>
      </c>
      <c r="T39">
        <v>0.11231716021962</v>
      </c>
      <c r="U39">
        <v>0.35249635002285401</v>
      </c>
      <c r="V39">
        <v>1060.93</v>
      </c>
      <c r="W39">
        <v>2.3567613411839101</v>
      </c>
      <c r="X39" s="1">
        <f t="shared" si="4"/>
        <v>2.3426328514923744</v>
      </c>
      <c r="Y39">
        <f t="shared" si="5"/>
        <v>0.99529631091178583</v>
      </c>
    </row>
    <row r="40" spans="1:25" x14ac:dyDescent="0.25">
      <c r="A40">
        <v>158</v>
      </c>
      <c r="B40" t="s">
        <v>118</v>
      </c>
      <c r="C40" t="s">
        <v>56</v>
      </c>
      <c r="D40" t="s">
        <v>157</v>
      </c>
      <c r="E40">
        <v>37.633627176284698</v>
      </c>
      <c r="F40">
        <v>0</v>
      </c>
      <c r="G40">
        <v>0</v>
      </c>
      <c r="H40">
        <v>0</v>
      </c>
      <c r="J40">
        <v>483.00097093870897</v>
      </c>
      <c r="K40">
        <v>1.4793918119694001</v>
      </c>
      <c r="L40">
        <v>9997.8772229415408</v>
      </c>
      <c r="M40" s="1">
        <f t="shared" si="0"/>
        <v>9737.6708787749412</v>
      </c>
      <c r="N40" s="1">
        <f t="shared" si="1"/>
        <v>2.60261591900248</v>
      </c>
      <c r="O40" s="1">
        <f t="shared" si="2"/>
        <v>9999.5761043217008</v>
      </c>
      <c r="P40" s="1">
        <f t="shared" si="3"/>
        <v>-1.6992420913727799E-2</v>
      </c>
      <c r="Q40">
        <v>0.34014539409356198</v>
      </c>
      <c r="R40">
        <v>0.13849542581430799</v>
      </c>
      <c r="S40">
        <v>5.1841980761441898E-2</v>
      </c>
      <c r="T40">
        <v>0.11231716021962</v>
      </c>
      <c r="U40">
        <v>0.35249635002285401</v>
      </c>
      <c r="V40">
        <v>1060.93</v>
      </c>
      <c r="W40">
        <v>1.9230194247413599</v>
      </c>
      <c r="X40" s="1">
        <f t="shared" si="4"/>
        <v>1.9108105245075653</v>
      </c>
      <c r="Y40">
        <f t="shared" si="5"/>
        <v>0.99529631091178583</v>
      </c>
    </row>
    <row r="41" spans="1:25" x14ac:dyDescent="0.25">
      <c r="A41">
        <v>159</v>
      </c>
      <c r="B41" t="s">
        <v>118</v>
      </c>
      <c r="C41" t="s">
        <v>57</v>
      </c>
      <c r="D41" t="s">
        <v>158</v>
      </c>
      <c r="E41">
        <v>36.1542100906372</v>
      </c>
      <c r="F41">
        <v>0</v>
      </c>
      <c r="G41">
        <v>0</v>
      </c>
      <c r="H41">
        <v>0</v>
      </c>
      <c r="J41">
        <v>432.78579339887199</v>
      </c>
      <c r="K41">
        <v>2.5788725150604099</v>
      </c>
      <c r="L41">
        <v>21822.259938935898</v>
      </c>
      <c r="M41" s="1">
        <f t="shared" si="0"/>
        <v>21962.714469682331</v>
      </c>
      <c r="N41" s="1">
        <f t="shared" si="1"/>
        <v>-0.643629629284313</v>
      </c>
      <c r="O41" s="1">
        <f t="shared" si="2"/>
        <v>21828.969647065249</v>
      </c>
      <c r="P41" s="1">
        <f t="shared" si="3"/>
        <v>-3.0747081870190821E-2</v>
      </c>
      <c r="Q41">
        <v>0.34014539409356198</v>
      </c>
      <c r="R41">
        <v>0.13849542581430799</v>
      </c>
      <c r="S41">
        <v>5.1841980761441898E-2</v>
      </c>
      <c r="T41">
        <v>0.11231716021962</v>
      </c>
      <c r="U41">
        <v>0.35249635002285401</v>
      </c>
      <c r="V41">
        <v>1060.93</v>
      </c>
      <c r="W41">
        <v>3.3522031825976799</v>
      </c>
      <c r="X41" s="1">
        <f t="shared" si="4"/>
        <v>3.3584377935915741</v>
      </c>
      <c r="Y41">
        <f t="shared" si="5"/>
        <v>0.99529631091178583</v>
      </c>
    </row>
    <row r="42" spans="1:25" x14ac:dyDescent="0.25">
      <c r="A42">
        <v>160</v>
      </c>
      <c r="B42" t="s">
        <v>118</v>
      </c>
      <c r="C42" t="s">
        <v>58</v>
      </c>
      <c r="D42" t="s">
        <v>159</v>
      </c>
      <c r="E42">
        <v>35.737902402877801</v>
      </c>
      <c r="F42">
        <v>0</v>
      </c>
      <c r="G42">
        <v>0</v>
      </c>
      <c r="H42">
        <v>0</v>
      </c>
      <c r="J42">
        <v>558.46038157048599</v>
      </c>
      <c r="K42">
        <v>3.0369127063718202</v>
      </c>
      <c r="L42">
        <v>12486.4111503767</v>
      </c>
      <c r="M42" s="1">
        <f t="shared" si="0"/>
        <v>12580.990370941079</v>
      </c>
      <c r="N42" s="1">
        <f t="shared" si="1"/>
        <v>-0.75745720227645996</v>
      </c>
      <c r="O42" s="1">
        <f t="shared" si="2"/>
        <v>12478.952685794793</v>
      </c>
      <c r="P42" s="1">
        <f t="shared" si="3"/>
        <v>5.9732652497846005E-2</v>
      </c>
      <c r="Q42">
        <v>0.34014539409356198</v>
      </c>
      <c r="R42">
        <v>0.13849542581430799</v>
      </c>
      <c r="S42">
        <v>5.1841980761441898E-2</v>
      </c>
      <c r="T42">
        <v>0.11231716021962</v>
      </c>
      <c r="U42">
        <v>0.35249635002285401</v>
      </c>
      <c r="V42">
        <v>1060.93</v>
      </c>
      <c r="W42">
        <v>3.9475966260908701</v>
      </c>
      <c r="X42" s="1">
        <f t="shared" si="4"/>
        <v>3.9523531861377865</v>
      </c>
      <c r="Y42">
        <f t="shared" si="5"/>
        <v>0.99529631091178583</v>
      </c>
    </row>
    <row r="43" spans="1:25" x14ac:dyDescent="0.25">
      <c r="A43">
        <v>161</v>
      </c>
      <c r="B43" t="s">
        <v>118</v>
      </c>
      <c r="C43" t="s">
        <v>59</v>
      </c>
      <c r="D43" t="s">
        <v>160</v>
      </c>
      <c r="E43">
        <v>34.987550497054997</v>
      </c>
      <c r="F43">
        <v>0</v>
      </c>
      <c r="G43">
        <v>0</v>
      </c>
      <c r="H43">
        <v>0</v>
      </c>
      <c r="J43">
        <v>474.14403998951599</v>
      </c>
      <c r="K43">
        <v>3.86554698846561</v>
      </c>
      <c r="L43">
        <v>27297.9999546783</v>
      </c>
      <c r="M43" s="1">
        <f t="shared" si="0"/>
        <v>26680.454627571642</v>
      </c>
      <c r="N43" s="1">
        <f t="shared" si="1"/>
        <v>2.2622365306320686</v>
      </c>
      <c r="O43" s="1">
        <f t="shared" si="2"/>
        <v>27306.266507859858</v>
      </c>
      <c r="P43" s="1">
        <f t="shared" si="3"/>
        <v>-3.0282633142658326E-2</v>
      </c>
      <c r="Q43">
        <v>0.34014539409356198</v>
      </c>
      <c r="R43">
        <v>0.13849542581430799</v>
      </c>
      <c r="S43">
        <v>5.1841980761441898E-2</v>
      </c>
      <c r="T43">
        <v>0.11231716021962</v>
      </c>
      <c r="U43">
        <v>0.35249635002285401</v>
      </c>
      <c r="V43">
        <v>1060.93</v>
      </c>
      <c r="W43">
        <v>5.0247148091039904</v>
      </c>
      <c r="X43" s="1">
        <f t="shared" si="4"/>
        <v>4.9955421387381325</v>
      </c>
      <c r="Y43">
        <f t="shared" si="5"/>
        <v>0.99529631091178583</v>
      </c>
    </row>
    <row r="44" spans="1:25" x14ac:dyDescent="0.25">
      <c r="A44">
        <v>162</v>
      </c>
      <c r="B44" t="s">
        <v>118</v>
      </c>
      <c r="C44" t="s">
        <v>60</v>
      </c>
      <c r="D44" t="s">
        <v>161</v>
      </c>
      <c r="E44">
        <v>35.372193336486802</v>
      </c>
      <c r="F44">
        <v>0</v>
      </c>
      <c r="G44">
        <v>0</v>
      </c>
      <c r="H44">
        <v>0</v>
      </c>
      <c r="J44">
        <v>542.39688417054504</v>
      </c>
      <c r="K44">
        <v>3.6876026213297601</v>
      </c>
      <c r="L44">
        <v>17271.9607843259</v>
      </c>
      <c r="M44" s="1">
        <f t="shared" si="0"/>
        <v>17053.373162104788</v>
      </c>
      <c r="N44" s="1">
        <f t="shared" si="1"/>
        <v>1.2655634467366177</v>
      </c>
      <c r="O44" s="1">
        <f t="shared" si="2"/>
        <v>17259.00109368236</v>
      </c>
      <c r="P44" s="1">
        <f t="shared" si="3"/>
        <v>7.5033117579219544E-2</v>
      </c>
      <c r="Q44">
        <v>0.34014539409356198</v>
      </c>
      <c r="R44">
        <v>0.13849542581430799</v>
      </c>
      <c r="S44">
        <v>5.1841980761441898E-2</v>
      </c>
      <c r="T44">
        <v>0.11231716021962</v>
      </c>
      <c r="U44">
        <v>0.35249635002285401</v>
      </c>
      <c r="V44">
        <v>1060.93</v>
      </c>
      <c r="W44">
        <v>4.7934099771068404</v>
      </c>
      <c r="X44" s="1">
        <f t="shared" si="4"/>
        <v>4.7838244834032242</v>
      </c>
      <c r="Y44">
        <f t="shared" si="5"/>
        <v>0.99529631091178583</v>
      </c>
    </row>
    <row r="45" spans="1:25" x14ac:dyDescent="0.25">
      <c r="A45">
        <v>163</v>
      </c>
      <c r="B45" t="s">
        <v>118</v>
      </c>
      <c r="C45" t="s">
        <v>61</v>
      </c>
      <c r="D45" t="s">
        <v>162</v>
      </c>
      <c r="E45">
        <v>35.0068099498748</v>
      </c>
      <c r="F45">
        <v>0</v>
      </c>
      <c r="G45">
        <v>0</v>
      </c>
      <c r="H45">
        <v>0</v>
      </c>
      <c r="J45">
        <v>586.58484447215903</v>
      </c>
      <c r="K45">
        <v>1.77536965654481</v>
      </c>
      <c r="L45">
        <v>5500.1722658095096</v>
      </c>
      <c r="M45" s="1">
        <f t="shared" si="0"/>
        <v>5928.5082185407409</v>
      </c>
      <c r="N45" s="1">
        <f t="shared" si="1"/>
        <v>-7.7876824948534473</v>
      </c>
      <c r="O45" s="1">
        <f t="shared" si="2"/>
        <v>5506.3139591518284</v>
      </c>
      <c r="P45" s="1">
        <f t="shared" si="3"/>
        <v>-0.11166365425492547</v>
      </c>
      <c r="Q45">
        <v>0.34014539409356198</v>
      </c>
      <c r="R45">
        <v>0.13849542581430799</v>
      </c>
      <c r="S45">
        <v>5.1841980761441898E-2</v>
      </c>
      <c r="T45">
        <v>0.11231716021962</v>
      </c>
      <c r="U45">
        <v>0.35249635002285401</v>
      </c>
      <c r="V45">
        <v>1060.93</v>
      </c>
      <c r="W45">
        <v>2.3077526237536601</v>
      </c>
      <c r="X45" s="1">
        <f t="shared" si="4"/>
        <v>2.3274335124986014</v>
      </c>
      <c r="Y45">
        <f t="shared" si="5"/>
        <v>0.99529631091178583</v>
      </c>
    </row>
    <row r="46" spans="1:25" x14ac:dyDescent="0.25">
      <c r="A46">
        <v>164</v>
      </c>
      <c r="B46" t="s">
        <v>118</v>
      </c>
      <c r="C46" t="s">
        <v>62</v>
      </c>
      <c r="D46" t="s">
        <v>163</v>
      </c>
      <c r="E46">
        <v>35.384032249450598</v>
      </c>
      <c r="F46">
        <v>0</v>
      </c>
      <c r="G46">
        <v>0</v>
      </c>
      <c r="H46">
        <v>0</v>
      </c>
      <c r="J46">
        <v>495.82546698200701</v>
      </c>
      <c r="K46">
        <v>3.72727692945733</v>
      </c>
      <c r="L46">
        <v>23540.453453982402</v>
      </c>
      <c r="M46" s="1">
        <f t="shared" si="0"/>
        <v>22859.692473674244</v>
      </c>
      <c r="N46" s="1">
        <f t="shared" si="1"/>
        <v>2.8918770899589092</v>
      </c>
      <c r="O46" s="1">
        <f t="shared" si="2"/>
        <v>23538.957277508922</v>
      </c>
      <c r="P46" s="1">
        <f t="shared" si="3"/>
        <v>6.3557674299037394E-3</v>
      </c>
      <c r="Q46">
        <v>0.34014539409356198</v>
      </c>
      <c r="R46">
        <v>0.13849542581430799</v>
      </c>
      <c r="S46">
        <v>5.1841980761441898E-2</v>
      </c>
      <c r="T46">
        <v>0.11231716021962</v>
      </c>
      <c r="U46">
        <v>0.35249635002285401</v>
      </c>
      <c r="V46">
        <v>1060.93</v>
      </c>
      <c r="W46">
        <v>4.8449814841107397</v>
      </c>
      <c r="X46" s="1">
        <f t="shared" si="4"/>
        <v>4.8133170673210834</v>
      </c>
      <c r="Y46">
        <f t="shared" si="5"/>
        <v>0.99529631091178583</v>
      </c>
    </row>
    <row r="47" spans="1:25" x14ac:dyDescent="0.25">
      <c r="A47">
        <v>165</v>
      </c>
      <c r="B47" t="s">
        <v>118</v>
      </c>
      <c r="C47" t="s">
        <v>63</v>
      </c>
      <c r="D47" t="s">
        <v>164</v>
      </c>
      <c r="E47">
        <v>34.837692975997903</v>
      </c>
      <c r="F47">
        <v>0</v>
      </c>
      <c r="G47">
        <v>0</v>
      </c>
      <c r="H47">
        <v>0</v>
      </c>
      <c r="J47">
        <v>534.30604366040996</v>
      </c>
      <c r="K47">
        <v>3.7311772793723099</v>
      </c>
      <c r="L47">
        <v>18544.6801210536</v>
      </c>
      <c r="M47" s="1">
        <f t="shared" si="0"/>
        <v>18186.285382524096</v>
      </c>
      <c r="N47" s="1">
        <f t="shared" si="1"/>
        <v>1.9326013508457398</v>
      </c>
      <c r="O47" s="1">
        <f t="shared" si="2"/>
        <v>18531.521845535884</v>
      </c>
      <c r="P47" s="1">
        <f t="shared" si="3"/>
        <v>7.0954448563265424E-2</v>
      </c>
      <c r="Q47">
        <v>0.34014539409356198</v>
      </c>
      <c r="R47">
        <v>0.13849542581430799</v>
      </c>
      <c r="S47">
        <v>5.1841980761441898E-2</v>
      </c>
      <c r="T47">
        <v>0.11231716021962</v>
      </c>
      <c r="U47">
        <v>0.35249635002285401</v>
      </c>
      <c r="V47">
        <v>1060.93</v>
      </c>
      <c r="W47">
        <v>4.8500514382561599</v>
      </c>
      <c r="X47" s="1">
        <f t="shared" si="4"/>
        <v>4.8339579925604736</v>
      </c>
      <c r="Y47">
        <f t="shared" si="5"/>
        <v>0.99529631091178583</v>
      </c>
    </row>
    <row r="48" spans="1:25" x14ac:dyDescent="0.25">
      <c r="A48">
        <v>166</v>
      </c>
      <c r="B48" t="s">
        <v>118</v>
      </c>
      <c r="C48" t="s">
        <v>64</v>
      </c>
      <c r="D48" t="s">
        <v>165</v>
      </c>
      <c r="E48">
        <v>33.982255458831702</v>
      </c>
      <c r="F48">
        <v>0</v>
      </c>
      <c r="G48">
        <v>0</v>
      </c>
      <c r="H48">
        <v>0</v>
      </c>
      <c r="J48">
        <v>469.704280595157</v>
      </c>
      <c r="K48">
        <v>3.0972896484086698</v>
      </c>
      <c r="L48">
        <v>22342.653960222</v>
      </c>
      <c r="M48" s="1">
        <f t="shared" si="0"/>
        <v>21884.306588510226</v>
      </c>
      <c r="N48" s="1">
        <f t="shared" si="1"/>
        <v>2.0514455110292538</v>
      </c>
      <c r="O48" s="1">
        <f t="shared" si="2"/>
        <v>22350.629050907224</v>
      </c>
      <c r="P48" s="1">
        <f t="shared" si="3"/>
        <v>-3.5694464495680214E-2</v>
      </c>
      <c r="Q48">
        <v>0.34014539409356198</v>
      </c>
      <c r="R48">
        <v>0.13849542581430799</v>
      </c>
      <c r="S48">
        <v>5.1841980761441898E-2</v>
      </c>
      <c r="T48">
        <v>0.11231716021962</v>
      </c>
      <c r="U48">
        <v>0.35249635002285401</v>
      </c>
      <c r="V48">
        <v>1060.93</v>
      </c>
      <c r="W48">
        <v>4.0260788992817496</v>
      </c>
      <c r="X48" s="1">
        <f t="shared" si="4"/>
        <v>4.0043409427035179</v>
      </c>
      <c r="Y48">
        <f t="shared" si="5"/>
        <v>0.99529631091178583</v>
      </c>
    </row>
    <row r="49" spans="1:25" x14ac:dyDescent="0.25">
      <c r="A49">
        <v>167</v>
      </c>
      <c r="B49" t="s">
        <v>118</v>
      </c>
      <c r="C49" t="s">
        <v>65</v>
      </c>
      <c r="D49" t="s">
        <v>166</v>
      </c>
      <c r="E49">
        <v>34.527708768844597</v>
      </c>
      <c r="F49">
        <v>0</v>
      </c>
      <c r="G49">
        <v>0</v>
      </c>
      <c r="H49">
        <v>0</v>
      </c>
      <c r="J49">
        <v>441.126322411525</v>
      </c>
      <c r="K49">
        <v>1.0753727202189001</v>
      </c>
      <c r="L49">
        <v>8798.6897490712709</v>
      </c>
      <c r="M49" s="1">
        <f t="shared" si="0"/>
        <v>8789.4150885243253</v>
      </c>
      <c r="N49" s="1">
        <f t="shared" si="1"/>
        <v>0.10540956450844931</v>
      </c>
      <c r="O49" s="1">
        <f t="shared" si="2"/>
        <v>8802.3359532330469</v>
      </c>
      <c r="P49" s="1">
        <f t="shared" si="3"/>
        <v>-4.1440308338646772E-2</v>
      </c>
      <c r="Q49">
        <v>0.34014539409356198</v>
      </c>
      <c r="R49">
        <v>0.13849542581430799</v>
      </c>
      <c r="S49">
        <v>5.1841980761441898E-2</v>
      </c>
      <c r="T49">
        <v>0.11231716021962</v>
      </c>
      <c r="U49">
        <v>0.35249635002285401</v>
      </c>
      <c r="V49">
        <v>1060.93</v>
      </c>
      <c r="W49">
        <v>1.39784647521131</v>
      </c>
      <c r="X49" s="1">
        <f t="shared" si="4"/>
        <v>1.397244159823033</v>
      </c>
      <c r="Y49">
        <f t="shared" si="5"/>
        <v>0.99529631091178583</v>
      </c>
    </row>
    <row r="50" spans="1:25" x14ac:dyDescent="0.25">
      <c r="A50">
        <v>168</v>
      </c>
      <c r="B50" t="s">
        <v>118</v>
      </c>
      <c r="C50" t="s">
        <v>66</v>
      </c>
      <c r="D50" t="s">
        <v>167</v>
      </c>
      <c r="E50">
        <v>34.250393867492598</v>
      </c>
      <c r="F50">
        <v>0</v>
      </c>
      <c r="G50">
        <v>0</v>
      </c>
      <c r="H50">
        <v>0</v>
      </c>
      <c r="J50">
        <v>423.37902656541098</v>
      </c>
      <c r="K50">
        <v>3.40913589632564</v>
      </c>
      <c r="L50">
        <v>29919.472556918499</v>
      </c>
      <c r="M50" s="1">
        <f t="shared" si="0"/>
        <v>30393.007143444891</v>
      </c>
      <c r="N50" s="1">
        <f t="shared" si="1"/>
        <v>-1.582696973101863</v>
      </c>
      <c r="O50" s="1">
        <f t="shared" si="2"/>
        <v>29922.527942301276</v>
      </c>
      <c r="P50" s="1">
        <f t="shared" si="3"/>
        <v>-1.0212029563570488E-2</v>
      </c>
      <c r="Q50">
        <v>0.34014539409356198</v>
      </c>
      <c r="R50">
        <v>0.13849542581430799</v>
      </c>
      <c r="S50">
        <v>5.1841980761441898E-2</v>
      </c>
      <c r="T50">
        <v>0.11231716021962</v>
      </c>
      <c r="U50">
        <v>0.35249635002285401</v>
      </c>
      <c r="V50">
        <v>1060.93</v>
      </c>
      <c r="W50">
        <v>4.4314389853827603</v>
      </c>
      <c r="X50" s="1">
        <f t="shared" si="4"/>
        <v>4.4533707113430179</v>
      </c>
      <c r="Y50">
        <f t="shared" si="5"/>
        <v>0.99529631091178583</v>
      </c>
    </row>
    <row r="51" spans="1:25" x14ac:dyDescent="0.25">
      <c r="A51">
        <v>169</v>
      </c>
      <c r="B51" t="s">
        <v>118</v>
      </c>
      <c r="C51" t="s">
        <v>67</v>
      </c>
      <c r="D51" t="s">
        <v>168</v>
      </c>
      <c r="E51">
        <v>35.870557308197</v>
      </c>
      <c r="F51">
        <v>0</v>
      </c>
      <c r="G51">
        <v>0</v>
      </c>
      <c r="H51">
        <v>0</v>
      </c>
      <c r="J51">
        <v>408.727941288951</v>
      </c>
      <c r="K51">
        <v>2.1541730001867601</v>
      </c>
      <c r="L51">
        <v>19953.929570886201</v>
      </c>
      <c r="M51" s="1">
        <f t="shared" si="0"/>
        <v>20600.99513302651</v>
      </c>
      <c r="N51" s="1">
        <f t="shared" si="1"/>
        <v>-3.2427976646986414</v>
      </c>
      <c r="O51" s="1">
        <f t="shared" si="2"/>
        <v>19945.468041231245</v>
      </c>
      <c r="P51" s="1">
        <f t="shared" si="3"/>
        <v>4.240532986195459E-2</v>
      </c>
      <c r="Q51">
        <v>0.34014539409356198</v>
      </c>
      <c r="R51">
        <v>0.13849542581430799</v>
      </c>
      <c r="S51">
        <v>5.1841980761441898E-2</v>
      </c>
      <c r="T51">
        <v>0.11231716021962</v>
      </c>
      <c r="U51">
        <v>0.35249635002285401</v>
      </c>
      <c r="V51">
        <v>1060.93</v>
      </c>
      <c r="W51">
        <v>2.8001483380510899</v>
      </c>
      <c r="X51" s="1">
        <f t="shared" si="4"/>
        <v>2.8307062043704718</v>
      </c>
      <c r="Y51">
        <f t="shared" si="5"/>
        <v>0.99529631091178583</v>
      </c>
    </row>
    <row r="52" spans="1:25" x14ac:dyDescent="0.25">
      <c r="A52">
        <v>170</v>
      </c>
      <c r="B52" t="s">
        <v>118</v>
      </c>
      <c r="C52" t="s">
        <v>68</v>
      </c>
      <c r="D52" t="s">
        <v>169</v>
      </c>
      <c r="E52">
        <v>34.638583660125697</v>
      </c>
      <c r="F52">
        <v>0</v>
      </c>
      <c r="G52">
        <v>0</v>
      </c>
      <c r="H52">
        <v>0</v>
      </c>
      <c r="J52">
        <v>490.40372337978499</v>
      </c>
      <c r="K52">
        <v>2.2646360255473401</v>
      </c>
      <c r="L52">
        <v>14727.179118832</v>
      </c>
      <c r="M52" s="1">
        <f t="shared" si="0"/>
        <v>14314.749125179082</v>
      </c>
      <c r="N52" s="1">
        <f t="shared" si="1"/>
        <v>2.8004683743238683</v>
      </c>
      <c r="O52" s="1">
        <f t="shared" si="2"/>
        <v>14727.759516484846</v>
      </c>
      <c r="P52" s="1">
        <f t="shared" si="3"/>
        <v>-3.9409967663377099E-3</v>
      </c>
      <c r="Q52">
        <v>0.34014539409356198</v>
      </c>
      <c r="R52">
        <v>0.13849542581430799</v>
      </c>
      <c r="S52">
        <v>5.1841980761441898E-2</v>
      </c>
      <c r="T52">
        <v>0.11231716021962</v>
      </c>
      <c r="U52">
        <v>0.35249635002285401</v>
      </c>
      <c r="V52">
        <v>1060.93</v>
      </c>
      <c r="W52">
        <v>2.9437360892914599</v>
      </c>
      <c r="X52" s="1">
        <f t="shared" si="4"/>
        <v>2.9244833132077948</v>
      </c>
      <c r="Y52">
        <f t="shared" si="5"/>
        <v>0.99529631091178583</v>
      </c>
    </row>
    <row r="53" spans="1:25" x14ac:dyDescent="0.25">
      <c r="A53">
        <v>171</v>
      </c>
      <c r="B53" t="s">
        <v>118</v>
      </c>
      <c r="C53" t="s">
        <v>69</v>
      </c>
      <c r="D53" t="s">
        <v>170</v>
      </c>
      <c r="E53">
        <v>34.616357326507497</v>
      </c>
      <c r="F53">
        <v>0</v>
      </c>
      <c r="G53">
        <v>0</v>
      </c>
      <c r="H53">
        <v>0</v>
      </c>
      <c r="J53">
        <v>579.54752756261598</v>
      </c>
      <c r="K53">
        <v>1.0268121711568901</v>
      </c>
      <c r="L53">
        <v>3442.9299505111499</v>
      </c>
      <c r="M53" s="1">
        <f t="shared" si="0"/>
        <v>3630.6415082891062</v>
      </c>
      <c r="N53" s="1">
        <f t="shared" si="1"/>
        <v>-5.4520876252532542</v>
      </c>
      <c r="O53" s="1">
        <f t="shared" si="2"/>
        <v>3444.4053383946416</v>
      </c>
      <c r="P53" s="1">
        <f t="shared" si="3"/>
        <v>-4.2852683751892981E-2</v>
      </c>
      <c r="Q53">
        <v>0.34014539409356198</v>
      </c>
      <c r="R53">
        <v>0.13849542581430799</v>
      </c>
      <c r="S53">
        <v>5.1841980761441898E-2</v>
      </c>
      <c r="T53">
        <v>0.11231716021962</v>
      </c>
      <c r="U53">
        <v>0.35249635002285401</v>
      </c>
      <c r="V53">
        <v>1060.93</v>
      </c>
      <c r="W53">
        <v>1.3347239958472901</v>
      </c>
      <c r="X53" s="1">
        <f t="shared" si="4"/>
        <v>1.3434055287201261</v>
      </c>
      <c r="Y53">
        <f t="shared" si="5"/>
        <v>0.99529631091178583</v>
      </c>
    </row>
    <row r="54" spans="1:25" x14ac:dyDescent="0.25">
      <c r="A54">
        <v>172</v>
      </c>
      <c r="B54" t="s">
        <v>118</v>
      </c>
      <c r="C54" t="s">
        <v>70</v>
      </c>
      <c r="D54" t="s">
        <v>171</v>
      </c>
      <c r="E54">
        <v>34.731687068939202</v>
      </c>
      <c r="F54">
        <v>0</v>
      </c>
      <c r="G54">
        <v>0</v>
      </c>
      <c r="H54">
        <v>0</v>
      </c>
      <c r="J54">
        <v>526.36319803184006</v>
      </c>
      <c r="K54">
        <v>1.5084091270428099</v>
      </c>
      <c r="L54">
        <v>7919.41217727804</v>
      </c>
      <c r="M54" s="1">
        <f t="shared" si="0"/>
        <v>7729.0904244818212</v>
      </c>
      <c r="N54" s="1">
        <f t="shared" si="1"/>
        <v>2.4032308021835247</v>
      </c>
      <c r="O54" s="1">
        <f t="shared" si="2"/>
        <v>7914.5053068253119</v>
      </c>
      <c r="P54" s="1">
        <f t="shared" si="3"/>
        <v>6.1960033685411718E-2</v>
      </c>
      <c r="Q54">
        <v>0.34014539409356198</v>
      </c>
      <c r="R54">
        <v>0.13849542581430799</v>
      </c>
      <c r="S54">
        <v>5.1841980761441898E-2</v>
      </c>
      <c r="T54">
        <v>0.11231716021962</v>
      </c>
      <c r="U54">
        <v>0.35249635002285401</v>
      </c>
      <c r="V54">
        <v>1060.93</v>
      </c>
      <c r="W54">
        <v>1.96073820896644</v>
      </c>
      <c r="X54" s="1">
        <f t="shared" si="4"/>
        <v>1.9520949610404053</v>
      </c>
      <c r="Y54">
        <f t="shared" si="5"/>
        <v>0.99529631091178583</v>
      </c>
    </row>
    <row r="55" spans="1:25" x14ac:dyDescent="0.25">
      <c r="A55">
        <v>173</v>
      </c>
      <c r="B55" t="s">
        <v>118</v>
      </c>
      <c r="C55" t="s">
        <v>71</v>
      </c>
      <c r="D55" t="s">
        <v>172</v>
      </c>
      <c r="E55">
        <v>35.925191640853797</v>
      </c>
      <c r="F55">
        <v>0</v>
      </c>
      <c r="G55">
        <v>0</v>
      </c>
      <c r="H55">
        <v>0</v>
      </c>
      <c r="J55">
        <v>572.76298421097999</v>
      </c>
      <c r="K55">
        <v>3.25661587086348</v>
      </c>
      <c r="L55">
        <v>11717.2349387915</v>
      </c>
      <c r="M55" s="1">
        <f t="shared" si="0"/>
        <v>12140.913014452322</v>
      </c>
      <c r="N55" s="1">
        <f t="shared" si="1"/>
        <v>-3.6158537220942666</v>
      </c>
      <c r="O55" s="1">
        <f t="shared" si="2"/>
        <v>11716.722763518208</v>
      </c>
      <c r="P55" s="1">
        <f t="shared" si="3"/>
        <v>4.3711274542807092E-3</v>
      </c>
      <c r="Q55">
        <v>0.34014539409356198</v>
      </c>
      <c r="R55">
        <v>0.13849542581430799</v>
      </c>
      <c r="S55">
        <v>5.1841980761441898E-2</v>
      </c>
      <c r="T55">
        <v>0.11231716021962</v>
      </c>
      <c r="U55">
        <v>0.35249635002285401</v>
      </c>
      <c r="V55">
        <v>1060.93</v>
      </c>
      <c r="W55">
        <v>4.2331825334727604</v>
      </c>
      <c r="X55" s="1">
        <f t="shared" si="4"/>
        <v>4.2529564668209154</v>
      </c>
      <c r="Y55">
        <f t="shared" si="5"/>
        <v>0.99529631091178583</v>
      </c>
    </row>
    <row r="56" spans="1:25" x14ac:dyDescent="0.25">
      <c r="A56">
        <v>174</v>
      </c>
      <c r="B56" t="s">
        <v>118</v>
      </c>
      <c r="C56" t="s">
        <v>72</v>
      </c>
      <c r="D56" t="s">
        <v>173</v>
      </c>
      <c r="E56">
        <v>35.642994165420497</v>
      </c>
      <c r="F56">
        <v>0</v>
      </c>
      <c r="G56">
        <v>0</v>
      </c>
      <c r="H56">
        <v>0</v>
      </c>
      <c r="J56">
        <v>465.74257145251198</v>
      </c>
      <c r="K56">
        <v>3.44944947508138</v>
      </c>
      <c r="L56">
        <v>25349.038379191501</v>
      </c>
      <c r="M56" s="1">
        <f t="shared" si="0"/>
        <v>24882.205923207955</v>
      </c>
      <c r="N56" s="1">
        <f t="shared" si="1"/>
        <v>1.841618009331504</v>
      </c>
      <c r="O56" s="1">
        <f t="shared" si="2"/>
        <v>25359.097837122685</v>
      </c>
      <c r="P56" s="1">
        <f t="shared" si="3"/>
        <v>-3.9683785162601334E-2</v>
      </c>
      <c r="Q56">
        <v>0.34014539409356198</v>
      </c>
      <c r="R56">
        <v>0.13849542581430799</v>
      </c>
      <c r="S56">
        <v>5.1841980761441898E-2</v>
      </c>
      <c r="T56">
        <v>0.11231716021962</v>
      </c>
      <c r="U56">
        <v>0.35249635002285401</v>
      </c>
      <c r="V56">
        <v>1060.93</v>
      </c>
      <c r="W56">
        <v>4.4838414621309104</v>
      </c>
      <c r="X56" s="1">
        <f t="shared" si="4"/>
        <v>4.4616108029774004</v>
      </c>
      <c r="Y56">
        <f t="shared" si="5"/>
        <v>0.99529631091178583</v>
      </c>
    </row>
    <row r="57" spans="1:25" x14ac:dyDescent="0.25">
      <c r="A57">
        <v>175</v>
      </c>
      <c r="B57" t="s">
        <v>118</v>
      </c>
      <c r="C57" t="s">
        <v>73</v>
      </c>
      <c r="D57" t="s">
        <v>174</v>
      </c>
      <c r="E57">
        <v>34.772363662719698</v>
      </c>
      <c r="F57">
        <v>0</v>
      </c>
      <c r="G57">
        <v>0</v>
      </c>
      <c r="H57">
        <v>0</v>
      </c>
      <c r="J57">
        <v>424.87602836399998</v>
      </c>
      <c r="K57">
        <v>2.6318645330666799</v>
      </c>
      <c r="L57">
        <v>22966.544232932702</v>
      </c>
      <c r="M57" s="1">
        <f t="shared" si="0"/>
        <v>23294.18706235104</v>
      </c>
      <c r="N57" s="1">
        <f t="shared" si="1"/>
        <v>-1.4266091846265572</v>
      </c>
      <c r="O57" s="1">
        <f t="shared" si="2"/>
        <v>22969.788585726059</v>
      </c>
      <c r="P57" s="1">
        <f t="shared" si="3"/>
        <v>-1.4126429995093377E-2</v>
      </c>
      <c r="Q57">
        <v>0.34014539409356198</v>
      </c>
      <c r="R57">
        <v>0.13849542581430799</v>
      </c>
      <c r="S57">
        <v>5.1841980761441898E-2</v>
      </c>
      <c r="T57">
        <v>0.11231716021962</v>
      </c>
      <c r="U57">
        <v>0.35249635002285401</v>
      </c>
      <c r="V57">
        <v>1060.93</v>
      </c>
      <c r="W57">
        <v>3.4210860026578001</v>
      </c>
      <c r="X57" s="1">
        <f t="shared" si="4"/>
        <v>3.4362080706987088</v>
      </c>
      <c r="Y57">
        <f t="shared" si="5"/>
        <v>0.99529631091178583</v>
      </c>
    </row>
    <row r="58" spans="1:25" x14ac:dyDescent="0.25">
      <c r="A58">
        <v>176</v>
      </c>
      <c r="B58" t="s">
        <v>118</v>
      </c>
      <c r="C58" t="s">
        <v>74</v>
      </c>
      <c r="D58" t="s">
        <v>175</v>
      </c>
      <c r="E58">
        <v>34.776159286499002</v>
      </c>
      <c r="F58">
        <v>0</v>
      </c>
      <c r="G58">
        <v>0</v>
      </c>
      <c r="H58">
        <v>0</v>
      </c>
      <c r="J58">
        <v>429.55034117007102</v>
      </c>
      <c r="K58">
        <v>1.2919429849236901</v>
      </c>
      <c r="L58">
        <v>11072.232207823101</v>
      </c>
      <c r="M58" s="1">
        <f t="shared" si="0"/>
        <v>11178.016710904238</v>
      </c>
      <c r="N58" s="1">
        <f t="shared" si="1"/>
        <v>-0.95540358164087813</v>
      </c>
      <c r="O58" s="1">
        <f t="shared" si="2"/>
        <v>11074.9727932307</v>
      </c>
      <c r="P58" s="1">
        <f t="shared" si="3"/>
        <v>-2.4751877996763261E-2</v>
      </c>
      <c r="Q58">
        <v>0.34014539409356198</v>
      </c>
      <c r="R58">
        <v>0.13849542581430799</v>
      </c>
      <c r="S58">
        <v>5.1841980761441898E-2</v>
      </c>
      <c r="T58">
        <v>0.11231716021962</v>
      </c>
      <c r="U58">
        <v>0.35249635002285401</v>
      </c>
      <c r="V58">
        <v>1060.93</v>
      </c>
      <c r="W58">
        <v>1.6793600150857</v>
      </c>
      <c r="X58" s="1">
        <f t="shared" si="4"/>
        <v>1.6841634813373931</v>
      </c>
      <c r="Y58">
        <f t="shared" si="5"/>
        <v>0.99529631091178583</v>
      </c>
    </row>
    <row r="59" spans="1:25" x14ac:dyDescent="0.25">
      <c r="A59">
        <v>177</v>
      </c>
      <c r="B59" t="s">
        <v>118</v>
      </c>
      <c r="C59" t="s">
        <v>75</v>
      </c>
      <c r="D59" t="s">
        <v>176</v>
      </c>
      <c r="E59">
        <v>35.765133857727001</v>
      </c>
      <c r="F59">
        <v>0</v>
      </c>
      <c r="G59">
        <v>0</v>
      </c>
      <c r="H59">
        <v>0</v>
      </c>
      <c r="J59">
        <v>487.16344247346899</v>
      </c>
      <c r="K59">
        <v>1.1577974482242901</v>
      </c>
      <c r="L59">
        <v>7658.6511685352398</v>
      </c>
      <c r="M59" s="1">
        <f t="shared" si="0"/>
        <v>7450.0332088955538</v>
      </c>
      <c r="N59" s="1">
        <f t="shared" si="1"/>
        <v>2.7239517122384536</v>
      </c>
      <c r="O59" s="1">
        <f t="shared" si="2"/>
        <v>7659.4038255814003</v>
      </c>
      <c r="P59" s="1">
        <f t="shared" si="3"/>
        <v>-9.8275405106933895E-3</v>
      </c>
      <c r="Q59">
        <v>0.34014539409356198</v>
      </c>
      <c r="R59">
        <v>0.13849542581430799</v>
      </c>
      <c r="S59">
        <v>5.1841980761441898E-2</v>
      </c>
      <c r="T59">
        <v>0.11231716021962</v>
      </c>
      <c r="U59">
        <v>0.35249635002285401</v>
      </c>
      <c r="V59">
        <v>1060.93</v>
      </c>
      <c r="W59">
        <v>1.5049880395697</v>
      </c>
      <c r="X59" s="1">
        <f t="shared" si="4"/>
        <v>1.4952280778676341</v>
      </c>
      <c r="Y59">
        <f t="shared" si="5"/>
        <v>0.99529631091178583</v>
      </c>
    </row>
    <row r="60" spans="1:25" x14ac:dyDescent="0.25">
      <c r="A60">
        <v>178</v>
      </c>
      <c r="B60" t="s">
        <v>118</v>
      </c>
      <c r="C60" t="s">
        <v>76</v>
      </c>
      <c r="D60" t="s">
        <v>177</v>
      </c>
      <c r="E60">
        <v>34.936938524246202</v>
      </c>
      <c r="F60">
        <v>0</v>
      </c>
      <c r="G60">
        <v>0</v>
      </c>
      <c r="H60">
        <v>0</v>
      </c>
      <c r="J60">
        <v>507.16909521034398</v>
      </c>
      <c r="K60">
        <v>3.1307161289922498</v>
      </c>
      <c r="L60">
        <v>18539.855934835599</v>
      </c>
      <c r="M60" s="1">
        <f t="shared" si="0"/>
        <v>17997.826115068663</v>
      </c>
      <c r="N60" s="1">
        <f t="shared" si="1"/>
        <v>2.9235924036954639</v>
      </c>
      <c r="O60" s="1">
        <f t="shared" si="2"/>
        <v>18534.544630832148</v>
      </c>
      <c r="P60" s="1">
        <f t="shared" si="3"/>
        <v>2.8648032768537616E-2</v>
      </c>
      <c r="Q60">
        <v>0.34014539409356198</v>
      </c>
      <c r="R60">
        <v>0.13849542581430799</v>
      </c>
      <c r="S60">
        <v>5.1841980761441898E-2</v>
      </c>
      <c r="T60">
        <v>0.11231716021962</v>
      </c>
      <c r="U60">
        <v>0.35249635002285401</v>
      </c>
      <c r="V60">
        <v>1060.93</v>
      </c>
      <c r="W60">
        <v>4.0695290326020102</v>
      </c>
      <c r="X60" s="1">
        <f t="shared" si="4"/>
        <v>4.0445095134365747</v>
      </c>
      <c r="Y60">
        <f t="shared" si="5"/>
        <v>0.99529631091178583</v>
      </c>
    </row>
    <row r="61" spans="1:25" x14ac:dyDescent="0.25">
      <c r="A61">
        <v>179</v>
      </c>
      <c r="B61" t="s">
        <v>118</v>
      </c>
      <c r="C61" t="s">
        <v>77</v>
      </c>
      <c r="D61" t="s">
        <v>178</v>
      </c>
      <c r="E61">
        <v>35.391609191894503</v>
      </c>
      <c r="F61">
        <v>0</v>
      </c>
      <c r="G61">
        <v>0</v>
      </c>
      <c r="H61">
        <v>0</v>
      </c>
      <c r="J61">
        <v>548.23570880025397</v>
      </c>
      <c r="K61">
        <v>2.8892580441987401</v>
      </c>
      <c r="L61">
        <v>12933.321435567001</v>
      </c>
      <c r="M61" s="1">
        <f t="shared" si="0"/>
        <v>12849.434160044315</v>
      </c>
      <c r="N61" s="1">
        <f t="shared" si="1"/>
        <v>0.64861355175162783</v>
      </c>
      <c r="O61" s="1">
        <f t="shared" si="2"/>
        <v>12923.789083155167</v>
      </c>
      <c r="P61" s="1">
        <f t="shared" si="3"/>
        <v>7.3703823563989426E-2</v>
      </c>
      <c r="Q61">
        <v>0.34014539409356198</v>
      </c>
      <c r="R61">
        <v>0.13849542581430799</v>
      </c>
      <c r="S61">
        <v>5.1841980761441898E-2</v>
      </c>
      <c r="T61">
        <v>0.11231716021962</v>
      </c>
      <c r="U61">
        <v>0.35249635002285401</v>
      </c>
      <c r="V61">
        <v>1060.93</v>
      </c>
      <c r="W61">
        <v>3.7556645218199498</v>
      </c>
      <c r="X61" s="1">
        <f t="shared" si="4"/>
        <v>3.7521984137046784</v>
      </c>
      <c r="Y61">
        <f t="shared" si="5"/>
        <v>0.99529631091178583</v>
      </c>
    </row>
    <row r="62" spans="1:25" x14ac:dyDescent="0.25">
      <c r="A62">
        <v>180</v>
      </c>
      <c r="B62" t="s">
        <v>118</v>
      </c>
      <c r="C62" t="s">
        <v>78</v>
      </c>
      <c r="D62" t="s">
        <v>179</v>
      </c>
      <c r="E62">
        <v>35.825481891632002</v>
      </c>
      <c r="F62">
        <v>0</v>
      </c>
      <c r="G62">
        <v>0</v>
      </c>
      <c r="H62">
        <v>0</v>
      </c>
      <c r="J62">
        <v>523.33684155779702</v>
      </c>
      <c r="K62">
        <v>2.3439658038662499</v>
      </c>
      <c r="L62">
        <v>12555.555066683501</v>
      </c>
      <c r="M62" s="1">
        <f t="shared" si="0"/>
        <v>12236.670845016175</v>
      </c>
      <c r="N62" s="1">
        <f t="shared" si="1"/>
        <v>2.5397859351793484</v>
      </c>
      <c r="O62" s="1">
        <f t="shared" si="2"/>
        <v>12548.32769842858</v>
      </c>
      <c r="P62" s="1">
        <f t="shared" si="3"/>
        <v>5.7563112236258734E-2</v>
      </c>
      <c r="Q62">
        <v>0.34014539409356198</v>
      </c>
      <c r="R62">
        <v>0.13849542581430799</v>
      </c>
      <c r="S62">
        <v>5.1841980761441898E-2</v>
      </c>
      <c r="T62">
        <v>0.11231716021962</v>
      </c>
      <c r="U62">
        <v>0.35249635002285401</v>
      </c>
      <c r="V62">
        <v>1060.93</v>
      </c>
      <c r="W62">
        <v>3.04685461640066</v>
      </c>
      <c r="X62" s="1">
        <f t="shared" si="4"/>
        <v>3.0323265083090494</v>
      </c>
      <c r="Y62">
        <f t="shared" si="5"/>
        <v>0.99529631091178583</v>
      </c>
    </row>
    <row r="63" spans="1:25" x14ac:dyDescent="0.25">
      <c r="A63">
        <v>181</v>
      </c>
      <c r="B63" t="s">
        <v>118</v>
      </c>
      <c r="C63" t="s">
        <v>79</v>
      </c>
      <c r="D63" t="s">
        <v>180</v>
      </c>
      <c r="E63">
        <v>35.368203639984102</v>
      </c>
      <c r="F63">
        <v>0</v>
      </c>
      <c r="G63">
        <v>0</v>
      </c>
      <c r="H63">
        <v>0</v>
      </c>
      <c r="J63">
        <v>479.84394048333297</v>
      </c>
      <c r="K63">
        <v>2.6501935741026799</v>
      </c>
      <c r="L63">
        <v>18197.663543434599</v>
      </c>
      <c r="M63" s="1">
        <f t="shared" si="0"/>
        <v>17743.840458531566</v>
      </c>
      <c r="N63" s="1">
        <f t="shared" si="1"/>
        <v>2.4938535863125395</v>
      </c>
      <c r="O63" s="1">
        <f t="shared" si="2"/>
        <v>18201.679250761099</v>
      </c>
      <c r="P63" s="1">
        <f t="shared" si="3"/>
        <v>-2.2067158879573723E-2</v>
      </c>
      <c r="Q63">
        <v>0.34014539409356198</v>
      </c>
      <c r="R63">
        <v>0.13849542581430799</v>
      </c>
      <c r="S63">
        <v>5.1841980761441898E-2</v>
      </c>
      <c r="T63">
        <v>0.11231716021962</v>
      </c>
      <c r="U63">
        <v>0.35249635002285401</v>
      </c>
      <c r="V63">
        <v>1060.93</v>
      </c>
      <c r="W63">
        <v>3.44491140284181</v>
      </c>
      <c r="X63" s="1">
        <f t="shared" si="4"/>
        <v>3.4235689186437348</v>
      </c>
      <c r="Y63">
        <f t="shared" si="5"/>
        <v>0.99529631091178583</v>
      </c>
    </row>
    <row r="64" spans="1:25" x14ac:dyDescent="0.25">
      <c r="A64">
        <v>182</v>
      </c>
      <c r="B64" t="s">
        <v>118</v>
      </c>
      <c r="C64" t="s">
        <v>80</v>
      </c>
      <c r="D64" t="s">
        <v>181</v>
      </c>
      <c r="E64">
        <v>34.7701702117919</v>
      </c>
      <c r="F64">
        <v>0</v>
      </c>
      <c r="G64">
        <v>0</v>
      </c>
      <c r="H64">
        <v>0</v>
      </c>
      <c r="J64">
        <v>406.02488310170497</v>
      </c>
      <c r="K64">
        <v>1.7827913579497401</v>
      </c>
      <c r="L64">
        <v>16673.247510262801</v>
      </c>
      <c r="M64" s="1">
        <f t="shared" si="0"/>
        <v>17269.386765753792</v>
      </c>
      <c r="N64" s="1">
        <f t="shared" si="1"/>
        <v>-3.5754237746668851</v>
      </c>
      <c r="O64" s="1">
        <f t="shared" si="2"/>
        <v>16664.04823036804</v>
      </c>
      <c r="P64" s="1">
        <f t="shared" si="3"/>
        <v>5.5173893922578002E-2</v>
      </c>
      <c r="Q64">
        <v>0.34014539409356198</v>
      </c>
      <c r="R64">
        <v>0.13849542581430799</v>
      </c>
      <c r="S64">
        <v>5.1841980761441898E-2</v>
      </c>
      <c r="T64">
        <v>0.11231716021962</v>
      </c>
      <c r="U64">
        <v>0.35249635002285401</v>
      </c>
      <c r="V64">
        <v>1060.93</v>
      </c>
      <c r="W64">
        <v>2.31739988274945</v>
      </c>
      <c r="X64" s="1">
        <f t="shared" si="4"/>
        <v>2.3456181734556911</v>
      </c>
      <c r="Y64">
        <f t="shared" si="5"/>
        <v>0.99529631091178583</v>
      </c>
    </row>
    <row r="65" spans="1:25" x14ac:dyDescent="0.25">
      <c r="A65">
        <v>183</v>
      </c>
      <c r="B65" t="s">
        <v>118</v>
      </c>
      <c r="C65" t="s">
        <v>81</v>
      </c>
      <c r="D65" t="s">
        <v>182</v>
      </c>
      <c r="E65">
        <v>34.942981243133502</v>
      </c>
      <c r="F65">
        <v>0</v>
      </c>
      <c r="G65">
        <v>0</v>
      </c>
      <c r="H65">
        <v>0</v>
      </c>
      <c r="J65">
        <v>575.33357321998699</v>
      </c>
      <c r="K65">
        <v>3.4715234352189599</v>
      </c>
      <c r="L65">
        <v>12168.6295461751</v>
      </c>
      <c r="M65" s="1">
        <f t="shared" si="0"/>
        <v>12688.117333124985</v>
      </c>
      <c r="N65" s="1">
        <f t="shared" si="1"/>
        <v>-4.2690738918350331</v>
      </c>
      <c r="O65" s="1">
        <f t="shared" si="2"/>
        <v>12170.041658306603</v>
      </c>
      <c r="P65" s="1">
        <f t="shared" si="3"/>
        <v>-1.1604528892472364E-2</v>
      </c>
      <c r="Q65">
        <v>0.34014539409356198</v>
      </c>
      <c r="R65">
        <v>0.13849542581430799</v>
      </c>
      <c r="S65">
        <v>5.1841980761441898E-2</v>
      </c>
      <c r="T65">
        <v>0.11231716021962</v>
      </c>
      <c r="U65">
        <v>0.35249635002285401</v>
      </c>
      <c r="V65">
        <v>1060.93</v>
      </c>
      <c r="W65">
        <v>4.5125347763578203</v>
      </c>
      <c r="X65" s="1">
        <f t="shared" si="4"/>
        <v>4.5366852461935521</v>
      </c>
      <c r="Y65">
        <f t="shared" si="5"/>
        <v>0.99529631091178583</v>
      </c>
    </row>
    <row r="66" spans="1:25" x14ac:dyDescent="0.25">
      <c r="A66">
        <v>184</v>
      </c>
      <c r="B66" t="s">
        <v>118</v>
      </c>
      <c r="C66" t="s">
        <v>82</v>
      </c>
      <c r="D66" t="s">
        <v>183</v>
      </c>
      <c r="E66">
        <v>36.072740077972398</v>
      </c>
      <c r="F66">
        <v>0</v>
      </c>
      <c r="G66">
        <v>0</v>
      </c>
      <c r="H66">
        <v>0</v>
      </c>
      <c r="J66">
        <v>444.82010404151799</v>
      </c>
      <c r="K66">
        <v>3.0066682738562398</v>
      </c>
      <c r="L66">
        <v>24226.6180589209</v>
      </c>
      <c r="M66" s="1">
        <f t="shared" si="0"/>
        <v>24126.874026194353</v>
      </c>
      <c r="N66" s="1">
        <f t="shared" si="1"/>
        <v>0.41171257368222819</v>
      </c>
      <c r="O66" s="1">
        <f t="shared" si="2"/>
        <v>24237.311715445852</v>
      </c>
      <c r="P66" s="1">
        <f t="shared" si="3"/>
        <v>-4.4140112742706301E-2</v>
      </c>
      <c r="Q66">
        <v>0.34014539409356198</v>
      </c>
      <c r="R66">
        <v>0.13849542581430799</v>
      </c>
      <c r="S66">
        <v>5.1841980761441898E-2</v>
      </c>
      <c r="T66">
        <v>0.11231716021962</v>
      </c>
      <c r="U66">
        <v>0.35249635002285401</v>
      </c>
      <c r="V66">
        <v>1060.93</v>
      </c>
      <c r="W66">
        <v>3.9082827467337098</v>
      </c>
      <c r="X66" s="1">
        <f t="shared" si="4"/>
        <v>3.9031346145181489</v>
      </c>
      <c r="Y66">
        <f t="shared" si="5"/>
        <v>0.99529631091178583</v>
      </c>
    </row>
    <row r="67" spans="1:25" x14ac:dyDescent="0.25">
      <c r="A67">
        <v>185</v>
      </c>
      <c r="B67" t="s">
        <v>118</v>
      </c>
      <c r="C67" t="s">
        <v>83</v>
      </c>
      <c r="D67" t="s">
        <v>184</v>
      </c>
      <c r="E67">
        <v>35.258925437927203</v>
      </c>
      <c r="F67">
        <v>0</v>
      </c>
      <c r="G67">
        <v>0</v>
      </c>
      <c r="H67">
        <v>0</v>
      </c>
      <c r="J67">
        <v>458.80173428021402</v>
      </c>
      <c r="K67">
        <v>1.3147778449276299</v>
      </c>
      <c r="L67">
        <v>9972.2592876241997</v>
      </c>
      <c r="M67" s="1">
        <f t="shared" ref="M67:M101" si="6">- 11.0154927778554 * K67*J67 + 5749018.52475267 * K67/J67</f>
        <v>9830.0420102691169</v>
      </c>
      <c r="N67" s="1">
        <f t="shared" ref="N67:N101" si="7">(L67-M67)/L67*100</f>
        <v>1.4261289568711648</v>
      </c>
      <c r="O67" s="1">
        <f t="shared" ref="O67:O101" si="8">27884.8349838585 * K67 - 39.1170319467797 * J67*K67 - 1078069.08376804 * K67/J67</f>
        <v>9976.6966910634419</v>
      </c>
      <c r="P67" s="1">
        <f t="shared" ref="P67:P101" si="9">(L67-O67)/L67*100</f>
        <v>-4.4497473553952893E-2</v>
      </c>
      <c r="Q67">
        <v>0.34014539409356198</v>
      </c>
      <c r="R67">
        <v>0.13849542581430799</v>
      </c>
      <c r="S67">
        <v>5.1841980761441898E-2</v>
      </c>
      <c r="T67">
        <v>0.11231716021962</v>
      </c>
      <c r="U67">
        <v>0.35249635002285401</v>
      </c>
      <c r="V67">
        <v>1060.93</v>
      </c>
      <c r="W67">
        <v>1.7090424014512</v>
      </c>
      <c r="X67" s="1">
        <f t="shared" ref="X67:X101" si="10">0.00130997343694459 * K67*J67 + 318.249593529476 * K67/J67</f>
        <v>1.7022059881534544</v>
      </c>
      <c r="Y67">
        <f t="shared" ref="Y67:Y101" si="11">SUM(Q67:U67)</f>
        <v>0.99529631091178583</v>
      </c>
    </row>
    <row r="68" spans="1:25" x14ac:dyDescent="0.25">
      <c r="A68">
        <v>186</v>
      </c>
      <c r="B68" t="s">
        <v>118</v>
      </c>
      <c r="C68" t="s">
        <v>84</v>
      </c>
      <c r="D68" t="s">
        <v>185</v>
      </c>
      <c r="E68">
        <v>35.491764545440603</v>
      </c>
      <c r="F68">
        <v>0</v>
      </c>
      <c r="G68">
        <v>0</v>
      </c>
      <c r="H68">
        <v>0</v>
      </c>
      <c r="J68">
        <v>470.87299546267502</v>
      </c>
      <c r="K68">
        <v>1.8455069057901801</v>
      </c>
      <c r="L68">
        <v>13239.1213436416</v>
      </c>
      <c r="M68" s="1">
        <f t="shared" si="6"/>
        <v>12959.847580664302</v>
      </c>
      <c r="N68" s="1">
        <f t="shared" si="7"/>
        <v>2.1094584431120578</v>
      </c>
      <c r="O68" s="1">
        <f t="shared" si="8"/>
        <v>13243.670540935847</v>
      </c>
      <c r="P68" s="1">
        <f t="shared" si="9"/>
        <v>-3.4361776557264787E-2</v>
      </c>
      <c r="Q68">
        <v>0.34014539409356198</v>
      </c>
      <c r="R68">
        <v>0.13849542581430799</v>
      </c>
      <c r="S68">
        <v>5.1841980761441898E-2</v>
      </c>
      <c r="T68">
        <v>0.11231716021962</v>
      </c>
      <c r="U68">
        <v>0.35249635002285401</v>
      </c>
      <c r="V68">
        <v>1060.93</v>
      </c>
      <c r="W68">
        <v>2.3989220432445202</v>
      </c>
      <c r="X68" s="1">
        <f t="shared" si="10"/>
        <v>2.3856914320606437</v>
      </c>
      <c r="Y68">
        <f t="shared" si="11"/>
        <v>0.99529631091178583</v>
      </c>
    </row>
    <row r="69" spans="1:25" x14ac:dyDescent="0.25">
      <c r="A69">
        <v>187</v>
      </c>
      <c r="B69" t="s">
        <v>118</v>
      </c>
      <c r="C69" t="s">
        <v>85</v>
      </c>
      <c r="D69" t="s">
        <v>186</v>
      </c>
      <c r="E69">
        <v>34.106256246566701</v>
      </c>
      <c r="F69">
        <v>0</v>
      </c>
      <c r="G69">
        <v>0</v>
      </c>
      <c r="H69">
        <v>0</v>
      </c>
      <c r="J69">
        <v>539.71135669933199</v>
      </c>
      <c r="K69">
        <v>2.0018659801324201</v>
      </c>
      <c r="L69">
        <v>9566.8981269381293</v>
      </c>
      <c r="M69" s="1">
        <f t="shared" si="6"/>
        <v>9422.4585037378292</v>
      </c>
      <c r="N69" s="1">
        <f t="shared" si="7"/>
        <v>1.5097853168687156</v>
      </c>
      <c r="O69" s="1">
        <f t="shared" si="8"/>
        <v>9559.7841978788219</v>
      </c>
      <c r="P69" s="1">
        <f t="shared" si="9"/>
        <v>7.435982870222263E-2</v>
      </c>
      <c r="Q69">
        <v>0.34014539409356198</v>
      </c>
      <c r="R69">
        <v>0.13849542581430799</v>
      </c>
      <c r="S69">
        <v>5.1841980761441898E-2</v>
      </c>
      <c r="T69">
        <v>0.11231716021962</v>
      </c>
      <c r="U69">
        <v>0.35249635002285401</v>
      </c>
      <c r="V69">
        <v>1060.93</v>
      </c>
      <c r="W69">
        <v>2.6021687658246702</v>
      </c>
      <c r="X69" s="1">
        <f t="shared" si="10"/>
        <v>2.5957672299637271</v>
      </c>
      <c r="Y69">
        <f t="shared" si="11"/>
        <v>0.99529631091178583</v>
      </c>
    </row>
    <row r="70" spans="1:25" x14ac:dyDescent="0.25">
      <c r="A70">
        <v>188</v>
      </c>
      <c r="B70" t="s">
        <v>118</v>
      </c>
      <c r="C70" t="s">
        <v>86</v>
      </c>
      <c r="D70" t="s">
        <v>187</v>
      </c>
      <c r="E70">
        <v>35.034917116165097</v>
      </c>
      <c r="F70">
        <v>0</v>
      </c>
      <c r="G70">
        <v>0</v>
      </c>
      <c r="H70">
        <v>0</v>
      </c>
      <c r="J70">
        <v>421.67077754422502</v>
      </c>
      <c r="K70">
        <v>1.52092831690838</v>
      </c>
      <c r="L70">
        <v>13434.641599906699</v>
      </c>
      <c r="M70" s="1">
        <f t="shared" si="6"/>
        <v>13671.612022911962</v>
      </c>
      <c r="N70" s="1">
        <f t="shared" si="7"/>
        <v>-1.763876030804638</v>
      </c>
      <c r="O70" s="1">
        <f t="shared" si="8"/>
        <v>13435.371329811207</v>
      </c>
      <c r="P70" s="1">
        <f t="shared" si="9"/>
        <v>-5.4317035484793977E-3</v>
      </c>
      <c r="Q70">
        <v>0.34014539409356198</v>
      </c>
      <c r="R70">
        <v>0.13849542581430799</v>
      </c>
      <c r="S70">
        <v>5.1841980761441898E-2</v>
      </c>
      <c r="T70">
        <v>0.11231716021962</v>
      </c>
      <c r="U70">
        <v>0.35249635002285401</v>
      </c>
      <c r="V70">
        <v>1060.93</v>
      </c>
      <c r="W70">
        <v>1.9770115485230899</v>
      </c>
      <c r="X70" s="1">
        <f t="shared" si="10"/>
        <v>1.988024078150274</v>
      </c>
      <c r="Y70">
        <f t="shared" si="11"/>
        <v>0.99529631091178583</v>
      </c>
    </row>
    <row r="71" spans="1:25" x14ac:dyDescent="0.25">
      <c r="A71">
        <v>189</v>
      </c>
      <c r="B71" t="s">
        <v>118</v>
      </c>
      <c r="C71" t="s">
        <v>87</v>
      </c>
      <c r="D71" t="s">
        <v>188</v>
      </c>
      <c r="E71">
        <v>35.3075530529022</v>
      </c>
      <c r="F71">
        <v>0</v>
      </c>
      <c r="G71">
        <v>0</v>
      </c>
      <c r="H71">
        <v>0</v>
      </c>
      <c r="J71">
        <v>592.20825595884003</v>
      </c>
      <c r="K71">
        <v>1.37896498019293</v>
      </c>
      <c r="L71">
        <v>3990.2080989754299</v>
      </c>
      <c r="M71" s="1">
        <f t="shared" si="6"/>
        <v>4391.0370010198258</v>
      </c>
      <c r="N71" s="1">
        <f t="shared" si="7"/>
        <v>-10.045313229335511</v>
      </c>
      <c r="O71" s="1">
        <f t="shared" si="8"/>
        <v>3997.5966829699528</v>
      </c>
      <c r="P71" s="1">
        <f t="shared" si="9"/>
        <v>-0.18516788626688435</v>
      </c>
      <c r="Q71">
        <v>0.34014539409356198</v>
      </c>
      <c r="R71">
        <v>0.13849542581430799</v>
      </c>
      <c r="S71">
        <v>5.1841980761441898E-2</v>
      </c>
      <c r="T71">
        <v>0.11231716021962</v>
      </c>
      <c r="U71">
        <v>0.35249635002285401</v>
      </c>
      <c r="V71">
        <v>1060.93</v>
      </c>
      <c r="W71">
        <v>1.79247743666972</v>
      </c>
      <c r="X71" s="1">
        <f t="shared" si="10"/>
        <v>1.8108179397752218</v>
      </c>
      <c r="Y71">
        <f t="shared" si="11"/>
        <v>0.99529631091178583</v>
      </c>
    </row>
    <row r="72" spans="1:25" x14ac:dyDescent="0.25">
      <c r="A72">
        <v>190</v>
      </c>
      <c r="B72" t="s">
        <v>118</v>
      </c>
      <c r="C72" t="s">
        <v>88</v>
      </c>
      <c r="D72" t="s">
        <v>189</v>
      </c>
      <c r="E72">
        <v>35.583341360092099</v>
      </c>
      <c r="F72">
        <v>0</v>
      </c>
      <c r="G72">
        <v>0</v>
      </c>
      <c r="H72">
        <v>0</v>
      </c>
      <c r="J72">
        <v>476.92483945047701</v>
      </c>
      <c r="K72">
        <v>3.3078471188563099</v>
      </c>
      <c r="L72">
        <v>23044.612569960002</v>
      </c>
      <c r="M72" s="1">
        <f t="shared" si="6"/>
        <v>22495.963710596392</v>
      </c>
      <c r="N72" s="1">
        <f t="shared" si="7"/>
        <v>2.3808118175039548</v>
      </c>
      <c r="O72" s="1">
        <f t="shared" si="8"/>
        <v>23050.705268555594</v>
      </c>
      <c r="P72" s="1">
        <f t="shared" si="9"/>
        <v>-2.6438711334788381E-2</v>
      </c>
      <c r="Q72">
        <v>0.34014539409356198</v>
      </c>
      <c r="R72">
        <v>0.13849542581430799</v>
      </c>
      <c r="S72">
        <v>5.1841980761441898E-2</v>
      </c>
      <c r="T72">
        <v>0.11231716021962</v>
      </c>
      <c r="U72">
        <v>0.35249635002285401</v>
      </c>
      <c r="V72">
        <v>1060.93</v>
      </c>
      <c r="W72">
        <v>4.29977657857079</v>
      </c>
      <c r="X72" s="1">
        <f t="shared" si="10"/>
        <v>4.2739169023356052</v>
      </c>
      <c r="Y72">
        <f t="shared" si="11"/>
        <v>0.99529631091178583</v>
      </c>
    </row>
    <row r="73" spans="1:25" x14ac:dyDescent="0.25">
      <c r="A73">
        <v>191</v>
      </c>
      <c r="B73" t="s">
        <v>118</v>
      </c>
      <c r="C73" t="s">
        <v>89</v>
      </c>
      <c r="D73" t="s">
        <v>190</v>
      </c>
      <c r="E73">
        <v>35.2514839172363</v>
      </c>
      <c r="F73">
        <v>0</v>
      </c>
      <c r="G73">
        <v>0</v>
      </c>
      <c r="H73">
        <v>0</v>
      </c>
      <c r="J73">
        <v>401.92703625928903</v>
      </c>
      <c r="K73">
        <v>1.5462896813202101</v>
      </c>
      <c r="L73">
        <v>14670.6556228236</v>
      </c>
      <c r="M73" s="1">
        <f t="shared" si="6"/>
        <v>15271.486063349268</v>
      </c>
      <c r="N73" s="1">
        <f t="shared" si="7"/>
        <v>-4.0954573263306431</v>
      </c>
      <c r="O73" s="1">
        <f t="shared" si="8"/>
        <v>14659.431617523485</v>
      </c>
      <c r="P73" s="1">
        <f t="shared" si="9"/>
        <v>7.6506501063616797E-2</v>
      </c>
      <c r="Q73">
        <v>0.34014539409356198</v>
      </c>
      <c r="R73">
        <v>0.13849542581430799</v>
      </c>
      <c r="S73">
        <v>5.1841980761441898E-2</v>
      </c>
      <c r="T73">
        <v>0.11231716021962</v>
      </c>
      <c r="U73">
        <v>0.35249635002285401</v>
      </c>
      <c r="V73">
        <v>1060.93</v>
      </c>
      <c r="W73">
        <v>2.0099780662550999</v>
      </c>
      <c r="X73" s="1">
        <f t="shared" si="10"/>
        <v>2.0385094239509534</v>
      </c>
      <c r="Y73">
        <f t="shared" si="11"/>
        <v>0.99529631091178583</v>
      </c>
    </row>
    <row r="74" spans="1:25" x14ac:dyDescent="0.25">
      <c r="A74">
        <v>192</v>
      </c>
      <c r="B74" t="s">
        <v>118</v>
      </c>
      <c r="C74" t="s">
        <v>90</v>
      </c>
      <c r="D74" t="s">
        <v>191</v>
      </c>
      <c r="E74">
        <v>35.224524259567197</v>
      </c>
      <c r="F74">
        <v>0</v>
      </c>
      <c r="G74">
        <v>0</v>
      </c>
      <c r="H74">
        <v>0</v>
      </c>
      <c r="J74" s="1">
        <v>402.222725780784</v>
      </c>
      <c r="K74" s="1">
        <v>3.98905063009776</v>
      </c>
      <c r="L74" s="1">
        <v>37807.800802022997</v>
      </c>
      <c r="M74" s="1">
        <f t="shared" si="6"/>
        <v>39341.774704604883</v>
      </c>
      <c r="N74" s="1">
        <f t="shared" si="7"/>
        <v>-4.057294711782883</v>
      </c>
      <c r="O74" s="1">
        <f t="shared" si="8"/>
        <v>37779.488233211276</v>
      </c>
      <c r="P74" s="1">
        <f t="shared" si="9"/>
        <v>7.4885521535562688E-2</v>
      </c>
      <c r="Q74" s="1">
        <v>0.34014539409356198</v>
      </c>
      <c r="R74" s="1">
        <v>0.13849542581430799</v>
      </c>
      <c r="S74" s="1">
        <v>5.1841980761441898E-2</v>
      </c>
      <c r="T74" s="1">
        <v>0.11231716021962</v>
      </c>
      <c r="U74" s="1">
        <v>0.35249635002285401</v>
      </c>
      <c r="V74" s="1">
        <v>1060.93</v>
      </c>
      <c r="W74" s="1">
        <v>5.1852536872858002</v>
      </c>
      <c r="X74" s="1">
        <f t="shared" si="10"/>
        <v>5.2580807935060729</v>
      </c>
      <c r="Y74">
        <f t="shared" si="11"/>
        <v>0.99529631091178583</v>
      </c>
    </row>
    <row r="75" spans="1:25" x14ac:dyDescent="0.25">
      <c r="A75">
        <v>193</v>
      </c>
      <c r="B75" t="s">
        <v>118</v>
      </c>
      <c r="C75" t="s">
        <v>91</v>
      </c>
      <c r="D75" t="s">
        <v>192</v>
      </c>
      <c r="E75">
        <v>35.276338815689002</v>
      </c>
      <c r="F75">
        <v>0</v>
      </c>
      <c r="G75">
        <v>0</v>
      </c>
      <c r="H75">
        <v>0</v>
      </c>
      <c r="J75">
        <v>563.57228076810497</v>
      </c>
      <c r="K75">
        <v>1.8986174716933699</v>
      </c>
      <c r="L75">
        <v>7458.5886907125096</v>
      </c>
      <c r="M75" s="1">
        <f t="shared" si="6"/>
        <v>7581.1890538263306</v>
      </c>
      <c r="N75" s="1">
        <f t="shared" si="7"/>
        <v>-1.6437474728494401</v>
      </c>
      <c r="O75" s="1">
        <f t="shared" si="8"/>
        <v>7455.1861115726351</v>
      </c>
      <c r="P75" s="1">
        <f t="shared" si="9"/>
        <v>4.5619610907239733E-2</v>
      </c>
      <c r="Q75">
        <v>0.34014539409356198</v>
      </c>
      <c r="R75">
        <v>0.13849542581430799</v>
      </c>
      <c r="S75">
        <v>5.1841980761441898E-2</v>
      </c>
      <c r="T75">
        <v>0.11231716021962</v>
      </c>
      <c r="U75">
        <v>0.35249635002285401</v>
      </c>
      <c r="V75">
        <v>1060.93</v>
      </c>
      <c r="W75">
        <v>2.4679589603509302</v>
      </c>
      <c r="X75" s="1">
        <f t="shared" si="10"/>
        <v>2.4738326780576694</v>
      </c>
      <c r="Y75">
        <f t="shared" si="11"/>
        <v>0.99529631091178583</v>
      </c>
    </row>
    <row r="76" spans="1:25" x14ac:dyDescent="0.25">
      <c r="A76">
        <v>194</v>
      </c>
      <c r="B76" t="s">
        <v>118</v>
      </c>
      <c r="C76" t="s">
        <v>92</v>
      </c>
      <c r="D76" t="s">
        <v>193</v>
      </c>
      <c r="E76">
        <v>35.174838542938197</v>
      </c>
      <c r="F76">
        <v>0</v>
      </c>
      <c r="G76">
        <v>0</v>
      </c>
      <c r="H76">
        <v>0</v>
      </c>
      <c r="J76">
        <v>434.44484080860599</v>
      </c>
      <c r="K76">
        <v>3.1975130476930702</v>
      </c>
      <c r="L76">
        <v>26879.404799477299</v>
      </c>
      <c r="M76" s="1">
        <f t="shared" si="6"/>
        <v>27010.668163596929</v>
      </c>
      <c r="N76" s="1">
        <f t="shared" si="7"/>
        <v>-0.48834178099874592</v>
      </c>
      <c r="O76" s="1">
        <f t="shared" si="8"/>
        <v>26888.384722919058</v>
      </c>
      <c r="P76" s="1">
        <f t="shared" si="9"/>
        <v>-3.3408193033847809E-2</v>
      </c>
      <c r="Q76">
        <v>0.34014539409356198</v>
      </c>
      <c r="R76">
        <v>0.13849542581430799</v>
      </c>
      <c r="S76">
        <v>5.1841980761441898E-2</v>
      </c>
      <c r="T76">
        <v>0.11231716021962</v>
      </c>
      <c r="U76">
        <v>0.35249635002285401</v>
      </c>
      <c r="V76">
        <v>1060.93</v>
      </c>
      <c r="W76">
        <v>4.1563564512312601</v>
      </c>
      <c r="X76" s="1">
        <f t="shared" si="10"/>
        <v>4.1620567816735905</v>
      </c>
      <c r="Y76">
        <f t="shared" si="11"/>
        <v>0.99529631091178583</v>
      </c>
    </row>
    <row r="77" spans="1:25" x14ac:dyDescent="0.25">
      <c r="A77">
        <v>195</v>
      </c>
      <c r="B77" t="s">
        <v>118</v>
      </c>
      <c r="C77" t="s">
        <v>93</v>
      </c>
      <c r="D77" t="s">
        <v>194</v>
      </c>
      <c r="E77">
        <v>35.121579408645601</v>
      </c>
      <c r="F77">
        <v>0</v>
      </c>
      <c r="G77">
        <v>0</v>
      </c>
      <c r="H77">
        <v>0</v>
      </c>
      <c r="J77">
        <v>411.05853036747197</v>
      </c>
      <c r="K77">
        <v>2.05199736775457</v>
      </c>
      <c r="L77">
        <v>18849.108971623002</v>
      </c>
      <c r="M77" s="1">
        <f t="shared" si="6"/>
        <v>19407.535885583373</v>
      </c>
      <c r="N77" s="1">
        <f t="shared" si="7"/>
        <v>-2.9626170382964676</v>
      </c>
      <c r="O77" s="1">
        <f t="shared" si="8"/>
        <v>18843.039730237862</v>
      </c>
      <c r="P77" s="1">
        <f t="shared" si="9"/>
        <v>3.2199089061856749E-2</v>
      </c>
      <c r="Q77">
        <v>0.34014539409356198</v>
      </c>
      <c r="R77">
        <v>0.13849542581430799</v>
      </c>
      <c r="S77">
        <v>5.1841980761441898E-2</v>
      </c>
      <c r="T77">
        <v>0.11231716021962</v>
      </c>
      <c r="U77">
        <v>0.35249635002285401</v>
      </c>
      <c r="V77">
        <v>1060.93</v>
      </c>
      <c r="W77">
        <v>2.66733313364574</v>
      </c>
      <c r="X77" s="1">
        <f t="shared" si="10"/>
        <v>2.693647527465524</v>
      </c>
      <c r="Y77">
        <f t="shared" si="11"/>
        <v>0.99529631091178583</v>
      </c>
    </row>
    <row r="78" spans="1:25" x14ac:dyDescent="0.25">
      <c r="A78">
        <v>196</v>
      </c>
      <c r="B78" t="s">
        <v>118</v>
      </c>
      <c r="C78" t="s">
        <v>94</v>
      </c>
      <c r="D78" t="s">
        <v>195</v>
      </c>
      <c r="E78">
        <v>34.797645092010498</v>
      </c>
      <c r="F78">
        <v>0</v>
      </c>
      <c r="G78">
        <v>0</v>
      </c>
      <c r="H78">
        <v>0</v>
      </c>
      <c r="J78">
        <v>497.601970550418</v>
      </c>
      <c r="K78">
        <v>2.76940806129454</v>
      </c>
      <c r="L78">
        <v>17320.4532133055</v>
      </c>
      <c r="M78" s="1">
        <f t="shared" si="6"/>
        <v>16816.170195628441</v>
      </c>
      <c r="N78" s="1">
        <f t="shared" si="7"/>
        <v>2.9114885821213408</v>
      </c>
      <c r="O78" s="1">
        <f t="shared" si="8"/>
        <v>17318.753184204146</v>
      </c>
      <c r="P78" s="1">
        <f t="shared" si="9"/>
        <v>9.815153682282203E-3</v>
      </c>
      <c r="Q78">
        <v>0.34014539409356198</v>
      </c>
      <c r="R78">
        <v>0.13849542581430799</v>
      </c>
      <c r="S78">
        <v>5.1841980761441898E-2</v>
      </c>
      <c r="T78">
        <v>0.11231716021962</v>
      </c>
      <c r="U78">
        <v>0.35249635002285401</v>
      </c>
      <c r="V78">
        <v>1060.93</v>
      </c>
      <c r="W78">
        <v>3.59987493091172</v>
      </c>
      <c r="X78" s="1">
        <f t="shared" si="10"/>
        <v>3.576446663862769</v>
      </c>
      <c r="Y78">
        <f t="shared" si="11"/>
        <v>0.99529631091178583</v>
      </c>
    </row>
    <row r="79" spans="1:25" x14ac:dyDescent="0.25">
      <c r="A79">
        <v>197</v>
      </c>
      <c r="B79" t="s">
        <v>118</v>
      </c>
      <c r="C79" t="s">
        <v>95</v>
      </c>
      <c r="D79" t="s">
        <v>196</v>
      </c>
      <c r="E79">
        <v>35.329525232315</v>
      </c>
      <c r="F79">
        <v>0</v>
      </c>
      <c r="G79">
        <v>0</v>
      </c>
      <c r="H79">
        <v>0</v>
      </c>
      <c r="J79">
        <v>577.891218338111</v>
      </c>
      <c r="K79">
        <v>1.6953263641080401</v>
      </c>
      <c r="L79">
        <v>5785.9913220142098</v>
      </c>
      <c r="M79" s="1">
        <f t="shared" si="6"/>
        <v>6073.5314340215537</v>
      </c>
      <c r="N79" s="1">
        <f t="shared" si="7"/>
        <v>-4.9695911383988367</v>
      </c>
      <c r="O79" s="1">
        <f t="shared" si="8"/>
        <v>5787.7140249288104</v>
      </c>
      <c r="P79" s="1">
        <f t="shared" si="9"/>
        <v>-2.9773686456220385E-2</v>
      </c>
      <c r="Q79">
        <v>0.34014539409356198</v>
      </c>
      <c r="R79">
        <v>0.13849542581430799</v>
      </c>
      <c r="S79">
        <v>5.1841980761441898E-2</v>
      </c>
      <c r="T79">
        <v>0.11231716021962</v>
      </c>
      <c r="U79">
        <v>0.35249635002285401</v>
      </c>
      <c r="V79">
        <v>1060.93</v>
      </c>
      <c r="W79">
        <v>2.2037066198953301</v>
      </c>
      <c r="X79" s="1">
        <f t="shared" si="10"/>
        <v>2.2170302037857503</v>
      </c>
      <c r="Y79">
        <f t="shared" si="11"/>
        <v>0.99529631091178583</v>
      </c>
    </row>
    <row r="80" spans="1:25" x14ac:dyDescent="0.25">
      <c r="A80">
        <v>198</v>
      </c>
      <c r="B80" t="s">
        <v>118</v>
      </c>
      <c r="C80" t="s">
        <v>96</v>
      </c>
      <c r="D80" t="s">
        <v>197</v>
      </c>
      <c r="E80">
        <v>34.667027711868201</v>
      </c>
      <c r="F80">
        <v>0</v>
      </c>
      <c r="G80">
        <v>0</v>
      </c>
      <c r="H80">
        <v>0</v>
      </c>
      <c r="J80">
        <v>466.10068380651097</v>
      </c>
      <c r="K80">
        <v>3.1661906161793398</v>
      </c>
      <c r="L80">
        <v>23228.8172799247</v>
      </c>
      <c r="M80" s="1">
        <f t="shared" si="6"/>
        <v>22796.433017159099</v>
      </c>
      <c r="N80" s="1">
        <f t="shared" si="7"/>
        <v>1.8614131643253553</v>
      </c>
      <c r="O80" s="1">
        <f t="shared" si="8"/>
        <v>23237.959708220984</v>
      </c>
      <c r="P80" s="1">
        <f t="shared" si="9"/>
        <v>-3.9358130834257897E-2</v>
      </c>
      <c r="Q80">
        <v>0.34014539409356198</v>
      </c>
      <c r="R80">
        <v>0.13849542581430799</v>
      </c>
      <c r="S80">
        <v>5.1841980761441898E-2</v>
      </c>
      <c r="T80">
        <v>0.11231716021962</v>
      </c>
      <c r="U80">
        <v>0.35249635002285401</v>
      </c>
      <c r="V80">
        <v>1060.93</v>
      </c>
      <c r="W80">
        <v>4.1156413115747501</v>
      </c>
      <c r="X80" s="1">
        <f t="shared" si="10"/>
        <v>4.0950592276899327</v>
      </c>
      <c r="Y80">
        <f t="shared" si="11"/>
        <v>0.99529631091178583</v>
      </c>
    </row>
    <row r="81" spans="1:25" x14ac:dyDescent="0.25">
      <c r="A81">
        <v>199</v>
      </c>
      <c r="B81" t="s">
        <v>118</v>
      </c>
      <c r="C81" t="s">
        <v>97</v>
      </c>
      <c r="D81" t="s">
        <v>198</v>
      </c>
      <c r="E81">
        <v>34.068522214889498</v>
      </c>
      <c r="F81">
        <v>0</v>
      </c>
      <c r="G81">
        <v>0</v>
      </c>
      <c r="H81">
        <v>0</v>
      </c>
      <c r="J81">
        <v>589.28156971246005</v>
      </c>
      <c r="K81">
        <v>2.2387311859236698</v>
      </c>
      <c r="L81">
        <v>6716.3897557108203</v>
      </c>
      <c r="M81" s="1">
        <f t="shared" si="6"/>
        <v>7308.9020370765065</v>
      </c>
      <c r="N81" s="1">
        <f t="shared" si="7"/>
        <v>-8.8218865032644089</v>
      </c>
      <c r="O81" s="1">
        <f t="shared" si="8"/>
        <v>6726.1012022492032</v>
      </c>
      <c r="P81" s="1">
        <f t="shared" si="9"/>
        <v>-0.14459325458480807</v>
      </c>
      <c r="Q81">
        <v>0.34014539409356198</v>
      </c>
      <c r="R81">
        <v>0.13849542581430799</v>
      </c>
      <c r="S81">
        <v>5.1841980761441898E-2</v>
      </c>
      <c r="T81">
        <v>0.11231716021962</v>
      </c>
      <c r="U81">
        <v>0.35249635002285401</v>
      </c>
      <c r="V81">
        <v>1060.93</v>
      </c>
      <c r="W81">
        <v>2.9100631235577801</v>
      </c>
      <c r="X81" s="1">
        <f t="shared" si="10"/>
        <v>2.9372308032080494</v>
      </c>
      <c r="Y81">
        <f t="shared" si="11"/>
        <v>0.99529631091178583</v>
      </c>
    </row>
    <row r="82" spans="1:25" x14ac:dyDescent="0.25">
      <c r="A82">
        <v>200</v>
      </c>
      <c r="B82" t="s">
        <v>118</v>
      </c>
      <c r="C82" t="s">
        <v>98</v>
      </c>
      <c r="D82" t="s">
        <v>199</v>
      </c>
      <c r="E82">
        <v>35.389220476150498</v>
      </c>
      <c r="F82">
        <v>0</v>
      </c>
      <c r="G82">
        <v>0</v>
      </c>
      <c r="H82">
        <v>0</v>
      </c>
      <c r="J82">
        <v>501.785987876256</v>
      </c>
      <c r="K82">
        <v>3.2406600461297899</v>
      </c>
      <c r="L82">
        <v>19797.500746894701</v>
      </c>
      <c r="M82" s="1">
        <f t="shared" si="6"/>
        <v>19216.11788138167</v>
      </c>
      <c r="N82" s="1">
        <f t="shared" si="7"/>
        <v>2.9366477766352537</v>
      </c>
      <c r="O82" s="1">
        <f t="shared" si="8"/>
        <v>19793.927448333012</v>
      </c>
      <c r="P82" s="1">
        <f t="shared" si="9"/>
        <v>1.8049240696451037E-2</v>
      </c>
      <c r="Q82">
        <v>0.34014539409356198</v>
      </c>
      <c r="R82">
        <v>0.13849542581430799</v>
      </c>
      <c r="S82">
        <v>5.1841980761441898E-2</v>
      </c>
      <c r="T82">
        <v>0.11231716021962</v>
      </c>
      <c r="U82">
        <v>0.35249635002285401</v>
      </c>
      <c r="V82">
        <v>1060.93</v>
      </c>
      <c r="W82">
        <v>4.2124420097978197</v>
      </c>
      <c r="X82" s="1">
        <f t="shared" si="10"/>
        <v>4.1855070017600591</v>
      </c>
      <c r="Y82">
        <f t="shared" si="11"/>
        <v>0.99529631091178583</v>
      </c>
    </row>
    <row r="83" spans="1:25" x14ac:dyDescent="0.25">
      <c r="A83">
        <v>201</v>
      </c>
      <c r="B83" t="s">
        <v>118</v>
      </c>
      <c r="C83" t="s">
        <v>99</v>
      </c>
      <c r="D83" t="s">
        <v>200</v>
      </c>
      <c r="E83">
        <v>35.3496091365814</v>
      </c>
      <c r="F83">
        <v>0</v>
      </c>
      <c r="G83">
        <v>0</v>
      </c>
      <c r="H83">
        <v>0</v>
      </c>
      <c r="J83">
        <v>413.764133375028</v>
      </c>
      <c r="K83">
        <v>2.3885796997317001</v>
      </c>
      <c r="L83">
        <v>21726.586695662201</v>
      </c>
      <c r="M83" s="1">
        <f t="shared" si="6"/>
        <v>22301.257115305147</v>
      </c>
      <c r="N83" s="1">
        <f t="shared" si="7"/>
        <v>-2.6450101329431588</v>
      </c>
      <c r="O83" s="1">
        <f t="shared" si="8"/>
        <v>21721.968617481234</v>
      </c>
      <c r="P83" s="1">
        <f t="shared" si="9"/>
        <v>2.1255424267306328E-2</v>
      </c>
      <c r="Q83">
        <v>0.34014539409356198</v>
      </c>
      <c r="R83">
        <v>0.13849542581430799</v>
      </c>
      <c r="S83">
        <v>5.1841980761441898E-2</v>
      </c>
      <c r="T83">
        <v>0.11231716021962</v>
      </c>
      <c r="U83">
        <v>0.35249635002285401</v>
      </c>
      <c r="V83">
        <v>1060.93</v>
      </c>
      <c r="W83">
        <v>3.10484695329782</v>
      </c>
      <c r="X83" s="1">
        <f t="shared" si="10"/>
        <v>3.1318509027896333</v>
      </c>
      <c r="Y83">
        <f t="shared" si="11"/>
        <v>0.99529631091178583</v>
      </c>
    </row>
    <row r="84" spans="1:25" x14ac:dyDescent="0.25">
      <c r="A84">
        <v>202</v>
      </c>
      <c r="B84" t="s">
        <v>118</v>
      </c>
      <c r="C84" t="s">
        <v>100</v>
      </c>
      <c r="D84" t="s">
        <v>201</v>
      </c>
      <c r="E84">
        <v>34.902275562286299</v>
      </c>
      <c r="F84">
        <v>0</v>
      </c>
      <c r="G84">
        <v>0</v>
      </c>
      <c r="H84">
        <v>0</v>
      </c>
      <c r="J84">
        <v>537.48725987294995</v>
      </c>
      <c r="K84">
        <v>2.8123904576908698</v>
      </c>
      <c r="L84">
        <v>13661.8346482039</v>
      </c>
      <c r="M84" s="1">
        <f t="shared" si="6"/>
        <v>13430.331335208699</v>
      </c>
      <c r="N84" s="1">
        <f t="shared" si="7"/>
        <v>1.6945258009372566</v>
      </c>
      <c r="O84" s="1">
        <f t="shared" si="8"/>
        <v>13651.824772837314</v>
      </c>
      <c r="P84" s="1">
        <f t="shared" si="9"/>
        <v>7.3268895608410198E-2</v>
      </c>
      <c r="Q84">
        <v>0.34014539409356198</v>
      </c>
      <c r="R84">
        <v>0.13849542581430799</v>
      </c>
      <c r="S84">
        <v>5.1841980761441898E-2</v>
      </c>
      <c r="T84">
        <v>0.11231716021962</v>
      </c>
      <c r="U84">
        <v>0.35249635002285401</v>
      </c>
      <c r="V84">
        <v>1060.93</v>
      </c>
      <c r="W84">
        <v>3.6557465279581098</v>
      </c>
      <c r="X84" s="1">
        <f t="shared" si="10"/>
        <v>3.6454214522779331</v>
      </c>
      <c r="Y84">
        <f t="shared" si="11"/>
        <v>0.99529631091178583</v>
      </c>
    </row>
    <row r="85" spans="1:25" x14ac:dyDescent="0.25">
      <c r="A85">
        <v>203</v>
      </c>
      <c r="B85" t="s">
        <v>118</v>
      </c>
      <c r="C85" t="s">
        <v>101</v>
      </c>
      <c r="D85" t="s">
        <v>202</v>
      </c>
      <c r="E85">
        <v>35.038691759109497</v>
      </c>
      <c r="F85">
        <v>0</v>
      </c>
      <c r="G85">
        <v>0</v>
      </c>
      <c r="H85">
        <v>0</v>
      </c>
      <c r="J85">
        <v>580.79147580675306</v>
      </c>
      <c r="K85">
        <v>1.9808255273200599</v>
      </c>
      <c r="L85">
        <v>6552.6163511892901</v>
      </c>
      <c r="M85" s="1">
        <f t="shared" si="6"/>
        <v>6934.6499907195266</v>
      </c>
      <c r="N85" s="1">
        <f t="shared" si="7"/>
        <v>-5.8302457988540413</v>
      </c>
      <c r="O85" s="1">
        <f t="shared" si="8"/>
        <v>6556.1154830958731</v>
      </c>
      <c r="P85" s="1">
        <f t="shared" si="9"/>
        <v>-5.340053070477567E-2</v>
      </c>
      <c r="Q85">
        <v>0.34014539409356198</v>
      </c>
      <c r="R85">
        <v>0.13849542581430799</v>
      </c>
      <c r="S85">
        <v>5.1841980761441898E-2</v>
      </c>
      <c r="T85">
        <v>0.11231716021962</v>
      </c>
      <c r="U85">
        <v>0.35249635002285401</v>
      </c>
      <c r="V85">
        <v>1060.93</v>
      </c>
      <c r="W85">
        <v>2.57481887843436</v>
      </c>
      <c r="X85" s="1">
        <f t="shared" si="10"/>
        <v>2.5924645364877299</v>
      </c>
      <c r="Y85">
        <f t="shared" si="11"/>
        <v>0.99529631091178583</v>
      </c>
    </row>
    <row r="86" spans="1:25" x14ac:dyDescent="0.25">
      <c r="A86">
        <v>204</v>
      </c>
      <c r="B86" t="s">
        <v>118</v>
      </c>
      <c r="C86" t="s">
        <v>102</v>
      </c>
      <c r="D86" t="s">
        <v>203</v>
      </c>
      <c r="E86">
        <v>35.111393690109203</v>
      </c>
      <c r="F86">
        <v>0</v>
      </c>
      <c r="G86">
        <v>0</v>
      </c>
      <c r="H86">
        <v>0</v>
      </c>
      <c r="J86">
        <v>567.55929272042499</v>
      </c>
      <c r="K86">
        <v>1.7484331688417201</v>
      </c>
      <c r="L86">
        <v>6618.2947996978201</v>
      </c>
      <c r="M86" s="1">
        <f t="shared" si="6"/>
        <v>6779.4193646835029</v>
      </c>
      <c r="N86" s="1">
        <f t="shared" si="7"/>
        <v>-2.4345329100939939</v>
      </c>
      <c r="O86" s="1">
        <f t="shared" si="8"/>
        <v>6616.2761198861754</v>
      </c>
      <c r="P86" s="1">
        <f t="shared" si="9"/>
        <v>3.0501509418058223E-2</v>
      </c>
      <c r="Q86">
        <v>0.34014539409356198</v>
      </c>
      <c r="R86">
        <v>0.13849542581430799</v>
      </c>
      <c r="S86">
        <v>5.1841980761441898E-2</v>
      </c>
      <c r="T86">
        <v>0.11231716021962</v>
      </c>
      <c r="U86">
        <v>0.35249635002285401</v>
      </c>
      <c r="V86">
        <v>1060.93</v>
      </c>
      <c r="W86">
        <v>2.27273864796426</v>
      </c>
      <c r="X86" s="1">
        <f t="shared" si="10"/>
        <v>2.2803436875543905</v>
      </c>
      <c r="Y86">
        <f t="shared" si="11"/>
        <v>0.99529631091178583</v>
      </c>
    </row>
    <row r="87" spans="1:25" x14ac:dyDescent="0.25">
      <c r="A87">
        <v>205</v>
      </c>
      <c r="B87" t="s">
        <v>118</v>
      </c>
      <c r="C87" t="s">
        <v>103</v>
      </c>
      <c r="D87" t="s">
        <v>204</v>
      </c>
      <c r="E87">
        <v>35.002070188522303</v>
      </c>
      <c r="F87">
        <v>0</v>
      </c>
      <c r="G87">
        <v>0</v>
      </c>
      <c r="H87">
        <v>0</v>
      </c>
      <c r="J87">
        <v>492.27507609421099</v>
      </c>
      <c r="K87">
        <v>2.5085439133357901</v>
      </c>
      <c r="L87">
        <v>16151.2443961714</v>
      </c>
      <c r="M87" s="1">
        <f t="shared" si="6"/>
        <v>15692.986769417414</v>
      </c>
      <c r="N87" s="1">
        <f t="shared" si="7"/>
        <v>2.8372899048113882</v>
      </c>
      <c r="O87" s="1">
        <f t="shared" si="8"/>
        <v>16151.315650303972</v>
      </c>
      <c r="P87" s="1">
        <f t="shared" si="9"/>
        <v>-4.4116806621342778E-4</v>
      </c>
      <c r="Q87">
        <v>0.34014539409356198</v>
      </c>
      <c r="R87">
        <v>0.13849542581430799</v>
      </c>
      <c r="S87">
        <v>5.1841980761441898E-2</v>
      </c>
      <c r="T87">
        <v>0.11231716021962</v>
      </c>
      <c r="U87">
        <v>0.35249635002285401</v>
      </c>
      <c r="V87">
        <v>1060.93</v>
      </c>
      <c r="W87">
        <v>3.2607850294504699</v>
      </c>
      <c r="X87" s="1">
        <f t="shared" si="10"/>
        <v>3.2394196994202122</v>
      </c>
      <c r="Y87">
        <f t="shared" si="11"/>
        <v>0.99529631091178583</v>
      </c>
    </row>
    <row r="88" spans="1:25" x14ac:dyDescent="0.25">
      <c r="A88">
        <v>206</v>
      </c>
      <c r="B88" t="s">
        <v>118</v>
      </c>
      <c r="C88" t="s">
        <v>104</v>
      </c>
      <c r="D88" t="s">
        <v>205</v>
      </c>
      <c r="E88">
        <v>34.680223226547199</v>
      </c>
      <c r="F88">
        <v>0</v>
      </c>
      <c r="G88">
        <v>0</v>
      </c>
      <c r="H88">
        <v>0</v>
      </c>
      <c r="J88">
        <v>516.87357028521296</v>
      </c>
      <c r="K88">
        <v>2.3028837582715198</v>
      </c>
      <c r="L88">
        <v>12857.325868793399</v>
      </c>
      <c r="M88" s="1">
        <f t="shared" si="6"/>
        <v>12502.497264495505</v>
      </c>
      <c r="N88" s="1">
        <f t="shared" si="7"/>
        <v>2.75973875064577</v>
      </c>
      <c r="O88" s="1">
        <f t="shared" si="8"/>
        <v>12851.300283179384</v>
      </c>
      <c r="P88" s="1">
        <f t="shared" si="9"/>
        <v>4.686499879917197E-2</v>
      </c>
      <c r="Q88">
        <v>0.34014539409356198</v>
      </c>
      <c r="R88">
        <v>0.13849542581430799</v>
      </c>
      <c r="S88">
        <v>5.1841980761441898E-2</v>
      </c>
      <c r="T88">
        <v>0.11231716021962</v>
      </c>
      <c r="U88">
        <v>0.35249635002285401</v>
      </c>
      <c r="V88">
        <v>1060.93</v>
      </c>
      <c r="W88">
        <v>2.9934532314209701</v>
      </c>
      <c r="X88" s="1">
        <f t="shared" si="10"/>
        <v>2.9771935281467781</v>
      </c>
      <c r="Y88">
        <f t="shared" si="11"/>
        <v>0.99529631091178583</v>
      </c>
    </row>
    <row r="89" spans="1:25" x14ac:dyDescent="0.25">
      <c r="A89">
        <v>207</v>
      </c>
      <c r="B89" t="s">
        <v>118</v>
      </c>
      <c r="C89" t="s">
        <v>105</v>
      </c>
      <c r="D89" t="s">
        <v>206</v>
      </c>
      <c r="E89">
        <v>35.063011884689303</v>
      </c>
      <c r="F89">
        <v>0</v>
      </c>
      <c r="G89">
        <v>0</v>
      </c>
      <c r="H89">
        <v>0</v>
      </c>
      <c r="J89">
        <v>449.096695004541</v>
      </c>
      <c r="K89">
        <v>1.0404253238441501</v>
      </c>
      <c r="L89">
        <v>8233.2504378170706</v>
      </c>
      <c r="M89" s="1">
        <f t="shared" si="6"/>
        <v>8171.7834123797638</v>
      </c>
      <c r="N89" s="1">
        <f t="shared" si="7"/>
        <v>0.74657057867419752</v>
      </c>
      <c r="O89" s="1">
        <f t="shared" si="8"/>
        <v>8237.0238346616661</v>
      </c>
      <c r="P89" s="1">
        <f t="shared" si="9"/>
        <v>-4.5831192347356123E-2</v>
      </c>
      <c r="Q89">
        <v>0.34014539409356198</v>
      </c>
      <c r="R89">
        <v>0.13849542581430799</v>
      </c>
      <c r="S89">
        <v>5.1841980761441898E-2</v>
      </c>
      <c r="T89">
        <v>0.11231716021962</v>
      </c>
      <c r="U89">
        <v>0.35249635002285401</v>
      </c>
      <c r="V89">
        <v>1060.93</v>
      </c>
      <c r="W89">
        <v>1.3524193466243799</v>
      </c>
      <c r="X89" s="1">
        <f t="shared" si="10"/>
        <v>1.3493781174737389</v>
      </c>
      <c r="Y89">
        <f t="shared" si="11"/>
        <v>0.99529631091178583</v>
      </c>
    </row>
    <row r="90" spans="1:25" x14ac:dyDescent="0.25">
      <c r="A90">
        <v>208</v>
      </c>
      <c r="B90" t="s">
        <v>118</v>
      </c>
      <c r="C90" t="s">
        <v>106</v>
      </c>
      <c r="D90" t="s">
        <v>207</v>
      </c>
      <c r="E90">
        <v>35.334424972534102</v>
      </c>
      <c r="F90">
        <v>0</v>
      </c>
      <c r="G90">
        <v>0</v>
      </c>
      <c r="H90">
        <v>0</v>
      </c>
      <c r="J90">
        <v>557.00660004979295</v>
      </c>
      <c r="K90">
        <v>2.7941868183921001</v>
      </c>
      <c r="L90">
        <v>11633.695053076201</v>
      </c>
      <c r="M90" s="1">
        <f t="shared" si="6"/>
        <v>11695.273548758229</v>
      </c>
      <c r="N90" s="1">
        <f t="shared" si="7"/>
        <v>-0.52931158502169373</v>
      </c>
      <c r="O90" s="1">
        <f t="shared" si="8"/>
        <v>11626.390268745174</v>
      </c>
      <c r="P90" s="1">
        <f t="shared" si="9"/>
        <v>6.2789890036659954E-2</v>
      </c>
      <c r="Q90">
        <v>0.34014539409356198</v>
      </c>
      <c r="R90">
        <v>0.13849542581430799</v>
      </c>
      <c r="S90">
        <v>5.1841980761441898E-2</v>
      </c>
      <c r="T90">
        <v>0.11231716021962</v>
      </c>
      <c r="U90">
        <v>0.35249635002285401</v>
      </c>
      <c r="V90">
        <v>1060.93</v>
      </c>
      <c r="W90">
        <v>3.63208413393287</v>
      </c>
      <c r="X90" s="1">
        <f t="shared" si="10"/>
        <v>3.6352951775616309</v>
      </c>
      <c r="Y90">
        <f t="shared" si="11"/>
        <v>0.99529631091178583</v>
      </c>
    </row>
    <row r="91" spans="1:25" x14ac:dyDescent="0.25">
      <c r="A91">
        <v>209</v>
      </c>
      <c r="B91" t="s">
        <v>118</v>
      </c>
      <c r="C91" t="s">
        <v>107</v>
      </c>
      <c r="D91" t="s">
        <v>208</v>
      </c>
      <c r="E91">
        <v>34.959561347961397</v>
      </c>
      <c r="F91">
        <v>0</v>
      </c>
      <c r="G91">
        <v>0</v>
      </c>
      <c r="H91">
        <v>0</v>
      </c>
      <c r="J91">
        <v>521.88244723895605</v>
      </c>
      <c r="K91">
        <v>2.9640435083881198</v>
      </c>
      <c r="L91">
        <v>16028.3653466425</v>
      </c>
      <c r="M91" s="1">
        <f t="shared" si="6"/>
        <v>15612.013964849757</v>
      </c>
      <c r="N91" s="1">
        <f t="shared" si="7"/>
        <v>2.5975910380652598</v>
      </c>
      <c r="O91" s="1">
        <f t="shared" si="8"/>
        <v>16019.502097950754</v>
      </c>
      <c r="P91" s="1">
        <f t="shared" si="9"/>
        <v>5.5297271431383875E-2</v>
      </c>
      <c r="Q91">
        <v>0.34014539409356198</v>
      </c>
      <c r="R91">
        <v>0.13849542581430799</v>
      </c>
      <c r="S91">
        <v>5.1841980761441898E-2</v>
      </c>
      <c r="T91">
        <v>0.11231716021962</v>
      </c>
      <c r="U91">
        <v>0.35249635002285401</v>
      </c>
      <c r="V91">
        <v>1060.93</v>
      </c>
      <c r="W91">
        <v>3.8528760239797601</v>
      </c>
      <c r="X91" s="1">
        <f t="shared" si="10"/>
        <v>3.8338806719461127</v>
      </c>
      <c r="Y91">
        <f t="shared" si="11"/>
        <v>0.99529631091178583</v>
      </c>
    </row>
    <row r="92" spans="1:25" x14ac:dyDescent="0.25">
      <c r="A92">
        <v>210</v>
      </c>
      <c r="B92" t="s">
        <v>118</v>
      </c>
      <c r="C92" t="s">
        <v>108</v>
      </c>
      <c r="D92" t="s">
        <v>209</v>
      </c>
      <c r="E92">
        <v>36.251157283782902</v>
      </c>
      <c r="F92">
        <v>0</v>
      </c>
      <c r="G92">
        <v>0</v>
      </c>
      <c r="H92">
        <v>0</v>
      </c>
      <c r="J92">
        <v>541.10819541342005</v>
      </c>
      <c r="K92">
        <v>3.3797018666657102</v>
      </c>
      <c r="L92">
        <v>15984.26836835</v>
      </c>
      <c r="M92" s="1">
        <f t="shared" si="6"/>
        <v>15762.771954625146</v>
      </c>
      <c r="N92" s="1">
        <f t="shared" si="7"/>
        <v>1.3857150582095599</v>
      </c>
      <c r="O92" s="1">
        <f t="shared" si="8"/>
        <v>15972.31179172299</v>
      </c>
      <c r="P92" s="1">
        <f t="shared" si="9"/>
        <v>7.4802151412101295E-2</v>
      </c>
      <c r="Q92">
        <v>0.34014539409356198</v>
      </c>
      <c r="R92">
        <v>0.13849542581430799</v>
      </c>
      <c r="S92">
        <v>5.1841980761441898E-2</v>
      </c>
      <c r="T92">
        <v>0.11231716021962</v>
      </c>
      <c r="U92">
        <v>0.35249635002285401</v>
      </c>
      <c r="V92">
        <v>1060.93</v>
      </c>
      <c r="W92">
        <v>4.3931785256948697</v>
      </c>
      <c r="X92" s="1">
        <f t="shared" si="10"/>
        <v>4.3834106757001958</v>
      </c>
      <c r="Y92">
        <f t="shared" si="11"/>
        <v>0.99529631091178583</v>
      </c>
    </row>
    <row r="93" spans="1:25" x14ac:dyDescent="0.25">
      <c r="A93">
        <v>211</v>
      </c>
      <c r="B93" t="s">
        <v>118</v>
      </c>
      <c r="C93" t="s">
        <v>109</v>
      </c>
      <c r="D93" t="s">
        <v>210</v>
      </c>
      <c r="E93">
        <v>35.3533098697662</v>
      </c>
      <c r="F93">
        <v>0</v>
      </c>
      <c r="G93">
        <v>0</v>
      </c>
      <c r="H93">
        <v>0</v>
      </c>
      <c r="J93">
        <v>514.76448594628096</v>
      </c>
      <c r="K93">
        <v>1.34677313920891</v>
      </c>
      <c r="L93">
        <v>7618.5839422177696</v>
      </c>
      <c r="M93" s="1">
        <f t="shared" si="6"/>
        <v>7404.3777518442721</v>
      </c>
      <c r="N93" s="1">
        <f t="shared" si="7"/>
        <v>2.8116273575000092</v>
      </c>
      <c r="O93" s="1">
        <f t="shared" si="8"/>
        <v>7615.3022856701455</v>
      </c>
      <c r="P93" s="1">
        <f t="shared" si="9"/>
        <v>4.307436358926383E-2</v>
      </c>
      <c r="Q93">
        <v>0.34014539409356198</v>
      </c>
      <c r="R93">
        <v>0.13849542581430799</v>
      </c>
      <c r="S93">
        <v>5.1841980761441898E-2</v>
      </c>
      <c r="T93">
        <v>0.11231716021962</v>
      </c>
      <c r="U93">
        <v>0.35249635002285401</v>
      </c>
      <c r="V93">
        <v>1060.93</v>
      </c>
      <c r="W93">
        <v>1.75063217632044</v>
      </c>
      <c r="X93" s="1">
        <f t="shared" si="10"/>
        <v>1.7407997776603328</v>
      </c>
      <c r="Y93">
        <f t="shared" si="11"/>
        <v>0.99529631091178583</v>
      </c>
    </row>
    <row r="94" spans="1:25" x14ac:dyDescent="0.25">
      <c r="A94">
        <v>212</v>
      </c>
      <c r="B94" t="s">
        <v>118</v>
      </c>
      <c r="C94" t="s">
        <v>110</v>
      </c>
      <c r="D94" t="s">
        <v>211</v>
      </c>
      <c r="E94">
        <v>35.898469209670999</v>
      </c>
      <c r="F94">
        <v>0</v>
      </c>
      <c r="G94">
        <v>0</v>
      </c>
      <c r="H94">
        <v>0</v>
      </c>
      <c r="J94">
        <v>597.58366758450097</v>
      </c>
      <c r="K94">
        <v>3.6680733701577699</v>
      </c>
      <c r="L94">
        <v>9895.2581725464897</v>
      </c>
      <c r="M94" s="1">
        <f t="shared" si="6"/>
        <v>11142.736122161048</v>
      </c>
      <c r="N94" s="1">
        <f t="shared" si="7"/>
        <v>-12.606825692285367</v>
      </c>
      <c r="O94" s="1">
        <f t="shared" si="8"/>
        <v>9922.4629659891798</v>
      </c>
      <c r="P94" s="1">
        <f t="shared" si="9"/>
        <v>-0.27492757610071589</v>
      </c>
      <c r="Q94">
        <v>0.34014539409356198</v>
      </c>
      <c r="R94">
        <v>0.13849542581430799</v>
      </c>
      <c r="S94">
        <v>5.1841980761441898E-2</v>
      </c>
      <c r="T94">
        <v>0.11231716021962</v>
      </c>
      <c r="U94">
        <v>0.35249635002285401</v>
      </c>
      <c r="V94">
        <v>1060.93</v>
      </c>
      <c r="W94">
        <v>4.7680244578342998</v>
      </c>
      <c r="X94" s="1">
        <f t="shared" si="10"/>
        <v>4.8249083677431006</v>
      </c>
      <c r="Y94">
        <f t="shared" si="11"/>
        <v>0.99529631091178583</v>
      </c>
    </row>
    <row r="95" spans="1:25" x14ac:dyDescent="0.25">
      <c r="A95">
        <v>213</v>
      </c>
      <c r="B95" t="s">
        <v>118</v>
      </c>
      <c r="C95" t="s">
        <v>111</v>
      </c>
      <c r="D95" t="s">
        <v>212</v>
      </c>
      <c r="E95">
        <v>34.822244882583597</v>
      </c>
      <c r="F95">
        <v>0</v>
      </c>
      <c r="G95">
        <v>0</v>
      </c>
      <c r="H95">
        <v>0</v>
      </c>
      <c r="J95">
        <v>531.61458794102703</v>
      </c>
      <c r="K95">
        <v>1.6718724427474001</v>
      </c>
      <c r="L95">
        <v>8468.3662992013997</v>
      </c>
      <c r="M95" s="1">
        <f t="shared" si="6"/>
        <v>8289.5843267208493</v>
      </c>
      <c r="N95" s="1">
        <f t="shared" si="7"/>
        <v>2.1111742945910388</v>
      </c>
      <c r="O95" s="1">
        <f t="shared" si="8"/>
        <v>8462.575889600228</v>
      </c>
      <c r="P95" s="1">
        <f t="shared" si="9"/>
        <v>6.8376938320649769E-2</v>
      </c>
      <c r="Q95">
        <v>0.34014539409356198</v>
      </c>
      <c r="R95">
        <v>0.13849542581430799</v>
      </c>
      <c r="S95">
        <v>5.1841980761441898E-2</v>
      </c>
      <c r="T95">
        <v>0.11231716021962</v>
      </c>
      <c r="U95">
        <v>0.35249635002285401</v>
      </c>
      <c r="V95">
        <v>1060.93</v>
      </c>
      <c r="W95">
        <v>2.1732195332439401</v>
      </c>
      <c r="X95" s="1">
        <f t="shared" si="10"/>
        <v>2.1651554072828216</v>
      </c>
      <c r="Y95">
        <f t="shared" si="11"/>
        <v>0.99529631091178583</v>
      </c>
    </row>
    <row r="96" spans="1:25" x14ac:dyDescent="0.25">
      <c r="A96">
        <v>214</v>
      </c>
      <c r="B96" t="s">
        <v>118</v>
      </c>
      <c r="C96" t="s">
        <v>112</v>
      </c>
      <c r="D96" t="s">
        <v>213</v>
      </c>
      <c r="E96">
        <v>35.310486555099402</v>
      </c>
      <c r="F96">
        <v>0</v>
      </c>
      <c r="G96">
        <v>0</v>
      </c>
      <c r="H96">
        <v>0</v>
      </c>
      <c r="J96">
        <v>529.23339917475005</v>
      </c>
      <c r="K96">
        <v>2.0454541054905602</v>
      </c>
      <c r="L96">
        <v>10532.325437322899</v>
      </c>
      <c r="M96" s="1">
        <f t="shared" si="6"/>
        <v>10295.0781111958</v>
      </c>
      <c r="N96" s="1">
        <f t="shared" si="7"/>
        <v>2.252563572393774</v>
      </c>
      <c r="O96" s="1">
        <f t="shared" si="8"/>
        <v>10525.408110367971</v>
      </c>
      <c r="P96" s="1">
        <f t="shared" si="9"/>
        <v>6.5677109923091476E-2</v>
      </c>
      <c r="Q96">
        <v>0.34014539409356198</v>
      </c>
      <c r="R96">
        <v>0.13849542581430799</v>
      </c>
      <c r="S96">
        <v>5.1841980761441898E-2</v>
      </c>
      <c r="T96">
        <v>0.11231716021962</v>
      </c>
      <c r="U96">
        <v>0.35249635002285401</v>
      </c>
      <c r="V96">
        <v>1060.93</v>
      </c>
      <c r="W96">
        <v>2.6588277327552698</v>
      </c>
      <c r="X96" s="1">
        <f t="shared" si="10"/>
        <v>2.6480907343980453</v>
      </c>
      <c r="Y96">
        <f t="shared" si="11"/>
        <v>0.99529631091178583</v>
      </c>
    </row>
    <row r="97" spans="1:25" x14ac:dyDescent="0.25">
      <c r="A97">
        <v>215</v>
      </c>
      <c r="B97" t="s">
        <v>118</v>
      </c>
      <c r="C97" t="s">
        <v>113</v>
      </c>
      <c r="D97" t="s">
        <v>214</v>
      </c>
      <c r="E97">
        <v>35.526703357696498</v>
      </c>
      <c r="F97">
        <v>0</v>
      </c>
      <c r="G97">
        <v>0</v>
      </c>
      <c r="H97">
        <v>0</v>
      </c>
      <c r="J97">
        <v>545.27364147979404</v>
      </c>
      <c r="K97">
        <v>1.92125181137176</v>
      </c>
      <c r="L97">
        <v>8802.5303284485799</v>
      </c>
      <c r="M97" s="1">
        <f t="shared" si="6"/>
        <v>8716.5392917214376</v>
      </c>
      <c r="N97" s="1">
        <f t="shared" si="7"/>
        <v>0.9768899795690672</v>
      </c>
      <c r="O97" s="1">
        <f t="shared" si="8"/>
        <v>8795.9380956462846</v>
      </c>
      <c r="P97" s="1">
        <f t="shared" si="9"/>
        <v>7.489020266127408E-2</v>
      </c>
      <c r="Q97">
        <v>0.34014539409356198</v>
      </c>
      <c r="R97">
        <v>0.13849542581430799</v>
      </c>
      <c r="S97">
        <v>5.1841980761441898E-2</v>
      </c>
      <c r="T97">
        <v>0.11231716021962</v>
      </c>
      <c r="U97">
        <v>0.35249635002285401</v>
      </c>
      <c r="V97">
        <v>1060.93</v>
      </c>
      <c r="W97">
        <v>2.4973806960368998</v>
      </c>
      <c r="X97" s="1">
        <f t="shared" si="10"/>
        <v>2.4936794637788342</v>
      </c>
      <c r="Y97">
        <f t="shared" si="11"/>
        <v>0.99529631091178583</v>
      </c>
    </row>
    <row r="98" spans="1:25" x14ac:dyDescent="0.25">
      <c r="A98">
        <v>216</v>
      </c>
      <c r="B98" t="s">
        <v>118</v>
      </c>
      <c r="C98" t="s">
        <v>114</v>
      </c>
      <c r="D98" t="s">
        <v>215</v>
      </c>
      <c r="E98">
        <v>35.4696042537689</v>
      </c>
      <c r="F98">
        <v>0</v>
      </c>
      <c r="G98">
        <v>0</v>
      </c>
      <c r="H98">
        <v>0</v>
      </c>
      <c r="J98">
        <v>485.68829570044198</v>
      </c>
      <c r="K98">
        <v>2.3506578120825101</v>
      </c>
      <c r="L98">
        <v>15668.6612841447</v>
      </c>
      <c r="M98" s="1">
        <f t="shared" si="6"/>
        <v>15248.134433924133</v>
      </c>
      <c r="N98" s="1">
        <f t="shared" si="7"/>
        <v>2.6838722376754878</v>
      </c>
      <c r="O98" s="1">
        <f t="shared" si="8"/>
        <v>15670.607735623775</v>
      </c>
      <c r="P98" s="1">
        <f t="shared" si="9"/>
        <v>-1.2422576784169487E-2</v>
      </c>
      <c r="Q98">
        <v>0.34014539409356198</v>
      </c>
      <c r="R98">
        <v>0.13849542581430799</v>
      </c>
      <c r="S98">
        <v>5.1841980761441898E-2</v>
      </c>
      <c r="T98">
        <v>0.11231716021962</v>
      </c>
      <c r="U98">
        <v>0.35249635002285401</v>
      </c>
      <c r="V98">
        <v>1060.93</v>
      </c>
      <c r="W98">
        <v>3.0555533679323799</v>
      </c>
      <c r="X98" s="1">
        <f t="shared" si="10"/>
        <v>3.035859471481861</v>
      </c>
      <c r="Y98">
        <f t="shared" si="11"/>
        <v>0.99529631091178583</v>
      </c>
    </row>
    <row r="99" spans="1:25" x14ac:dyDescent="0.25">
      <c r="A99">
        <v>217</v>
      </c>
      <c r="B99" t="s">
        <v>118</v>
      </c>
      <c r="C99" t="s">
        <v>115</v>
      </c>
      <c r="D99" t="s">
        <v>216</v>
      </c>
      <c r="E99">
        <v>35.284506559371899</v>
      </c>
      <c r="F99">
        <v>0</v>
      </c>
      <c r="G99">
        <v>0</v>
      </c>
      <c r="H99">
        <v>0</v>
      </c>
      <c r="J99">
        <v>511.58597983773097</v>
      </c>
      <c r="K99">
        <v>3.5020200930871099</v>
      </c>
      <c r="L99">
        <v>20199.4607990271</v>
      </c>
      <c r="M99" s="1">
        <f t="shared" si="6"/>
        <v>19619.252536372027</v>
      </c>
      <c r="N99" s="1">
        <f t="shared" si="7"/>
        <v>2.8723948051277604</v>
      </c>
      <c r="O99" s="1">
        <f t="shared" si="8"/>
        <v>20191.954978395428</v>
      </c>
      <c r="P99" s="1">
        <f t="shared" si="9"/>
        <v>3.715851975629559E-2</v>
      </c>
      <c r="Q99">
        <v>0.34014539409356198</v>
      </c>
      <c r="R99">
        <v>0.13849542581430799</v>
      </c>
      <c r="S99">
        <v>5.1841980761441898E-2</v>
      </c>
      <c r="T99">
        <v>0.11231716021962</v>
      </c>
      <c r="U99">
        <v>0.35249635002285401</v>
      </c>
      <c r="V99">
        <v>1060.93</v>
      </c>
      <c r="W99">
        <v>4.55217651629152</v>
      </c>
      <c r="X99" s="1">
        <f t="shared" si="10"/>
        <v>4.5254795805577519</v>
      </c>
      <c r="Y99">
        <f t="shared" si="11"/>
        <v>0.99529631091178583</v>
      </c>
    </row>
    <row r="100" spans="1:25" x14ac:dyDescent="0.25">
      <c r="A100">
        <v>218</v>
      </c>
      <c r="B100" t="s">
        <v>118</v>
      </c>
      <c r="C100" t="s">
        <v>116</v>
      </c>
      <c r="D100" t="s">
        <v>217</v>
      </c>
      <c r="E100">
        <v>35.141972541808997</v>
      </c>
      <c r="F100">
        <v>0</v>
      </c>
      <c r="G100">
        <v>0</v>
      </c>
      <c r="H100">
        <v>0</v>
      </c>
      <c r="J100">
        <v>426.68746512787698</v>
      </c>
      <c r="K100">
        <v>3.57523658225091</v>
      </c>
      <c r="L100">
        <v>30982.5747315423</v>
      </c>
      <c r="M100" s="1">
        <f t="shared" si="6"/>
        <v>31367.097495202004</v>
      </c>
      <c r="N100" s="1">
        <f t="shared" si="7"/>
        <v>-1.2410936372832668</v>
      </c>
      <c r="O100" s="1">
        <f t="shared" si="8"/>
        <v>30988.31490670472</v>
      </c>
      <c r="P100" s="1">
        <f t="shared" si="9"/>
        <v>-1.8527108260555005E-2</v>
      </c>
      <c r="Q100">
        <v>0.34014539409356198</v>
      </c>
      <c r="R100">
        <v>0.13849542581430799</v>
      </c>
      <c r="S100">
        <v>5.1841980761441898E-2</v>
      </c>
      <c r="T100">
        <v>0.11231716021962</v>
      </c>
      <c r="U100">
        <v>0.35249635002285401</v>
      </c>
      <c r="V100">
        <v>1060.93</v>
      </c>
      <c r="W100">
        <v>4.64734855234998</v>
      </c>
      <c r="X100" s="1">
        <f t="shared" si="10"/>
        <v>4.66500577483726</v>
      </c>
      <c r="Y100">
        <f t="shared" si="11"/>
        <v>0.99529631091178583</v>
      </c>
    </row>
    <row r="101" spans="1:25" x14ac:dyDescent="0.25">
      <c r="A101">
        <v>219</v>
      </c>
      <c r="B101" t="s">
        <v>118</v>
      </c>
      <c r="C101" t="s">
        <v>117</v>
      </c>
      <c r="D101" t="s">
        <v>218</v>
      </c>
      <c r="E101">
        <v>35.277696132659898</v>
      </c>
      <c r="F101">
        <v>0</v>
      </c>
      <c r="G101">
        <v>0</v>
      </c>
      <c r="H101">
        <v>0</v>
      </c>
      <c r="J101">
        <v>551.39668508963496</v>
      </c>
      <c r="K101">
        <v>1.5838893910468901</v>
      </c>
      <c r="L101">
        <v>6911.74009190175</v>
      </c>
      <c r="M101" s="1">
        <f t="shared" si="6"/>
        <v>6893.6852762014551</v>
      </c>
      <c r="N101" s="1">
        <f t="shared" si="7"/>
        <v>0.26121954037955186</v>
      </c>
      <c r="O101" s="1">
        <f t="shared" si="8"/>
        <v>6906.8230998915233</v>
      </c>
      <c r="P101" s="1">
        <f t="shared" si="9"/>
        <v>7.1139712212092893E-2</v>
      </c>
      <c r="Q101">
        <v>0.34014539409356198</v>
      </c>
      <c r="R101">
        <v>0.13849542581430799</v>
      </c>
      <c r="S101">
        <v>5.1841980761441898E-2</v>
      </c>
      <c r="T101">
        <v>0.11231716021962</v>
      </c>
      <c r="U101">
        <v>0.35249635002285401</v>
      </c>
      <c r="V101">
        <v>1060.93</v>
      </c>
      <c r="W101">
        <v>2.0588528616839099</v>
      </c>
      <c r="X101" s="1">
        <f t="shared" si="10"/>
        <v>2.0582404326183652</v>
      </c>
      <c r="Y101">
        <f t="shared" si="11"/>
        <v>0.99529631091178583</v>
      </c>
    </row>
    <row r="102" spans="1:25" x14ac:dyDescent="0.25">
      <c r="J102" s="1">
        <f t="shared" ref="J102:L102" si="12">MIN(J2:J101)</f>
        <v>401.92703625928903</v>
      </c>
      <c r="K102" s="1">
        <f t="shared" si="12"/>
        <v>1.0268121711568901</v>
      </c>
      <c r="L102" s="1">
        <f t="shared" si="12"/>
        <v>3442.9299505111499</v>
      </c>
      <c r="M102" s="1">
        <f>MIN(M2:M101)</f>
        <v>3630.6415082891062</v>
      </c>
      <c r="N102" s="1">
        <f t="shared" ref="N102:P102" si="13">MIN(N2:N101)</f>
        <v>-13.575642693069275</v>
      </c>
      <c r="O102" s="1">
        <f t="shared" si="13"/>
        <v>3444.4053383946416</v>
      </c>
      <c r="P102" s="1">
        <f t="shared" si="13"/>
        <v>-0.31032959948724592</v>
      </c>
      <c r="Q102" s="1">
        <f t="shared" ref="Q102:Y102" si="14">MIN(Q2:Q101)</f>
        <v>0.34014539409356198</v>
      </c>
      <c r="R102" s="1">
        <f t="shared" si="14"/>
        <v>0.13849542581430799</v>
      </c>
      <c r="S102" s="1">
        <f t="shared" si="14"/>
        <v>5.1841980761441898E-2</v>
      </c>
      <c r="T102" s="1">
        <f t="shared" si="14"/>
        <v>0.11231716021962</v>
      </c>
      <c r="U102" s="1">
        <f t="shared" si="14"/>
        <v>0.35249635002285401</v>
      </c>
      <c r="V102" s="1">
        <f t="shared" si="14"/>
        <v>1060.93</v>
      </c>
      <c r="W102" s="1">
        <f t="shared" si="14"/>
        <v>1.3347239958472901</v>
      </c>
      <c r="X102" s="1">
        <f t="shared" si="14"/>
        <v>1.3434055287201261</v>
      </c>
      <c r="Y102" s="1">
        <f t="shared" si="14"/>
        <v>0.99529631091178583</v>
      </c>
    </row>
    <row r="103" spans="1:25" x14ac:dyDescent="0.25">
      <c r="J103" s="1">
        <f t="shared" ref="J103:L103" si="15">MAX(J2:J101)</f>
        <v>599.39702029218699</v>
      </c>
      <c r="K103" s="1">
        <f t="shared" si="15"/>
        <v>3.98905063009776</v>
      </c>
      <c r="L103" s="1">
        <f t="shared" si="15"/>
        <v>37807.800802022997</v>
      </c>
      <c r="M103" s="1">
        <f>MAX(M2:M101)</f>
        <v>39341.774704604883</v>
      </c>
      <c r="N103" s="1">
        <f t="shared" ref="N103:P103" si="16">MAX(N2:N101)</f>
        <v>2.9380755716632749</v>
      </c>
      <c r="O103" s="1">
        <f t="shared" si="16"/>
        <v>37779.488233211276</v>
      </c>
      <c r="P103" s="1">
        <f t="shared" si="16"/>
        <v>7.6506501063616797E-2</v>
      </c>
      <c r="Q103" s="1">
        <f t="shared" ref="Q103:Y103" si="17">MAX(Q2:Q101)</f>
        <v>0.34014539409356198</v>
      </c>
      <c r="R103" s="1">
        <f t="shared" si="17"/>
        <v>0.13849542581430799</v>
      </c>
      <c r="S103" s="1">
        <f t="shared" si="17"/>
        <v>5.1841980761441898E-2</v>
      </c>
      <c r="T103" s="1">
        <f t="shared" si="17"/>
        <v>0.11231716021962</v>
      </c>
      <c r="U103" s="1">
        <f t="shared" si="17"/>
        <v>0.35249635002285401</v>
      </c>
      <c r="V103" s="1">
        <f t="shared" si="17"/>
        <v>1060.93</v>
      </c>
      <c r="W103" s="1">
        <f t="shared" si="17"/>
        <v>5.1852536872858002</v>
      </c>
      <c r="X103" s="1">
        <f t="shared" si="17"/>
        <v>5.2580807935060729</v>
      </c>
      <c r="Y103" s="1">
        <f t="shared" si="17"/>
        <v>0.99529631091178583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Zamarripa</dc:creator>
  <cp:lastModifiedBy>Miguel Zamarripa</cp:lastModifiedBy>
  <dcterms:created xsi:type="dcterms:W3CDTF">2021-05-25T20:04:31Z</dcterms:created>
  <dcterms:modified xsi:type="dcterms:W3CDTF">2021-07-06T14:59:09Z</dcterms:modified>
</cp:coreProperties>
</file>