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ath_constraints" sheetId="1" state="visible" r:id="rId2"/>
    <sheet name="distillation" sheetId="2" state="visible" r:id="rId3"/>
    <sheet name="gas_pipelines" sheetId="3" state="visible" r:id="rId4"/>
    <sheet name="pde_heat" sheetId="4" state="visible" r:id="rId5"/>
    <sheet name="optimal_control" sheetId="5" state="visible" r:id="rId6"/>
    <sheet name="spp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<sst xmlns="http://schemas.openxmlformats.org/spreadsheetml/2006/main" count="175" uniqueCount="30">
  <si>
    <t xml:space="preserve">num_vars</t>
  </si>
  <si>
    <t xml:space="preserve">num_columns</t>
  </si>
  <si>
    <t xml:space="preserve">num_ineq</t>
  </si>
  <si>
    <t xml:space="preserve">lin_solve_time(s)</t>
  </si>
  <si>
    <t xml:space="preserve">nlp_eval_time(s)</t>
  </si>
  <si>
    <t xml:space="preserve">heuristic_time(s)</t>
  </si>
  <si>
    <t xml:space="preserve">NZ_eq_jac</t>
  </si>
  <si>
    <t xml:space="preserve">NZ_ineq_jac</t>
  </si>
  <si>
    <t xml:space="preserve">NZ_lag_hess</t>
  </si>
  <si>
    <t xml:space="preserve">Iterations</t>
  </si>
  <si>
    <t xml:space="preserve">Vars_eliminated</t>
  </si>
  <si>
    <t xml:space="preserve">Total_time</t>
  </si>
  <si>
    <t xml:space="preserve">Average_total_time</t>
  </si>
  <si>
    <t xml:space="preserve">Variance_in_total_time</t>
  </si>
  <si>
    <t xml:space="preserve">Percent_deviation_from_average</t>
  </si>
  <si>
    <t xml:space="preserve">ampl_0</t>
  </si>
  <si>
    <t xml:space="preserve">ampl_4</t>
  </si>
  <si>
    <t xml:space="preserve">ampl_2</t>
  </si>
  <si>
    <t xml:space="preserve">ampl_1</t>
  </si>
  <si>
    <t xml:space="preserve">ampl_3</t>
  </si>
  <si>
    <t xml:space="preserve">vm_0</t>
  </si>
  <si>
    <t xml:space="preserve">vm_4</t>
  </si>
  <si>
    <t xml:space="preserve">vm_2</t>
  </si>
  <si>
    <t xml:space="preserve">vm_1</t>
  </si>
  <si>
    <t xml:space="preserve">vm_3</t>
  </si>
  <si>
    <t xml:space="preserve">cm_0</t>
  </si>
  <si>
    <t xml:space="preserve">cm_4</t>
  </si>
  <si>
    <t xml:space="preserve">cm_2</t>
  </si>
  <si>
    <t xml:space="preserve">cm_1</t>
  </si>
  <si>
    <t xml:space="preserve">cm_3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</si>
</sst>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DBB6"/>
        <bgColor rgb="FFE8F2A1"/>
      </patternFill>
    </fill>
    <fill>
      <patternFill patternType="solid">
        <fgColor rgb="FFFFFFD7"/>
        <bgColor rgb="FFFFFFFF"/>
      </patternFill>
    </fill>
    <fill>
      <patternFill patternType="solid">
        <fgColor rgb="FFE8F2A1"/>
        <bgColor rgb="FFFFDBB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8.6875" defaultRowHeight="13.8" zeroHeight="false" outlineLevelRow="0" outlineLevelCol="0"/>
  <cols>
    <col collapsed="false" customWidth="true" hidden="false" outlineLevel="0" max="12" min="12" style="0" width="24.73"/>
    <col collapsed="false" customWidth="true" hidden="false" outlineLevel="0" max="13" min="13" style="0" width="12.5"/>
    <col collapsed="false" customWidth="true" hidden="false" outlineLevel="0" max="14" min="14" style="0" width="18.89"/>
    <col collapsed="false" customWidth="true" hidden="false" outlineLevel="0" max="15" min="15" style="0" width="19.17"/>
    <col collapsed="false" customWidth="true" hidden="false" outlineLevel="0" max="16" min="16" style="0" width="12.91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customFormat="false" ht="13.8" hidden="false" customHeight="false" outlineLevel="0" collapsed="false">
      <c r="A2" s="3" t="s">
        <v>15</v>
      </c>
      <c r="B2" s="4" t="n">
        <v>36264</v>
      </c>
      <c r="C2" s="4" t="n">
        <v>34264</v>
      </c>
      <c r="D2" s="4" t="n">
        <v>10001</v>
      </c>
      <c r="E2" s="4" t="n">
        <v>7.463</v>
      </c>
      <c r="F2" s="4" t="n">
        <v>0.871</v>
      </c>
      <c r="G2" s="4" t="n">
        <v>2.26604723930359</v>
      </c>
      <c r="H2" s="4" t="n">
        <v>238521</v>
      </c>
      <c r="I2" s="4" t="n">
        <v>10001</v>
      </c>
      <c r="J2" s="4" t="n">
        <v>26262</v>
      </c>
      <c r="K2" s="4" t="n">
        <v>25</v>
      </c>
      <c r="L2" s="4"/>
      <c r="M2" s="4" t="n">
        <f aca="false">E2+F2</f>
        <v>8.334</v>
      </c>
      <c r="N2" s="4" t="n">
        <f aca="false">AVERAGE(M2:M6)</f>
        <v>8.2696</v>
      </c>
      <c r="O2" s="4" t="n">
        <f aca="false">VAR(M2:M6)</f>
        <v>0.0350603</v>
      </c>
      <c r="P2" s="4" t="n">
        <f aca="false">(M2-N2)/N2*100</f>
        <v>0.778755925316812</v>
      </c>
    </row>
    <row r="3" customFormat="false" ht="13.8" hidden="false" customHeight="false" outlineLevel="0" collapsed="false">
      <c r="A3" s="3" t="s">
        <v>16</v>
      </c>
      <c r="B3" s="4" t="n">
        <v>36173</v>
      </c>
      <c r="C3" s="4" t="n">
        <v>34173</v>
      </c>
      <c r="D3" s="4" t="n">
        <v>10001</v>
      </c>
      <c r="E3" s="4" t="n">
        <v>7.572</v>
      </c>
      <c r="F3" s="4" t="n">
        <v>0.85</v>
      </c>
      <c r="G3" s="4" t="n">
        <v>2.29665493965149</v>
      </c>
      <c r="H3" s="4" t="n">
        <v>238343</v>
      </c>
      <c r="I3" s="4" t="n">
        <v>10001</v>
      </c>
      <c r="J3" s="4" t="n">
        <v>26170</v>
      </c>
      <c r="K3" s="4" t="n">
        <v>25</v>
      </c>
      <c r="L3" s="4"/>
      <c r="M3" s="4" t="n">
        <f aca="false">E3+F3</f>
        <v>8.422</v>
      </c>
      <c r="N3" s="4"/>
      <c r="O3" s="4"/>
      <c r="P3" s="4" t="n">
        <f aca="false">(M3-N2)/N2*100</f>
        <v>1.84289445680565</v>
      </c>
    </row>
    <row r="4" customFormat="false" ht="13.8" hidden="false" customHeight="false" outlineLevel="0" collapsed="false">
      <c r="A4" s="3" t="s">
        <v>17</v>
      </c>
      <c r="B4" s="4" t="n">
        <v>36211</v>
      </c>
      <c r="C4" s="4" t="n">
        <v>34211</v>
      </c>
      <c r="D4" s="4" t="n">
        <v>10000</v>
      </c>
      <c r="E4" s="4" t="n">
        <v>7.076</v>
      </c>
      <c r="F4" s="4" t="n">
        <v>0.879</v>
      </c>
      <c r="G4" s="4" t="n">
        <v>2.20997500419617</v>
      </c>
      <c r="H4" s="4" t="n">
        <v>238415</v>
      </c>
      <c r="I4" s="4" t="n">
        <v>10000</v>
      </c>
      <c r="J4" s="4" t="n">
        <v>26209</v>
      </c>
      <c r="K4" s="4" t="n">
        <v>25</v>
      </c>
      <c r="L4" s="4"/>
      <c r="M4" s="4" t="n">
        <f aca="false">E4+F4</f>
        <v>7.955</v>
      </c>
      <c r="N4" s="4"/>
      <c r="O4" s="4"/>
      <c r="P4" s="4" t="n">
        <f aca="false">(M4-N2)/N2*100</f>
        <v>-3.80429525007256</v>
      </c>
    </row>
    <row r="5" customFormat="false" ht="13.8" hidden="false" customHeight="false" outlineLevel="0" collapsed="false">
      <c r="A5" s="3" t="s">
        <v>18</v>
      </c>
      <c r="B5" s="4" t="n">
        <v>36256</v>
      </c>
      <c r="C5" s="4" t="n">
        <v>34256</v>
      </c>
      <c r="D5" s="4" t="n">
        <v>10001</v>
      </c>
      <c r="E5" s="4" t="n">
        <v>7.391</v>
      </c>
      <c r="F5" s="4" t="n">
        <v>0.86</v>
      </c>
      <c r="G5" s="4" t="n">
        <v>2.19196152687073</v>
      </c>
      <c r="H5" s="4" t="n">
        <v>238509</v>
      </c>
      <c r="I5" s="4" t="n">
        <v>10001</v>
      </c>
      <c r="J5" s="4" t="n">
        <v>26253</v>
      </c>
      <c r="K5" s="4" t="n">
        <v>25</v>
      </c>
      <c r="L5" s="4"/>
      <c r="M5" s="4" t="n">
        <f aca="false">E5+F5</f>
        <v>8.251</v>
      </c>
      <c r="N5" s="4"/>
      <c r="O5" s="4"/>
      <c r="P5" s="4" t="n">
        <f aca="false">(M5-N2)/N2*100</f>
        <v>-0.224920189610151</v>
      </c>
    </row>
    <row r="6" customFormat="false" ht="13.8" hidden="false" customHeight="false" outlineLevel="0" collapsed="false">
      <c r="A6" s="3" t="s">
        <v>19</v>
      </c>
      <c r="B6" s="4" t="n">
        <v>36216</v>
      </c>
      <c r="C6" s="4" t="n">
        <v>34216</v>
      </c>
      <c r="D6" s="4" t="n">
        <v>10001</v>
      </c>
      <c r="E6" s="4" t="n">
        <v>7.489</v>
      </c>
      <c r="F6" s="4" t="n">
        <v>0.897</v>
      </c>
      <c r="G6" s="4" t="n">
        <v>2.26467680931091</v>
      </c>
      <c r="H6" s="4" t="n">
        <v>238425</v>
      </c>
      <c r="I6" s="4" t="n">
        <v>10001</v>
      </c>
      <c r="J6" s="4" t="n">
        <v>26214</v>
      </c>
      <c r="K6" s="4" t="n">
        <v>25</v>
      </c>
      <c r="L6" s="4"/>
      <c r="M6" s="4" t="n">
        <f aca="false">E6+F6</f>
        <v>8.386</v>
      </c>
      <c r="N6" s="4"/>
      <c r="O6" s="4"/>
      <c r="P6" s="4" t="n">
        <f aca="false">(M6-N2)/N2*100</f>
        <v>1.40756505756021</v>
      </c>
    </row>
    <row r="7" customFormat="false" ht="13.8" hidden="false" customHeight="false" outlineLevel="0" collapsed="false">
      <c r="A7" s="5" t="s">
        <v>20</v>
      </c>
      <c r="B7" s="6" t="n">
        <v>38001</v>
      </c>
      <c r="C7" s="6" t="n">
        <v>36001</v>
      </c>
      <c r="D7" s="6" t="n">
        <v>10000</v>
      </c>
      <c r="E7" s="6" t="n">
        <v>5.793</v>
      </c>
      <c r="F7" s="6" t="n">
        <v>1.231</v>
      </c>
      <c r="G7" s="6" t="n">
        <v>30.5117309093475</v>
      </c>
      <c r="H7" s="6" t="n">
        <v>243991</v>
      </c>
      <c r="I7" s="6" t="n">
        <v>10000</v>
      </c>
      <c r="J7" s="6" t="n">
        <v>30000</v>
      </c>
      <c r="K7" s="6" t="n">
        <v>25</v>
      </c>
      <c r="L7" s="6"/>
      <c r="M7" s="6" t="n">
        <f aca="false">E7+F7</f>
        <v>7.024</v>
      </c>
      <c r="N7" s="6" t="n">
        <f aca="false">AVERAGE(M7:M11)</f>
        <v>7.0816</v>
      </c>
      <c r="O7" s="6" t="n">
        <f aca="false">VAR(M7:M11)</f>
        <v>0.00787429999999995</v>
      </c>
      <c r="P7" s="6" t="n">
        <f aca="false">(M7-N7)/N7*100</f>
        <v>-0.813375508359691</v>
      </c>
    </row>
    <row r="8" customFormat="false" ht="13.8" hidden="false" customHeight="false" outlineLevel="0" collapsed="false">
      <c r="A8" s="5" t="s">
        <v>21</v>
      </c>
      <c r="B8" s="6" t="n">
        <v>38001</v>
      </c>
      <c r="C8" s="6" t="n">
        <v>36001</v>
      </c>
      <c r="D8" s="6" t="n">
        <v>10000</v>
      </c>
      <c r="E8" s="6" t="n">
        <v>5.679</v>
      </c>
      <c r="F8" s="6" t="n">
        <v>1.387</v>
      </c>
      <c r="G8" s="6" t="n">
        <v>32.201103925705</v>
      </c>
      <c r="H8" s="6" t="n">
        <v>243991</v>
      </c>
      <c r="I8" s="6" t="n">
        <v>10000</v>
      </c>
      <c r="J8" s="6" t="n">
        <v>30000</v>
      </c>
      <c r="K8" s="6" t="n">
        <v>25</v>
      </c>
      <c r="L8" s="6"/>
      <c r="M8" s="6" t="n">
        <f aca="false">E8+F8</f>
        <v>7.066</v>
      </c>
      <c r="N8" s="6"/>
      <c r="O8" s="6"/>
      <c r="P8" s="6" t="n">
        <f aca="false">(M8-N7)/N7*100</f>
        <v>-0.220289200180738</v>
      </c>
    </row>
    <row r="9" customFormat="false" ht="13.8" hidden="false" customHeight="false" outlineLevel="0" collapsed="false">
      <c r="A9" s="5" t="s">
        <v>22</v>
      </c>
      <c r="B9" s="6" t="n">
        <v>38001</v>
      </c>
      <c r="C9" s="6" t="n">
        <v>36001</v>
      </c>
      <c r="D9" s="6" t="n">
        <v>10000</v>
      </c>
      <c r="E9" s="6" t="n">
        <v>5.885</v>
      </c>
      <c r="F9" s="6" t="n">
        <v>1.351</v>
      </c>
      <c r="G9" s="6" t="n">
        <v>30.7490413188934</v>
      </c>
      <c r="H9" s="6" t="n">
        <v>243991</v>
      </c>
      <c r="I9" s="6" t="n">
        <v>10000</v>
      </c>
      <c r="J9" s="6" t="n">
        <v>30000</v>
      </c>
      <c r="K9" s="6" t="n">
        <v>25</v>
      </c>
      <c r="L9" s="6"/>
      <c r="M9" s="6" t="n">
        <f aca="false">E9+F9</f>
        <v>7.236</v>
      </c>
      <c r="N9" s="6"/>
      <c r="O9" s="6"/>
      <c r="P9" s="6" t="n">
        <f aca="false">(M9-N7)/N7*100</f>
        <v>2.1802982376864</v>
      </c>
    </row>
    <row r="10" customFormat="false" ht="13.8" hidden="false" customHeight="false" outlineLevel="0" collapsed="false">
      <c r="A10" s="5" t="s">
        <v>23</v>
      </c>
      <c r="B10" s="6" t="n">
        <v>38001</v>
      </c>
      <c r="C10" s="6" t="n">
        <v>36001</v>
      </c>
      <c r="D10" s="6" t="n">
        <v>10000</v>
      </c>
      <c r="E10" s="6" t="n">
        <v>5.714</v>
      </c>
      <c r="F10" s="6" t="n">
        <v>1.347</v>
      </c>
      <c r="G10" s="6" t="n">
        <v>31.4939014911652</v>
      </c>
      <c r="H10" s="6" t="n">
        <v>243991</v>
      </c>
      <c r="I10" s="6" t="n">
        <v>10000</v>
      </c>
      <c r="J10" s="6" t="n">
        <v>30000</v>
      </c>
      <c r="K10" s="6" t="n">
        <v>25</v>
      </c>
      <c r="L10" s="6"/>
      <c r="M10" s="6" t="n">
        <f aca="false">E10+F10</f>
        <v>7.061</v>
      </c>
      <c r="N10" s="6"/>
      <c r="O10" s="6"/>
      <c r="P10" s="6" t="n">
        <f aca="false">(M10-N7)/N7*100</f>
        <v>-0.290894713059195</v>
      </c>
    </row>
    <row r="11" customFormat="false" ht="13.8" hidden="false" customHeight="false" outlineLevel="0" collapsed="false">
      <c r="A11" s="5" t="s">
        <v>24</v>
      </c>
      <c r="B11" s="6" t="n">
        <v>38001</v>
      </c>
      <c r="C11" s="6" t="n">
        <v>36001</v>
      </c>
      <c r="D11" s="6" t="n">
        <v>10000</v>
      </c>
      <c r="E11" s="6" t="n">
        <v>5.69</v>
      </c>
      <c r="F11" s="6" t="n">
        <v>1.331</v>
      </c>
      <c r="G11" s="6" t="n">
        <v>32.4351963996887</v>
      </c>
      <c r="H11" s="6" t="n">
        <v>243991</v>
      </c>
      <c r="I11" s="6" t="n">
        <v>10000</v>
      </c>
      <c r="J11" s="6" t="n">
        <v>30000</v>
      </c>
      <c r="K11" s="6" t="n">
        <v>25</v>
      </c>
      <c r="L11" s="6"/>
      <c r="M11" s="6" t="n">
        <f aca="false">E11+F11</f>
        <v>7.021</v>
      </c>
      <c r="N11" s="6"/>
      <c r="O11" s="6"/>
      <c r="P11" s="6" t="n">
        <f aca="false">(M11-N7)/N7*100</f>
        <v>-0.855738816086747</v>
      </c>
    </row>
    <row r="12" customFormat="false" ht="13.8" hidden="false" customHeight="false" outlineLevel="0" collapsed="false">
      <c r="A12" s="7" t="s">
        <v>25</v>
      </c>
      <c r="B12" s="8" t="n">
        <v>30000</v>
      </c>
      <c r="C12" s="8" t="n">
        <v>28000</v>
      </c>
      <c r="D12" s="8" t="n">
        <v>10000</v>
      </c>
      <c r="E12" s="8" t="n">
        <v>5.217</v>
      </c>
      <c r="F12" s="8" t="n">
        <v>1.217</v>
      </c>
      <c r="G12" s="8" t="n">
        <v>32.025559425354</v>
      </c>
      <c r="H12" s="8" t="n">
        <v>219986</v>
      </c>
      <c r="I12" s="8" t="n">
        <v>10000</v>
      </c>
      <c r="J12" s="8" t="n">
        <v>22000</v>
      </c>
      <c r="K12" s="8" t="n">
        <v>25</v>
      </c>
      <c r="L12" s="8"/>
      <c r="M12" s="8" t="n">
        <f aca="false">E12+F12</f>
        <v>6.434</v>
      </c>
      <c r="N12" s="8" t="n">
        <f aca="false">AVERAGE(M12:M16)</f>
        <v>6.1808</v>
      </c>
      <c r="O12" s="8" t="n">
        <f aca="false">VAR(M12:M16)</f>
        <v>0.3949592</v>
      </c>
      <c r="P12" s="8" t="n">
        <f aca="false">(M12-N12)/N12*100</f>
        <v>4.09655707998962</v>
      </c>
    </row>
    <row r="13" customFormat="false" ht="13.8" hidden="false" customHeight="false" outlineLevel="0" collapsed="false">
      <c r="A13" s="7" t="s">
        <v>26</v>
      </c>
      <c r="B13" s="8" t="n">
        <v>30000</v>
      </c>
      <c r="C13" s="8" t="n">
        <v>28000</v>
      </c>
      <c r="D13" s="8" t="n">
        <v>10000</v>
      </c>
      <c r="E13" s="8" t="n">
        <v>5.306</v>
      </c>
      <c r="F13" s="8" t="n">
        <v>1.203</v>
      </c>
      <c r="G13" s="8" t="n">
        <v>30.8701775074005</v>
      </c>
      <c r="H13" s="8" t="n">
        <v>219986</v>
      </c>
      <c r="I13" s="8" t="n">
        <v>10000</v>
      </c>
      <c r="J13" s="8" t="n">
        <v>22000</v>
      </c>
      <c r="K13" s="8" t="n">
        <v>25</v>
      </c>
      <c r="L13" s="8"/>
      <c r="M13" s="8" t="n">
        <f aca="false">E13+F13</f>
        <v>6.509</v>
      </c>
      <c r="N13" s="8"/>
      <c r="O13" s="8"/>
      <c r="P13" s="8" t="n">
        <f aca="false">(M13-N12)/N12*100</f>
        <v>5.30999223401501</v>
      </c>
    </row>
    <row r="14" customFormat="false" ht="13.8" hidden="false" customHeight="false" outlineLevel="0" collapsed="false">
      <c r="A14" s="7" t="s">
        <v>27</v>
      </c>
      <c r="B14" s="8" t="n">
        <v>30000</v>
      </c>
      <c r="C14" s="8" t="n">
        <v>28000</v>
      </c>
      <c r="D14" s="8" t="n">
        <v>10000</v>
      </c>
      <c r="E14" s="8" t="n">
        <v>5.165</v>
      </c>
      <c r="F14" s="8" t="n">
        <v>1.156</v>
      </c>
      <c r="G14" s="8" t="n">
        <v>31.0195915699005</v>
      </c>
      <c r="H14" s="8" t="n">
        <v>219986</v>
      </c>
      <c r="I14" s="8" t="n">
        <v>10000</v>
      </c>
      <c r="J14" s="8" t="n">
        <v>22000</v>
      </c>
      <c r="K14" s="8" t="n">
        <v>25</v>
      </c>
      <c r="L14" s="8"/>
      <c r="M14" s="8" t="n">
        <f aca="false">E14+F14</f>
        <v>6.321</v>
      </c>
      <c r="N14" s="8"/>
      <c r="O14" s="8"/>
      <c r="P14" s="8" t="n">
        <f aca="false">(M14-N12)/N12*100</f>
        <v>2.26831478125808</v>
      </c>
    </row>
    <row r="15" customFormat="false" ht="13.8" hidden="false" customHeight="false" outlineLevel="0" collapsed="false">
      <c r="A15" s="7" t="s">
        <v>28</v>
      </c>
      <c r="B15" s="8" t="n">
        <v>30000</v>
      </c>
      <c r="C15" s="8" t="n">
        <v>28000</v>
      </c>
      <c r="D15" s="8" t="n">
        <v>10000</v>
      </c>
      <c r="E15" s="8" t="n">
        <v>4.117</v>
      </c>
      <c r="F15" s="8" t="n">
        <v>0.952</v>
      </c>
      <c r="G15" s="8" t="n">
        <v>31.1351435184479</v>
      </c>
      <c r="H15" s="8" t="n">
        <v>219986</v>
      </c>
      <c r="I15" s="8" t="n">
        <v>10000</v>
      </c>
      <c r="J15" s="8" t="n">
        <v>22000</v>
      </c>
      <c r="K15" s="8" t="n">
        <v>25</v>
      </c>
      <c r="L15" s="8"/>
      <c r="M15" s="8" t="n">
        <f aca="false">E15+F15</f>
        <v>5.069</v>
      </c>
      <c r="N15" s="8"/>
      <c r="O15" s="8"/>
      <c r="P15" s="8" t="n">
        <f aca="false">(M15-N12)/N12*100</f>
        <v>-17.9879627232721</v>
      </c>
    </row>
    <row r="16" customFormat="false" ht="13.8" hidden="false" customHeight="false" outlineLevel="0" collapsed="false">
      <c r="A16" s="7" t="s">
        <v>29</v>
      </c>
      <c r="B16" s="8" t="n">
        <v>30000</v>
      </c>
      <c r="C16" s="8" t="n">
        <v>28000</v>
      </c>
      <c r="D16" s="8" t="n">
        <v>10000</v>
      </c>
      <c r="E16" s="8" t="n">
        <v>5.403</v>
      </c>
      <c r="F16" s="8" t="n">
        <v>1.168</v>
      </c>
      <c r="G16" s="8" t="n">
        <v>31.1990385055542</v>
      </c>
      <c r="H16" s="8" t="n">
        <v>219986</v>
      </c>
      <c r="I16" s="8" t="n">
        <v>10000</v>
      </c>
      <c r="J16" s="8" t="n">
        <v>22000</v>
      </c>
      <c r="K16" s="8" t="n">
        <v>25</v>
      </c>
      <c r="L16" s="8"/>
      <c r="M16" s="8" t="n">
        <f aca="false">E16+F16</f>
        <v>6.571</v>
      </c>
      <c r="N16" s="8"/>
      <c r="O16" s="8"/>
      <c r="P16" s="8" t="n">
        <f aca="false">(M16-N12)/N12*100</f>
        <v>6.31309862800932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7" activeCellId="0" sqref="S17"/>
    </sheetView>
  </sheetViews>
  <sheetFormatPr defaultColWidth="8.6875" defaultRowHeight="15" zeroHeight="false" outlineLevelRow="0" outlineLevelCol="0"/>
  <cols>
    <col collapsed="false" customWidth="true" hidden="false" outlineLevel="0" max="12" min="12" style="0" width="15.56"/>
    <col collapsed="false" customWidth="true" hidden="false" outlineLevel="0" max="13" min="13" style="0" width="16.11"/>
    <col collapsed="false" customWidth="true" hidden="false" outlineLevel="0" max="14" min="14" style="0" width="23.89"/>
    <col collapsed="false" customWidth="true" hidden="false" outlineLevel="0" max="15" min="15" style="0" width="16.26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3.8" hidden="false" customHeight="false" outlineLevel="0" collapsed="false">
      <c r="A2" s="3" t="s">
        <v>15</v>
      </c>
      <c r="B2" s="4" t="n">
        <v>78416</v>
      </c>
      <c r="C2" s="4" t="n">
        <v>76917</v>
      </c>
      <c r="D2" s="4" t="n">
        <v>0</v>
      </c>
      <c r="E2" s="4" t="n">
        <v>13.361</v>
      </c>
      <c r="F2" s="4" t="n">
        <v>5.684</v>
      </c>
      <c r="G2" s="4" t="n">
        <v>7.24194765090942</v>
      </c>
      <c r="H2" s="4" t="n">
        <v>366223</v>
      </c>
      <c r="I2" s="4" t="n">
        <v>0</v>
      </c>
      <c r="J2" s="4" t="n">
        <v>143355</v>
      </c>
      <c r="K2" s="4" t="n">
        <v>18</v>
      </c>
      <c r="L2" s="4" t="n">
        <f aca="false">E2+F2</f>
        <v>19.045</v>
      </c>
      <c r="M2" s="4" t="n">
        <f aca="false">AVERAGE(L2:L6)</f>
        <v>19.178</v>
      </c>
      <c r="N2" s="4" t="n">
        <f aca="false">VAR(L2:L6)</f>
        <v>1.8334675</v>
      </c>
      <c r="O2" s="4" t="n">
        <f aca="false">(L2-M2)/M2*100</f>
        <v>-0.69350297215559</v>
      </c>
    </row>
    <row r="3" customFormat="false" ht="13.8" hidden="false" customHeight="false" outlineLevel="0" collapsed="false">
      <c r="A3" s="3" t="s">
        <v>16</v>
      </c>
      <c r="B3" s="4" t="n">
        <v>78889</v>
      </c>
      <c r="C3" s="4" t="n">
        <v>77390</v>
      </c>
      <c r="D3" s="4" t="n">
        <v>0</v>
      </c>
      <c r="E3" s="4" t="n">
        <v>12.38</v>
      </c>
      <c r="F3" s="4" t="n">
        <v>5.282</v>
      </c>
      <c r="G3" s="4" t="n">
        <v>6.47649717330933</v>
      </c>
      <c r="H3" s="4" t="n">
        <v>367525</v>
      </c>
      <c r="I3" s="4" t="n">
        <v>0</v>
      </c>
      <c r="J3" s="4" t="n">
        <v>143287</v>
      </c>
      <c r="K3" s="4" t="n">
        <v>17</v>
      </c>
      <c r="L3" s="4" t="n">
        <f aca="false">E3+F3</f>
        <v>17.662</v>
      </c>
      <c r="M3" s="4"/>
      <c r="N3" s="4"/>
      <c r="O3" s="4" t="n">
        <f aca="false">(L3-M2)/M2*100</f>
        <v>-7.90489102096153</v>
      </c>
    </row>
    <row r="4" customFormat="false" ht="13.8" hidden="false" customHeight="false" outlineLevel="0" collapsed="false">
      <c r="A4" s="3" t="s">
        <v>17</v>
      </c>
      <c r="B4" s="4" t="n">
        <v>78197</v>
      </c>
      <c r="C4" s="4" t="n">
        <v>76698</v>
      </c>
      <c r="D4" s="4" t="n">
        <v>0</v>
      </c>
      <c r="E4" s="4" t="n">
        <v>14.303</v>
      </c>
      <c r="F4" s="4" t="n">
        <v>5.833</v>
      </c>
      <c r="G4" s="4" t="n">
        <v>6.54794669151306</v>
      </c>
      <c r="H4" s="4" t="n">
        <v>365418</v>
      </c>
      <c r="I4" s="4" t="n">
        <v>0</v>
      </c>
      <c r="J4" s="4" t="n">
        <v>143272</v>
      </c>
      <c r="K4" s="4" t="n">
        <v>19</v>
      </c>
      <c r="L4" s="4" t="n">
        <f aca="false">E4+F4</f>
        <v>20.136</v>
      </c>
      <c r="M4" s="4"/>
      <c r="N4" s="4"/>
      <c r="O4" s="4" t="n">
        <f aca="false">(L4-M2)/M2*100</f>
        <v>4.99530712274482</v>
      </c>
    </row>
    <row r="5" customFormat="false" ht="13.8" hidden="false" customHeight="false" outlineLevel="0" collapsed="false">
      <c r="A5" s="3" t="s">
        <v>18</v>
      </c>
      <c r="B5" s="4" t="n">
        <v>78669</v>
      </c>
      <c r="C5" s="4" t="n">
        <v>77171</v>
      </c>
      <c r="D5" s="4" t="n">
        <v>0</v>
      </c>
      <c r="E5" s="4" t="n">
        <v>14.593</v>
      </c>
      <c r="F5" s="4" t="n">
        <v>6.32</v>
      </c>
      <c r="G5" s="4" t="n">
        <v>6.45316791534424</v>
      </c>
      <c r="H5" s="4" t="n">
        <v>366993</v>
      </c>
      <c r="I5" s="4" t="n">
        <v>0</v>
      </c>
      <c r="J5" s="4" t="n">
        <v>143351</v>
      </c>
      <c r="K5" s="4" t="n">
        <v>20</v>
      </c>
      <c r="L5" s="4" t="n">
        <f aca="false">E5+F5</f>
        <v>20.913</v>
      </c>
      <c r="M5" s="4"/>
      <c r="N5" s="4"/>
      <c r="O5" s="4" t="n">
        <f aca="false">(L5-M2)/M2*100</f>
        <v>9.04682448639065</v>
      </c>
    </row>
    <row r="6" customFormat="false" ht="13.8" hidden="false" customHeight="false" outlineLevel="0" collapsed="false">
      <c r="A6" s="3" t="s">
        <v>19</v>
      </c>
      <c r="B6" s="4" t="n">
        <v>78510</v>
      </c>
      <c r="C6" s="4" t="n">
        <v>77011</v>
      </c>
      <c r="D6" s="4" t="n">
        <v>0</v>
      </c>
      <c r="E6" s="4" t="n">
        <v>12.851</v>
      </c>
      <c r="F6" s="4" t="n">
        <v>5.283</v>
      </c>
      <c r="G6" s="4" t="n">
        <v>6.56692051887512</v>
      </c>
      <c r="H6" s="4" t="n">
        <v>366463</v>
      </c>
      <c r="I6" s="4" t="n">
        <v>0</v>
      </c>
      <c r="J6" s="4" t="n">
        <v>143336</v>
      </c>
      <c r="K6" s="4" t="n">
        <v>17</v>
      </c>
      <c r="L6" s="4" t="n">
        <f aca="false">E6+F6</f>
        <v>18.134</v>
      </c>
      <c r="M6" s="4"/>
      <c r="N6" s="4"/>
      <c r="O6" s="4" t="n">
        <f aca="false">(L6-M2)/M2*100</f>
        <v>-5.44373761601836</v>
      </c>
    </row>
    <row r="7" customFormat="false" ht="13.8" hidden="false" customHeight="false" outlineLevel="0" collapsed="false">
      <c r="A7" s="5" t="s">
        <v>20</v>
      </c>
      <c r="B7" s="6" t="n">
        <v>50966</v>
      </c>
      <c r="C7" s="6" t="n">
        <v>49467</v>
      </c>
      <c r="D7" s="6" t="n">
        <v>0</v>
      </c>
      <c r="E7" s="6" t="n">
        <v>10.462</v>
      </c>
      <c r="F7" s="6" t="n">
        <v>3.784</v>
      </c>
      <c r="G7" s="6" t="n">
        <v>80.5372242927551</v>
      </c>
      <c r="H7" s="6" t="n">
        <v>239714</v>
      </c>
      <c r="I7" s="6" t="n">
        <v>0</v>
      </c>
      <c r="J7" s="6" t="n">
        <v>97370</v>
      </c>
      <c r="K7" s="6" t="n">
        <v>12</v>
      </c>
      <c r="L7" s="6" t="n">
        <f aca="false">E7+F7</f>
        <v>14.246</v>
      </c>
      <c r="M7" s="6" t="n">
        <f aca="false">AVERAGE(L7:L11)</f>
        <v>14.2648</v>
      </c>
      <c r="N7" s="6" t="n">
        <f aca="false">VAR(L7:L11)</f>
        <v>0.0077917</v>
      </c>
      <c r="O7" s="6" t="n">
        <f aca="false">(L7-M7)/M7*100</f>
        <v>-0.131792944871296</v>
      </c>
    </row>
    <row r="8" customFormat="false" ht="13.8" hidden="false" customHeight="false" outlineLevel="0" collapsed="false">
      <c r="A8" s="5" t="s">
        <v>21</v>
      </c>
      <c r="B8" s="6" t="n">
        <v>50966</v>
      </c>
      <c r="C8" s="6" t="n">
        <v>49467</v>
      </c>
      <c r="D8" s="6" t="n">
        <v>0</v>
      </c>
      <c r="E8" s="6" t="n">
        <v>10.393</v>
      </c>
      <c r="F8" s="6" t="n">
        <v>3.772</v>
      </c>
      <c r="G8" s="6" t="n">
        <v>85.7071354389191</v>
      </c>
      <c r="H8" s="6" t="n">
        <v>239714</v>
      </c>
      <c r="I8" s="6" t="n">
        <v>0</v>
      </c>
      <c r="J8" s="6" t="n">
        <v>97370</v>
      </c>
      <c r="K8" s="6" t="n">
        <v>12</v>
      </c>
      <c r="L8" s="6" t="n">
        <f aca="false">E8+F8</f>
        <v>14.165</v>
      </c>
      <c r="M8" s="6"/>
      <c r="N8" s="6"/>
      <c r="O8" s="6" t="n">
        <f aca="false">(L8-M7)/M7*100</f>
        <v>-0.699624249901845</v>
      </c>
    </row>
    <row r="9" customFormat="false" ht="13.8" hidden="false" customHeight="false" outlineLevel="0" collapsed="false">
      <c r="A9" s="5" t="s">
        <v>22</v>
      </c>
      <c r="B9" s="6" t="n">
        <v>50966</v>
      </c>
      <c r="C9" s="6" t="n">
        <v>49467</v>
      </c>
      <c r="D9" s="6" t="n">
        <v>0</v>
      </c>
      <c r="E9" s="6" t="n">
        <v>10.473</v>
      </c>
      <c r="F9" s="6" t="n">
        <v>3.913</v>
      </c>
      <c r="G9" s="6" t="n">
        <v>84.9184257984161</v>
      </c>
      <c r="H9" s="6" t="n">
        <v>239714</v>
      </c>
      <c r="I9" s="6" t="n">
        <v>0</v>
      </c>
      <c r="J9" s="6" t="n">
        <v>97370</v>
      </c>
      <c r="K9" s="6" t="n">
        <v>12</v>
      </c>
      <c r="L9" s="6" t="n">
        <f aca="false">E9+F9</f>
        <v>14.386</v>
      </c>
      <c r="M9" s="6"/>
      <c r="N9" s="6"/>
      <c r="O9" s="6" t="n">
        <f aca="false">(L9-M7)/M7*100</f>
        <v>0.849643878638339</v>
      </c>
    </row>
    <row r="10" customFormat="false" ht="13.8" hidden="false" customHeight="false" outlineLevel="0" collapsed="false">
      <c r="A10" s="5" t="s">
        <v>23</v>
      </c>
      <c r="B10" s="6" t="n">
        <v>50966</v>
      </c>
      <c r="C10" s="6" t="n">
        <v>49467</v>
      </c>
      <c r="D10" s="6" t="n">
        <v>0</v>
      </c>
      <c r="E10" s="6" t="n">
        <v>10.462</v>
      </c>
      <c r="F10" s="6" t="n">
        <v>3.857</v>
      </c>
      <c r="G10" s="6" t="n">
        <v>84.402720451355</v>
      </c>
      <c r="H10" s="6" t="n">
        <v>239714</v>
      </c>
      <c r="I10" s="6" t="n">
        <v>0</v>
      </c>
      <c r="J10" s="6" t="n">
        <v>97370</v>
      </c>
      <c r="K10" s="6" t="n">
        <v>12</v>
      </c>
      <c r="L10" s="6" t="n">
        <f aca="false">E10+F10</f>
        <v>14.319</v>
      </c>
      <c r="M10" s="6"/>
      <c r="N10" s="6"/>
      <c r="O10" s="6" t="n">
        <f aca="false">(L10-M7)/M7*100</f>
        <v>0.379956255958722</v>
      </c>
    </row>
    <row r="11" customFormat="false" ht="13.8" hidden="false" customHeight="false" outlineLevel="0" collapsed="false">
      <c r="A11" s="5" t="s">
        <v>24</v>
      </c>
      <c r="B11" s="6" t="n">
        <v>50966</v>
      </c>
      <c r="C11" s="6" t="n">
        <v>49467</v>
      </c>
      <c r="D11" s="6" t="n">
        <v>0</v>
      </c>
      <c r="E11" s="6" t="n">
        <v>10.458</v>
      </c>
      <c r="F11" s="6" t="n">
        <v>3.75</v>
      </c>
      <c r="G11" s="6" t="n">
        <v>85.9162402153015</v>
      </c>
      <c r="H11" s="6" t="n">
        <v>239714</v>
      </c>
      <c r="I11" s="6" t="n">
        <v>0</v>
      </c>
      <c r="J11" s="6" t="n">
        <v>97370</v>
      </c>
      <c r="K11" s="6" t="n">
        <v>12</v>
      </c>
      <c r="L11" s="6" t="n">
        <f aca="false">E11+F11</f>
        <v>14.208</v>
      </c>
      <c r="M11" s="6"/>
      <c r="N11" s="6"/>
      <c r="O11" s="6" t="n">
        <f aca="false">(L11-M7)/M7*100</f>
        <v>-0.398182939823896</v>
      </c>
    </row>
    <row r="12" customFormat="false" ht="13.8" hidden="false" customHeight="false" outlineLevel="0" collapsed="false">
      <c r="A12" s="7" t="s">
        <v>25</v>
      </c>
      <c r="B12" s="8" t="n">
        <v>50798</v>
      </c>
      <c r="C12" s="8" t="n">
        <v>49299</v>
      </c>
      <c r="D12" s="8" t="n">
        <v>0</v>
      </c>
      <c r="E12" s="8" t="n">
        <v>10.221</v>
      </c>
      <c r="F12" s="8" t="n">
        <v>3.876</v>
      </c>
      <c r="G12" s="8" t="n">
        <v>74.4695911407471</v>
      </c>
      <c r="H12" s="8" t="n">
        <v>239378</v>
      </c>
      <c r="I12" s="8" t="n">
        <v>0</v>
      </c>
      <c r="J12" s="8" t="n">
        <v>97370</v>
      </c>
      <c r="K12" s="8" t="n">
        <v>12</v>
      </c>
      <c r="L12" s="8" t="n">
        <f aca="false">E12+F12</f>
        <v>14.097</v>
      </c>
      <c r="M12" s="8" t="n">
        <f aca="false">AVERAGE(L12:L16)</f>
        <v>14.3956</v>
      </c>
      <c r="N12" s="8" t="n">
        <f aca="false">VAR(L12:L16)</f>
        <v>0.0634237999999999</v>
      </c>
      <c r="O12" s="8" t="n">
        <f aca="false">(L12-M12)/M12*100</f>
        <v>-2.07424490816638</v>
      </c>
    </row>
    <row r="13" customFormat="false" ht="13.8" hidden="false" customHeight="false" outlineLevel="0" collapsed="false">
      <c r="A13" s="7" t="s">
        <v>26</v>
      </c>
      <c r="B13" s="8" t="n">
        <v>50826</v>
      </c>
      <c r="C13" s="8" t="n">
        <v>49327</v>
      </c>
      <c r="D13" s="8" t="n">
        <v>0</v>
      </c>
      <c r="E13" s="8" t="n">
        <v>10.514</v>
      </c>
      <c r="F13" s="8" t="n">
        <v>4.005</v>
      </c>
      <c r="G13" s="8" t="n">
        <v>77.9635179042816</v>
      </c>
      <c r="H13" s="8" t="n">
        <v>239434</v>
      </c>
      <c r="I13" s="8" t="n">
        <v>0</v>
      </c>
      <c r="J13" s="8" t="n">
        <v>97370</v>
      </c>
      <c r="K13" s="8" t="n">
        <v>12</v>
      </c>
      <c r="L13" s="8" t="n">
        <f aca="false">E13+F13</f>
        <v>14.519</v>
      </c>
      <c r="M13" s="8"/>
      <c r="N13" s="8"/>
      <c r="O13" s="8" t="n">
        <f aca="false">(L13-M12)/M12*100</f>
        <v>0.857206368612633</v>
      </c>
    </row>
    <row r="14" customFormat="false" ht="13.8" hidden="false" customHeight="false" outlineLevel="0" collapsed="false">
      <c r="A14" s="7" t="s">
        <v>27</v>
      </c>
      <c r="B14" s="8" t="n">
        <v>50837</v>
      </c>
      <c r="C14" s="8" t="n">
        <v>49338</v>
      </c>
      <c r="D14" s="8" t="n">
        <v>0</v>
      </c>
      <c r="E14" s="8" t="n">
        <v>10.413</v>
      </c>
      <c r="F14" s="8" t="n">
        <v>3.904</v>
      </c>
      <c r="G14" s="8" t="n">
        <v>77.3679494857788</v>
      </c>
      <c r="H14" s="8" t="n">
        <v>239456</v>
      </c>
      <c r="I14" s="8" t="n">
        <v>0</v>
      </c>
      <c r="J14" s="8" t="n">
        <v>97370</v>
      </c>
      <c r="K14" s="8" t="n">
        <v>12</v>
      </c>
      <c r="L14" s="8" t="n">
        <f aca="false">E14+F14</f>
        <v>14.317</v>
      </c>
      <c r="M14" s="8"/>
      <c r="N14" s="8"/>
      <c r="O14" s="8" t="n">
        <f aca="false">(L14-M12)/M12*100</f>
        <v>-0.546000166717594</v>
      </c>
    </row>
    <row r="15" customFormat="false" ht="13.8" hidden="false" customHeight="false" outlineLevel="0" collapsed="false">
      <c r="A15" s="7" t="s">
        <v>28</v>
      </c>
      <c r="B15" s="8" t="n">
        <v>50807</v>
      </c>
      <c r="C15" s="8" t="n">
        <v>49309</v>
      </c>
      <c r="D15" s="8" t="n">
        <v>0</v>
      </c>
      <c r="E15" s="8" t="n">
        <v>10.267</v>
      </c>
      <c r="F15" s="8" t="n">
        <v>4.02</v>
      </c>
      <c r="G15" s="8" t="n">
        <v>76.9699347019196</v>
      </c>
      <c r="H15" s="8" t="n">
        <v>239398</v>
      </c>
      <c r="I15" s="8" t="n">
        <v>0</v>
      </c>
      <c r="J15" s="8" t="n">
        <v>97370</v>
      </c>
      <c r="K15" s="8" t="n">
        <v>12</v>
      </c>
      <c r="L15" s="8" t="n">
        <f aca="false">E15+F15</f>
        <v>14.287</v>
      </c>
      <c r="M15" s="8"/>
      <c r="N15" s="8"/>
      <c r="O15" s="8" t="n">
        <f aca="false">(L15-M12)/M12*100</f>
        <v>-0.754397176915163</v>
      </c>
    </row>
    <row r="16" customFormat="false" ht="13.8" hidden="false" customHeight="false" outlineLevel="0" collapsed="false">
      <c r="A16" s="7" t="s">
        <v>29</v>
      </c>
      <c r="B16" s="8" t="n">
        <v>50816</v>
      </c>
      <c r="C16" s="8" t="n">
        <v>49317</v>
      </c>
      <c r="D16" s="8" t="n">
        <v>0</v>
      </c>
      <c r="E16" s="8" t="n">
        <v>10.65</v>
      </c>
      <c r="F16" s="8" t="n">
        <v>4.108</v>
      </c>
      <c r="G16" s="8" t="n">
        <v>77.4409379959107</v>
      </c>
      <c r="H16" s="8" t="n">
        <v>239414</v>
      </c>
      <c r="I16" s="8" t="n">
        <v>0</v>
      </c>
      <c r="J16" s="8" t="n">
        <v>97370</v>
      </c>
      <c r="K16" s="8" t="n">
        <v>12</v>
      </c>
      <c r="L16" s="8" t="n">
        <f aca="false">E16+F16</f>
        <v>14.758</v>
      </c>
      <c r="M16" s="8"/>
      <c r="N16" s="8"/>
      <c r="O16" s="8" t="n">
        <f aca="false">(L16-M12)/M12*100</f>
        <v>2.51743588318654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0" activeCellId="0" sqref="O30"/>
    </sheetView>
  </sheetViews>
  <sheetFormatPr defaultColWidth="8.6875" defaultRowHeight="13.8" zeroHeight="false" outlineLevelRow="0" outlineLevelCol="0"/>
  <cols>
    <col collapsed="false" customWidth="true" hidden="false" outlineLevel="0" max="12" min="12" style="0" width="12.09"/>
    <col collapsed="false" customWidth="true" hidden="false" outlineLevel="0" max="14" min="14" style="0" width="12.78"/>
    <col collapsed="false" customWidth="true" hidden="false" outlineLevel="0" max="15" min="15" style="0" width="13.62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3.8" hidden="false" customHeight="false" outlineLevel="0" collapsed="false">
      <c r="A2" s="3" t="s">
        <v>15</v>
      </c>
      <c r="B2" s="4" t="n">
        <v>6242</v>
      </c>
      <c r="C2" s="4" t="n">
        <v>6170</v>
      </c>
      <c r="D2" s="4" t="n">
        <v>0</v>
      </c>
      <c r="E2" s="4" t="n">
        <v>95.048</v>
      </c>
      <c r="F2" s="4" t="n">
        <v>0.398</v>
      </c>
      <c r="G2" s="4" t="n">
        <v>0.508630752563477</v>
      </c>
      <c r="H2" s="4" t="n">
        <v>21745</v>
      </c>
      <c r="I2" s="4" t="n">
        <v>0</v>
      </c>
      <c r="J2" s="4" t="n">
        <v>11385</v>
      </c>
      <c r="K2" s="4" t="n">
        <v>65</v>
      </c>
      <c r="L2" s="4" t="n">
        <f aca="false">E2+F2</f>
        <v>95.446</v>
      </c>
      <c r="M2" s="4" t="n">
        <f aca="false">AVERAGE(L2:L6)</f>
        <v>40.7732</v>
      </c>
      <c r="N2" s="4" t="n">
        <f aca="false">VAR(L2:L6)</f>
        <v>1952.4796227</v>
      </c>
      <c r="O2" s="4" t="n">
        <f aca="false">(L2-M2)/M2*100</f>
        <v>134.090039535774</v>
      </c>
    </row>
    <row r="3" customFormat="false" ht="13.8" hidden="false" customHeight="false" outlineLevel="0" collapsed="false">
      <c r="A3" s="3" t="s">
        <v>16</v>
      </c>
      <c r="B3" s="4" t="n">
        <v>6258</v>
      </c>
      <c r="C3" s="4" t="n">
        <v>6186</v>
      </c>
      <c r="D3" s="4" t="n">
        <v>0</v>
      </c>
      <c r="E3" s="4" t="n">
        <v>7.378</v>
      </c>
      <c r="F3" s="4" t="n">
        <v>0.205</v>
      </c>
      <c r="G3" s="4" t="n">
        <v>0.518603563308716</v>
      </c>
      <c r="H3" s="4" t="n">
        <v>21565</v>
      </c>
      <c r="I3" s="4" t="n">
        <v>0</v>
      </c>
      <c r="J3" s="4" t="n">
        <v>11030</v>
      </c>
      <c r="K3" s="4" t="n">
        <v>44</v>
      </c>
      <c r="L3" s="4" t="n">
        <f aca="false">E3+F3</f>
        <v>7.583</v>
      </c>
      <c r="M3" s="4"/>
      <c r="N3" s="4"/>
      <c r="O3" s="4" t="n">
        <f aca="false">(L3-M2)/M2*100</f>
        <v>-81.4019993525159</v>
      </c>
    </row>
    <row r="4" customFormat="false" ht="13.8" hidden="false" customHeight="false" outlineLevel="0" collapsed="false">
      <c r="A4" s="3" t="s">
        <v>17</v>
      </c>
      <c r="B4" s="4" t="n">
        <v>6284</v>
      </c>
      <c r="C4" s="4" t="n">
        <v>6212</v>
      </c>
      <c r="D4" s="4" t="n">
        <v>0</v>
      </c>
      <c r="E4" s="4" t="n">
        <v>82.093</v>
      </c>
      <c r="F4" s="4" t="n">
        <v>0.273</v>
      </c>
      <c r="G4" s="4" t="n">
        <v>0.519964694976807</v>
      </c>
      <c r="H4" s="4" t="n">
        <v>21948</v>
      </c>
      <c r="I4" s="4" t="n">
        <v>0</v>
      </c>
      <c r="J4" s="4" t="n">
        <v>11575</v>
      </c>
      <c r="K4" s="4" t="n">
        <v>46</v>
      </c>
      <c r="L4" s="4" t="n">
        <f aca="false">E4+F4</f>
        <v>82.366</v>
      </c>
      <c r="M4" s="4"/>
      <c r="N4" s="4"/>
      <c r="O4" s="4" t="n">
        <f aca="false">(L4-M2)/M2*100</f>
        <v>102.010143918064</v>
      </c>
    </row>
    <row r="5" customFormat="false" ht="13.8" hidden="false" customHeight="false" outlineLevel="0" collapsed="false">
      <c r="A5" s="3" t="s">
        <v>18</v>
      </c>
      <c r="B5" s="4" t="n">
        <v>6236</v>
      </c>
      <c r="C5" s="4" t="n">
        <v>6164</v>
      </c>
      <c r="D5" s="4" t="n">
        <v>0</v>
      </c>
      <c r="E5" s="4" t="n">
        <v>9.014</v>
      </c>
      <c r="F5" s="4" t="n">
        <v>0.221</v>
      </c>
      <c r="G5" s="4" t="n">
        <v>0.521844863891602</v>
      </c>
      <c r="H5" s="4" t="n">
        <v>21781</v>
      </c>
      <c r="I5" s="4" t="n">
        <v>0</v>
      </c>
      <c r="J5" s="4" t="n">
        <v>11397</v>
      </c>
      <c r="K5" s="4" t="n">
        <v>44</v>
      </c>
      <c r="L5" s="4" t="n">
        <f aca="false">E5+F5</f>
        <v>9.235</v>
      </c>
      <c r="M5" s="4"/>
      <c r="N5" s="4"/>
      <c r="O5" s="4" t="n">
        <f aca="false">(L5-M2)/M2*100</f>
        <v>-77.3503183463648</v>
      </c>
    </row>
    <row r="6" customFormat="false" ht="13.8" hidden="false" customHeight="false" outlineLevel="0" collapsed="false">
      <c r="A6" s="3" t="s">
        <v>19</v>
      </c>
      <c r="B6" s="4" t="n">
        <v>6220</v>
      </c>
      <c r="C6" s="4" t="n">
        <v>6148</v>
      </c>
      <c r="D6" s="4" t="n">
        <v>0</v>
      </c>
      <c r="E6" s="4" t="n">
        <v>9.007</v>
      </c>
      <c r="F6" s="4" t="n">
        <v>0.229</v>
      </c>
      <c r="G6" s="4" t="n">
        <v>0.519557476043701</v>
      </c>
      <c r="H6" s="4" t="n">
        <v>21722</v>
      </c>
      <c r="I6" s="4" t="n">
        <v>0</v>
      </c>
      <c r="J6" s="4" t="n">
        <v>11443</v>
      </c>
      <c r="K6" s="4" t="n">
        <v>45</v>
      </c>
      <c r="L6" s="4" t="n">
        <f aca="false">E6+F6</f>
        <v>9.236</v>
      </c>
      <c r="M6" s="4"/>
      <c r="N6" s="4"/>
      <c r="O6" s="4" t="n">
        <f aca="false">(L6-M2)/M2*100</f>
        <v>-77.3478657549567</v>
      </c>
    </row>
    <row r="7" customFormat="false" ht="13.8" hidden="false" customHeight="false" outlineLevel="0" collapsed="false">
      <c r="A7" s="5" t="s">
        <v>20</v>
      </c>
      <c r="B7" s="6" t="n">
        <v>5849</v>
      </c>
      <c r="C7" s="6" t="n">
        <v>5777</v>
      </c>
      <c r="D7" s="6" t="n">
        <v>0</v>
      </c>
      <c r="E7" s="6" t="n">
        <v>346.791</v>
      </c>
      <c r="F7" s="6" t="n">
        <v>0.237</v>
      </c>
      <c r="G7" s="6" t="n">
        <v>5.82132196426392</v>
      </c>
      <c r="H7" s="6" t="n">
        <v>27101</v>
      </c>
      <c r="I7" s="6" t="n">
        <v>0</v>
      </c>
      <c r="J7" s="6" t="n">
        <v>14070</v>
      </c>
      <c r="K7" s="6" t="n">
        <v>43</v>
      </c>
      <c r="L7" s="6" t="n">
        <f aca="false">E7+F7</f>
        <v>347.028</v>
      </c>
      <c r="M7" s="6" t="n">
        <f aca="false">AVERAGE(L7:L11)</f>
        <v>344.2876</v>
      </c>
      <c r="N7" s="6" t="n">
        <f aca="false">VAR(L7:L11)</f>
        <v>20.1602428000002</v>
      </c>
      <c r="O7" s="6" t="n">
        <f aca="false">(L7-M7)/M7*100</f>
        <v>0.795962445350928</v>
      </c>
    </row>
    <row r="8" customFormat="false" ht="13.8" hidden="false" customHeight="false" outlineLevel="0" collapsed="false">
      <c r="A8" s="5" t="s">
        <v>21</v>
      </c>
      <c r="B8" s="6" t="n">
        <v>5849</v>
      </c>
      <c r="C8" s="6" t="n">
        <v>5777</v>
      </c>
      <c r="D8" s="6" t="n">
        <v>0</v>
      </c>
      <c r="E8" s="6" t="n">
        <v>339.525</v>
      </c>
      <c r="F8" s="6" t="n">
        <v>0.229</v>
      </c>
      <c r="G8" s="6" t="n">
        <v>6.24493479728699</v>
      </c>
      <c r="H8" s="6" t="n">
        <v>27101</v>
      </c>
      <c r="I8" s="6" t="n">
        <v>0</v>
      </c>
      <c r="J8" s="6" t="n">
        <v>14070</v>
      </c>
      <c r="K8" s="6" t="n">
        <v>43</v>
      </c>
      <c r="L8" s="6" t="n">
        <f aca="false">E8+F8</f>
        <v>339.754</v>
      </c>
      <c r="M8" s="6"/>
      <c r="N8" s="6"/>
      <c r="O8" s="6" t="n">
        <f aca="false">(L8-M7)/M7*100</f>
        <v>-1.31680606562654</v>
      </c>
    </row>
    <row r="9" customFormat="false" ht="13.8" hidden="false" customHeight="false" outlineLevel="0" collapsed="false">
      <c r="A9" s="5" t="s">
        <v>22</v>
      </c>
      <c r="B9" s="6" t="n">
        <v>5849</v>
      </c>
      <c r="C9" s="6" t="n">
        <v>5777</v>
      </c>
      <c r="D9" s="6" t="n">
        <v>0</v>
      </c>
      <c r="E9" s="6" t="n">
        <v>344.33</v>
      </c>
      <c r="F9" s="6" t="n">
        <v>0.232</v>
      </c>
      <c r="G9" s="6" t="n">
        <v>6.1819908618927</v>
      </c>
      <c r="H9" s="6" t="n">
        <v>27101</v>
      </c>
      <c r="I9" s="6" t="n">
        <v>0</v>
      </c>
      <c r="J9" s="6" t="n">
        <v>14070</v>
      </c>
      <c r="K9" s="6" t="n">
        <v>43</v>
      </c>
      <c r="L9" s="6" t="n">
        <f aca="false">E9+F9</f>
        <v>344.562</v>
      </c>
      <c r="M9" s="6"/>
      <c r="N9" s="6"/>
      <c r="O9" s="6" t="n">
        <f aca="false">(L9-M7)/M7*100</f>
        <v>0.0797008082777347</v>
      </c>
    </row>
    <row r="10" customFormat="false" ht="13.8" hidden="false" customHeight="false" outlineLevel="0" collapsed="false">
      <c r="A10" s="5" t="s">
        <v>23</v>
      </c>
      <c r="B10" s="6" t="n">
        <v>5849</v>
      </c>
      <c r="C10" s="6" t="n">
        <v>5777</v>
      </c>
      <c r="D10" s="6" t="n">
        <v>0</v>
      </c>
      <c r="E10" s="6" t="n">
        <v>349.838</v>
      </c>
      <c r="F10" s="6" t="n">
        <v>0.276</v>
      </c>
      <c r="G10" s="6" t="n">
        <v>6.409836769104</v>
      </c>
      <c r="H10" s="6" t="n">
        <v>27101</v>
      </c>
      <c r="I10" s="6" t="n">
        <v>0</v>
      </c>
      <c r="J10" s="6" t="n">
        <v>14070</v>
      </c>
      <c r="K10" s="6" t="n">
        <v>43</v>
      </c>
      <c r="L10" s="6" t="n">
        <f aca="false">E10+F10</f>
        <v>350.114</v>
      </c>
      <c r="M10" s="6"/>
      <c r="N10" s="6"/>
      <c r="O10" s="6" t="n">
        <f aca="false">(L10-M7)/M7*100</f>
        <v>1.69230608363474</v>
      </c>
    </row>
    <row r="11" customFormat="false" ht="13.8" hidden="false" customHeight="false" outlineLevel="0" collapsed="false">
      <c r="A11" s="5" t="s">
        <v>24</v>
      </c>
      <c r="B11" s="6" t="n">
        <v>5849</v>
      </c>
      <c r="C11" s="6" t="n">
        <v>5777</v>
      </c>
      <c r="D11" s="6" t="n">
        <v>0</v>
      </c>
      <c r="E11" s="6" t="n">
        <v>339.748</v>
      </c>
      <c r="F11" s="6" t="n">
        <v>0.232</v>
      </c>
      <c r="G11" s="6" t="n">
        <v>6.54238533973694</v>
      </c>
      <c r="H11" s="6" t="n">
        <v>27101</v>
      </c>
      <c r="I11" s="6" t="n">
        <v>0</v>
      </c>
      <c r="J11" s="6" t="n">
        <v>14070</v>
      </c>
      <c r="K11" s="6" t="n">
        <v>43</v>
      </c>
      <c r="L11" s="6" t="n">
        <f aca="false">E11+F11</f>
        <v>339.98</v>
      </c>
      <c r="M11" s="6"/>
      <c r="N11" s="6"/>
      <c r="O11" s="6" t="n">
        <f aca="false">(L11-M7)/M7*100</f>
        <v>-1.25116327163685</v>
      </c>
    </row>
    <row r="12" customFormat="false" ht="13.8" hidden="false" customHeight="false" outlineLevel="0" collapsed="false">
      <c r="A12" s="7" t="s">
        <v>25</v>
      </c>
      <c r="B12" s="8" t="n">
        <v>4411</v>
      </c>
      <c r="C12" s="8" t="n">
        <v>4339</v>
      </c>
      <c r="D12" s="8" t="n">
        <v>0</v>
      </c>
      <c r="E12" s="8" t="n">
        <v>1.489</v>
      </c>
      <c r="F12" s="8" t="n">
        <v>0.079</v>
      </c>
      <c r="G12" s="8" t="n">
        <v>5.33603072166443</v>
      </c>
      <c r="H12" s="8" t="n">
        <v>14269</v>
      </c>
      <c r="I12" s="8" t="n">
        <v>0</v>
      </c>
      <c r="J12" s="8" t="n">
        <v>5211</v>
      </c>
      <c r="K12" s="8" t="n">
        <v>42</v>
      </c>
      <c r="L12" s="8" t="n">
        <f aca="false">E12+F12</f>
        <v>1.568</v>
      </c>
      <c r="M12" s="8" t="n">
        <f aca="false">AVERAGE(L12:L16)</f>
        <v>1.726</v>
      </c>
      <c r="N12" s="8" t="n">
        <f aca="false">VAR(L12:L16)</f>
        <v>0.1132485</v>
      </c>
      <c r="O12" s="8" t="n">
        <f aca="false">(L12-M12)/M12*100</f>
        <v>-9.15411355735805</v>
      </c>
    </row>
    <row r="13" customFormat="false" ht="13.8" hidden="false" customHeight="false" outlineLevel="0" collapsed="false">
      <c r="A13" s="7" t="s">
        <v>26</v>
      </c>
      <c r="B13" s="8" t="n">
        <v>4442</v>
      </c>
      <c r="C13" s="8" t="n">
        <v>4370</v>
      </c>
      <c r="D13" s="8" t="n">
        <v>0</v>
      </c>
      <c r="E13" s="8" t="n">
        <v>2.134</v>
      </c>
      <c r="F13" s="8" t="n">
        <v>0.106</v>
      </c>
      <c r="G13" s="8" t="n">
        <v>6.20592999458313</v>
      </c>
      <c r="H13" s="8" t="n">
        <v>14305</v>
      </c>
      <c r="I13" s="8" t="n">
        <v>0</v>
      </c>
      <c r="J13" s="8" t="n">
        <v>5222</v>
      </c>
      <c r="K13" s="8" t="n">
        <v>43</v>
      </c>
      <c r="L13" s="8" t="n">
        <f aca="false">E13+F13</f>
        <v>2.24</v>
      </c>
      <c r="M13" s="8"/>
      <c r="N13" s="8"/>
      <c r="O13" s="8" t="n">
        <f aca="false">(L13-M12)/M12*100</f>
        <v>29.7798377752028</v>
      </c>
    </row>
    <row r="14" customFormat="false" ht="13.8" hidden="false" customHeight="false" outlineLevel="0" collapsed="false">
      <c r="A14" s="7" t="s">
        <v>27</v>
      </c>
      <c r="B14" s="8" t="n">
        <v>4452</v>
      </c>
      <c r="C14" s="8" t="n">
        <v>4380</v>
      </c>
      <c r="D14" s="8" t="n">
        <v>0</v>
      </c>
      <c r="E14" s="8" t="n">
        <v>1.431</v>
      </c>
      <c r="F14" s="8" t="n">
        <v>0.092</v>
      </c>
      <c r="G14" s="8" t="n">
        <v>5.31491827964783</v>
      </c>
      <c r="H14" s="8" t="n">
        <v>14310</v>
      </c>
      <c r="I14" s="8" t="n">
        <v>0</v>
      </c>
      <c r="J14" s="8" t="n">
        <v>5209</v>
      </c>
      <c r="K14" s="8" t="n">
        <v>40</v>
      </c>
      <c r="L14" s="8" t="n">
        <f aca="false">E14+F14</f>
        <v>1.523</v>
      </c>
      <c r="M14" s="8"/>
      <c r="N14" s="8"/>
      <c r="O14" s="8" t="n">
        <f aca="false">(L14-M12)/M12*100</f>
        <v>-11.7612977983777</v>
      </c>
    </row>
    <row r="15" customFormat="false" ht="13.8" hidden="false" customHeight="false" outlineLevel="0" collapsed="false">
      <c r="A15" s="7" t="s">
        <v>28</v>
      </c>
      <c r="B15" s="8" t="n">
        <v>4438</v>
      </c>
      <c r="C15" s="8" t="n">
        <v>4366</v>
      </c>
      <c r="D15" s="8" t="n">
        <v>0</v>
      </c>
      <c r="E15" s="8" t="n">
        <v>1.33</v>
      </c>
      <c r="F15" s="8" t="n">
        <v>0.084</v>
      </c>
      <c r="G15" s="8" t="n">
        <v>6.08263278007507</v>
      </c>
      <c r="H15" s="8" t="n">
        <v>14310</v>
      </c>
      <c r="I15" s="8" t="n">
        <v>0</v>
      </c>
      <c r="J15" s="8" t="n">
        <v>5223</v>
      </c>
      <c r="K15" s="8" t="n">
        <v>41</v>
      </c>
      <c r="L15" s="8" t="n">
        <f aca="false">E15+F15</f>
        <v>1.414</v>
      </c>
      <c r="M15" s="8"/>
      <c r="N15" s="8"/>
      <c r="O15" s="8" t="n">
        <f aca="false">(L15-M12)/M12*100</f>
        <v>-18.0764774044032</v>
      </c>
    </row>
    <row r="16" customFormat="false" ht="13.8" hidden="false" customHeight="false" outlineLevel="0" collapsed="false">
      <c r="A16" s="7" t="s">
        <v>29</v>
      </c>
      <c r="B16" s="8" t="n">
        <v>4410</v>
      </c>
      <c r="C16" s="8" t="n">
        <v>4338</v>
      </c>
      <c r="D16" s="8" t="n">
        <v>0</v>
      </c>
      <c r="E16" s="8" t="n">
        <v>1.804</v>
      </c>
      <c r="F16" s="8" t="n">
        <v>0.081</v>
      </c>
      <c r="G16" s="8" t="n">
        <v>6.33637666702271</v>
      </c>
      <c r="H16" s="8" t="n">
        <v>14277</v>
      </c>
      <c r="I16" s="8" t="n">
        <v>0</v>
      </c>
      <c r="J16" s="8" t="n">
        <v>5213</v>
      </c>
      <c r="K16" s="8" t="n">
        <v>40</v>
      </c>
      <c r="L16" s="8" t="n">
        <f aca="false">E16+F16</f>
        <v>1.885</v>
      </c>
      <c r="M16" s="8"/>
      <c r="N16" s="8"/>
      <c r="O16" s="8" t="n">
        <f aca="false">(L16-M12)/M12*100</f>
        <v>9.21205098493629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8.6875" defaultRowHeight="13.8" zeroHeight="false" outlineLevelRow="0" outlineLevelCol="0"/>
  <cols>
    <col collapsed="false" customWidth="true" hidden="false" outlineLevel="0" max="14" min="14" style="0" width="11.25"/>
    <col collapsed="false" customWidth="true" hidden="false" outlineLevel="0" max="15" min="15" style="0" width="16.26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3.8" hidden="false" customHeight="false" outlineLevel="0" collapsed="false">
      <c r="A2" s="3" t="s">
        <v>15</v>
      </c>
      <c r="B2" s="4" t="n">
        <v>40368</v>
      </c>
      <c r="C2" s="4" t="n">
        <v>40068</v>
      </c>
      <c r="D2" s="4" t="n">
        <v>0</v>
      </c>
      <c r="E2" s="4" t="n">
        <v>10.549</v>
      </c>
      <c r="F2" s="4" t="n">
        <v>0.024</v>
      </c>
      <c r="G2" s="4" t="n">
        <v>3.1756808757782</v>
      </c>
      <c r="H2" s="4" t="n">
        <v>207642</v>
      </c>
      <c r="I2" s="4" t="n">
        <v>0</v>
      </c>
      <c r="J2" s="4" t="n">
        <v>0</v>
      </c>
      <c r="K2" s="4" t="n">
        <v>2</v>
      </c>
      <c r="L2" s="4" t="n">
        <f aca="false">E2+F2</f>
        <v>10.573</v>
      </c>
      <c r="M2" s="4" t="n">
        <f aca="false">AVERAGE(L2:L6)</f>
        <v>10.6884</v>
      </c>
      <c r="N2" s="4" t="n">
        <f aca="false">VAR(L2:L6)</f>
        <v>0.0936928000000003</v>
      </c>
      <c r="O2" s="4" t="n">
        <f aca="false">(L2-M2)/M2*100</f>
        <v>-1.07967516185773</v>
      </c>
    </row>
    <row r="3" customFormat="false" ht="13.8" hidden="false" customHeight="false" outlineLevel="0" collapsed="false">
      <c r="A3" s="3" t="s">
        <v>16</v>
      </c>
      <c r="B3" s="4" t="n">
        <v>40289</v>
      </c>
      <c r="C3" s="4" t="n">
        <v>39989</v>
      </c>
      <c r="D3" s="4" t="n">
        <v>0</v>
      </c>
      <c r="E3" s="4" t="n">
        <v>10.546</v>
      </c>
      <c r="F3" s="4" t="n">
        <v>0.019</v>
      </c>
      <c r="G3" s="4" t="n">
        <v>3.33593678474426</v>
      </c>
      <c r="H3" s="4" t="n">
        <v>207397</v>
      </c>
      <c r="I3" s="4" t="n">
        <v>0</v>
      </c>
      <c r="J3" s="4" t="n">
        <v>0</v>
      </c>
      <c r="K3" s="4" t="n">
        <v>2</v>
      </c>
      <c r="L3" s="4" t="n">
        <f aca="false">E3+F3</f>
        <v>10.565</v>
      </c>
      <c r="M3" s="4"/>
      <c r="N3" s="4"/>
      <c r="O3" s="4" t="n">
        <f aca="false">(L3-M2)/M2*100</f>
        <v>-1.15452266008009</v>
      </c>
    </row>
    <row r="4" customFormat="false" ht="13.8" hidden="false" customHeight="false" outlineLevel="0" collapsed="false">
      <c r="A4" s="3" t="s">
        <v>17</v>
      </c>
      <c r="B4" s="4" t="n">
        <v>40152</v>
      </c>
      <c r="C4" s="4" t="n">
        <v>39852</v>
      </c>
      <c r="D4" s="4" t="n">
        <v>0</v>
      </c>
      <c r="E4" s="4" t="n">
        <v>11.075</v>
      </c>
      <c r="F4" s="4" t="n">
        <v>0.018</v>
      </c>
      <c r="G4" s="4" t="n">
        <v>3.37240266799927</v>
      </c>
      <c r="H4" s="4" t="n">
        <v>206993</v>
      </c>
      <c r="I4" s="4" t="n">
        <v>0</v>
      </c>
      <c r="J4" s="4" t="n">
        <v>0</v>
      </c>
      <c r="K4" s="4" t="n">
        <v>2</v>
      </c>
      <c r="L4" s="4" t="n">
        <f aca="false">E4+F4</f>
        <v>11.093</v>
      </c>
      <c r="M4" s="4"/>
      <c r="N4" s="4"/>
      <c r="O4" s="4" t="n">
        <f aca="false">(L4-M2)/M2*100</f>
        <v>3.78541222259646</v>
      </c>
    </row>
    <row r="5" customFormat="false" ht="13.8" hidden="false" customHeight="false" outlineLevel="0" collapsed="false">
      <c r="A5" s="3" t="s">
        <v>18</v>
      </c>
      <c r="B5" s="4" t="n">
        <v>40343</v>
      </c>
      <c r="C5" s="4" t="n">
        <v>40043</v>
      </c>
      <c r="D5" s="4" t="n">
        <v>0</v>
      </c>
      <c r="E5" s="4" t="n">
        <v>10.28</v>
      </c>
      <c r="F5" s="4" t="n">
        <v>0.035</v>
      </c>
      <c r="G5" s="4" t="n">
        <v>3.20918416976929</v>
      </c>
      <c r="H5" s="4" t="n">
        <v>207572</v>
      </c>
      <c r="I5" s="4" t="n">
        <v>0</v>
      </c>
      <c r="J5" s="4" t="n">
        <v>0</v>
      </c>
      <c r="K5" s="4" t="n">
        <v>2</v>
      </c>
      <c r="L5" s="4" t="n">
        <f aca="false">E5+F5</f>
        <v>10.315</v>
      </c>
      <c r="M5" s="4"/>
      <c r="N5" s="4"/>
      <c r="O5" s="4" t="n">
        <f aca="false">(L5-M2)/M2*100</f>
        <v>-3.49350697952921</v>
      </c>
    </row>
    <row r="6" customFormat="false" ht="13.8" hidden="false" customHeight="false" outlineLevel="0" collapsed="false">
      <c r="A6" s="3" t="s">
        <v>19</v>
      </c>
      <c r="B6" s="4" t="n">
        <v>40189</v>
      </c>
      <c r="C6" s="4" t="n">
        <v>39889</v>
      </c>
      <c r="D6" s="4" t="n">
        <v>0</v>
      </c>
      <c r="E6" s="4" t="n">
        <v>10.875</v>
      </c>
      <c r="F6" s="4" t="n">
        <v>0.021</v>
      </c>
      <c r="G6" s="4" t="n">
        <v>3.48886036872864</v>
      </c>
      <c r="H6" s="4" t="n">
        <v>207080</v>
      </c>
      <c r="I6" s="4" t="n">
        <v>0</v>
      </c>
      <c r="J6" s="4" t="n">
        <v>0</v>
      </c>
      <c r="K6" s="4" t="n">
        <v>2</v>
      </c>
      <c r="L6" s="4" t="n">
        <f aca="false">E6+F6</f>
        <v>10.896</v>
      </c>
      <c r="M6" s="4"/>
      <c r="N6" s="4"/>
      <c r="O6" s="4" t="n">
        <f aca="false">(L6-M2)/M2*100</f>
        <v>1.94229257887056</v>
      </c>
    </row>
    <row r="7" customFormat="false" ht="13.8" hidden="false" customHeight="false" outlineLevel="0" collapsed="false">
      <c r="A7" s="5" t="s">
        <v>20</v>
      </c>
      <c r="B7" s="6" t="n">
        <v>60101</v>
      </c>
      <c r="C7" s="6" t="n">
        <v>59801</v>
      </c>
      <c r="D7" s="6" t="n">
        <v>0</v>
      </c>
      <c r="E7" s="6" t="n">
        <v>10.05</v>
      </c>
      <c r="F7" s="6" t="n">
        <v>0.026</v>
      </c>
      <c r="G7" s="6" t="n">
        <v>49.0556128025055</v>
      </c>
      <c r="H7" s="6" t="n">
        <v>267102</v>
      </c>
      <c r="I7" s="6" t="n">
        <v>0</v>
      </c>
      <c r="J7" s="6" t="n">
        <v>0</v>
      </c>
      <c r="K7" s="6" t="n">
        <v>2</v>
      </c>
      <c r="L7" s="6" t="n">
        <f aca="false">E7+F7</f>
        <v>10.076</v>
      </c>
      <c r="M7" s="6" t="n">
        <f aca="false">AVERAGE(L7:L11)</f>
        <v>10.2346</v>
      </c>
      <c r="N7" s="6" t="n">
        <f aca="false">VAR(L7:L11)</f>
        <v>0.0357643000000001</v>
      </c>
      <c r="O7" s="6" t="n">
        <f aca="false">(L7-M7)/M7*100</f>
        <v>-1.54964532077463</v>
      </c>
    </row>
    <row r="8" customFormat="false" ht="13.8" hidden="false" customHeight="false" outlineLevel="0" collapsed="false">
      <c r="A8" s="5" t="s">
        <v>21</v>
      </c>
      <c r="B8" s="6" t="n">
        <v>60101</v>
      </c>
      <c r="C8" s="6" t="n">
        <v>59801</v>
      </c>
      <c r="D8" s="6" t="n">
        <v>0</v>
      </c>
      <c r="E8" s="6" t="n">
        <v>10.045</v>
      </c>
      <c r="F8" s="6" t="n">
        <v>0.035</v>
      </c>
      <c r="G8" s="6" t="n">
        <v>47.1535711288452</v>
      </c>
      <c r="H8" s="6" t="n">
        <v>267102</v>
      </c>
      <c r="I8" s="6" t="n">
        <v>0</v>
      </c>
      <c r="J8" s="6" t="n">
        <v>0</v>
      </c>
      <c r="K8" s="6" t="n">
        <v>2</v>
      </c>
      <c r="L8" s="6" t="n">
        <f aca="false">E8+F8</f>
        <v>10.08</v>
      </c>
      <c r="M8" s="6"/>
      <c r="N8" s="6"/>
      <c r="O8" s="6" t="n">
        <f aca="false">(L8-M7)/M7*100</f>
        <v>-1.51056221054072</v>
      </c>
    </row>
    <row r="9" customFormat="false" ht="13.8" hidden="false" customHeight="false" outlineLevel="0" collapsed="false">
      <c r="A9" s="5" t="s">
        <v>22</v>
      </c>
      <c r="B9" s="6" t="n">
        <v>60101</v>
      </c>
      <c r="C9" s="6" t="n">
        <v>59801</v>
      </c>
      <c r="D9" s="6" t="n">
        <v>0</v>
      </c>
      <c r="E9" s="6" t="n">
        <v>10.144</v>
      </c>
      <c r="F9" s="6" t="n">
        <v>0.023</v>
      </c>
      <c r="G9" s="6" t="n">
        <v>47.6938240528107</v>
      </c>
      <c r="H9" s="6" t="n">
        <v>267102</v>
      </c>
      <c r="I9" s="6" t="n">
        <v>0</v>
      </c>
      <c r="J9" s="6" t="n">
        <v>0</v>
      </c>
      <c r="K9" s="6" t="n">
        <v>2</v>
      </c>
      <c r="L9" s="6" t="n">
        <f aca="false">E9+F9</f>
        <v>10.167</v>
      </c>
      <c r="M9" s="6"/>
      <c r="N9" s="6"/>
      <c r="O9" s="6" t="n">
        <f aca="false">(L9-M7)/M7*100</f>
        <v>-0.660504562953125</v>
      </c>
    </row>
    <row r="10" customFormat="false" ht="13.8" hidden="false" customHeight="false" outlineLevel="0" collapsed="false">
      <c r="A10" s="5" t="s">
        <v>23</v>
      </c>
      <c r="B10" s="6" t="n">
        <v>60101</v>
      </c>
      <c r="C10" s="6" t="n">
        <v>59801</v>
      </c>
      <c r="D10" s="6" t="n">
        <v>0</v>
      </c>
      <c r="E10" s="6" t="n">
        <v>10.291</v>
      </c>
      <c r="F10" s="6" t="n">
        <v>0.042</v>
      </c>
      <c r="G10" s="6" t="n">
        <v>48.4661688804627</v>
      </c>
      <c r="H10" s="6" t="n">
        <v>267102</v>
      </c>
      <c r="I10" s="6" t="n">
        <v>0</v>
      </c>
      <c r="J10" s="6" t="n">
        <v>0</v>
      </c>
      <c r="K10" s="6" t="n">
        <v>2</v>
      </c>
      <c r="L10" s="6" t="n">
        <f aca="false">E10+F10</f>
        <v>10.333</v>
      </c>
      <c r="M10" s="6"/>
      <c r="N10" s="6"/>
      <c r="O10" s="6" t="n">
        <f aca="false">(L10-M7)/M7*100</f>
        <v>0.961444511754244</v>
      </c>
    </row>
    <row r="11" customFormat="false" ht="13.8" hidden="false" customHeight="false" outlineLevel="0" collapsed="false">
      <c r="A11" s="5" t="s">
        <v>24</v>
      </c>
      <c r="B11" s="6" t="n">
        <v>60101</v>
      </c>
      <c r="C11" s="6" t="n">
        <v>59801</v>
      </c>
      <c r="D11" s="6" t="n">
        <v>0</v>
      </c>
      <c r="E11" s="6" t="n">
        <v>10.486</v>
      </c>
      <c r="F11" s="6" t="n">
        <v>0.031</v>
      </c>
      <c r="G11" s="6" t="n">
        <v>51.2195546627045</v>
      </c>
      <c r="H11" s="6" t="n">
        <v>267102</v>
      </c>
      <c r="I11" s="6" t="n">
        <v>0</v>
      </c>
      <c r="J11" s="6" t="n">
        <v>0</v>
      </c>
      <c r="K11" s="6" t="n">
        <v>2</v>
      </c>
      <c r="L11" s="6" t="n">
        <f aca="false">E11+F11</f>
        <v>10.517</v>
      </c>
      <c r="M11" s="6"/>
      <c r="N11" s="6"/>
      <c r="O11" s="6" t="n">
        <f aca="false">(L11-M7)/M7*100</f>
        <v>2.75926758251423</v>
      </c>
    </row>
    <row r="12" customFormat="false" ht="13.8" hidden="false" customHeight="false" outlineLevel="0" collapsed="false">
      <c r="A12" s="7" t="s">
        <v>25</v>
      </c>
      <c r="B12" s="8" t="n">
        <v>59400</v>
      </c>
      <c r="C12" s="8" t="n">
        <v>59100</v>
      </c>
      <c r="D12" s="8" t="n">
        <v>0</v>
      </c>
      <c r="E12" s="8" t="n">
        <v>10.427</v>
      </c>
      <c r="F12" s="8" t="n">
        <v>0.027</v>
      </c>
      <c r="G12" s="8" t="n">
        <v>47.2700581550598</v>
      </c>
      <c r="H12" s="8" t="n">
        <v>265503</v>
      </c>
      <c r="I12" s="8" t="n">
        <v>0</v>
      </c>
      <c r="J12" s="8" t="n">
        <v>0</v>
      </c>
      <c r="K12" s="8" t="n">
        <v>2</v>
      </c>
      <c r="L12" s="8" t="n">
        <f aca="false">E12+F12</f>
        <v>10.454</v>
      </c>
      <c r="M12" s="8" t="n">
        <f aca="false">AVERAGE(L12:L16)</f>
        <v>10.5288</v>
      </c>
      <c r="N12" s="8" t="n">
        <f aca="false">VAR(L12:L16)</f>
        <v>0.0126272</v>
      </c>
      <c r="O12" s="8" t="n">
        <f aca="false">(L12-M12)/M12*100</f>
        <v>-0.710432337968254</v>
      </c>
    </row>
    <row r="13" customFormat="false" ht="13.8" hidden="false" customHeight="false" outlineLevel="0" collapsed="false">
      <c r="A13" s="7" t="s">
        <v>26</v>
      </c>
      <c r="B13" s="8" t="n">
        <v>59400</v>
      </c>
      <c r="C13" s="8" t="n">
        <v>59100</v>
      </c>
      <c r="D13" s="8" t="n">
        <v>0</v>
      </c>
      <c r="E13" s="8" t="n">
        <v>10.372</v>
      </c>
      <c r="F13" s="8" t="n">
        <v>0.03</v>
      </c>
      <c r="G13" s="8" t="n">
        <v>48.1615989208221</v>
      </c>
      <c r="H13" s="8" t="n">
        <v>265503</v>
      </c>
      <c r="I13" s="8" t="n">
        <v>0</v>
      </c>
      <c r="J13" s="8" t="n">
        <v>0</v>
      </c>
      <c r="K13" s="8" t="n">
        <v>2</v>
      </c>
      <c r="L13" s="8" t="n">
        <f aca="false">E13+F13</f>
        <v>10.402</v>
      </c>
      <c r="M13" s="8"/>
      <c r="N13" s="8"/>
      <c r="O13" s="8" t="n">
        <f aca="false">(L13-M12)/M12*100</f>
        <v>-1.20431578147558</v>
      </c>
    </row>
    <row r="14" customFormat="false" ht="13.8" hidden="false" customHeight="false" outlineLevel="0" collapsed="false">
      <c r="A14" s="7" t="s">
        <v>27</v>
      </c>
      <c r="B14" s="8" t="n">
        <v>59400</v>
      </c>
      <c r="C14" s="8" t="n">
        <v>59100</v>
      </c>
      <c r="D14" s="8" t="n">
        <v>0</v>
      </c>
      <c r="E14" s="8" t="n">
        <v>10.506</v>
      </c>
      <c r="F14" s="8" t="n">
        <v>0.02</v>
      </c>
      <c r="G14" s="8" t="n">
        <v>48.8380074501038</v>
      </c>
      <c r="H14" s="8" t="n">
        <v>265503</v>
      </c>
      <c r="I14" s="8" t="n">
        <v>0</v>
      </c>
      <c r="J14" s="8" t="n">
        <v>0</v>
      </c>
      <c r="K14" s="8" t="n">
        <v>2</v>
      </c>
      <c r="L14" s="8" t="n">
        <f aca="false">E14+F14</f>
        <v>10.526</v>
      </c>
      <c r="M14" s="8"/>
      <c r="N14" s="8"/>
      <c r="O14" s="8" t="n">
        <f aca="false">(L14-M12)/M12*100</f>
        <v>-0.0265937238811695</v>
      </c>
    </row>
    <row r="15" customFormat="false" ht="13.8" hidden="false" customHeight="false" outlineLevel="0" collapsed="false">
      <c r="A15" s="7" t="s">
        <v>28</v>
      </c>
      <c r="B15" s="8" t="n">
        <v>59400</v>
      </c>
      <c r="C15" s="8" t="n">
        <v>59100</v>
      </c>
      <c r="D15" s="8" t="n">
        <v>0</v>
      </c>
      <c r="E15" s="8" t="n">
        <v>10.667</v>
      </c>
      <c r="F15" s="8" t="n">
        <v>0.027</v>
      </c>
      <c r="G15" s="8" t="n">
        <v>51.102543592453</v>
      </c>
      <c r="H15" s="8" t="n">
        <v>265503</v>
      </c>
      <c r="I15" s="8" t="n">
        <v>0</v>
      </c>
      <c r="J15" s="8" t="n">
        <v>0</v>
      </c>
      <c r="K15" s="8" t="n">
        <v>2</v>
      </c>
      <c r="L15" s="8" t="n">
        <f aca="false">E15+F15</f>
        <v>10.694</v>
      </c>
      <c r="M15" s="8"/>
      <c r="N15" s="8"/>
      <c r="O15" s="8" t="n">
        <f aca="false">(L15-M12)/M12*100</f>
        <v>1.56902970898867</v>
      </c>
    </row>
    <row r="16" customFormat="false" ht="13.8" hidden="false" customHeight="false" outlineLevel="0" collapsed="false">
      <c r="A16" s="7" t="s">
        <v>29</v>
      </c>
      <c r="B16" s="8" t="n">
        <v>59400</v>
      </c>
      <c r="C16" s="8" t="n">
        <v>59100</v>
      </c>
      <c r="D16" s="8" t="n">
        <v>0</v>
      </c>
      <c r="E16" s="8" t="n">
        <v>10.54</v>
      </c>
      <c r="F16" s="8" t="n">
        <v>0.028</v>
      </c>
      <c r="G16" s="8" t="n">
        <v>49.3095455169678</v>
      </c>
      <c r="H16" s="8" t="n">
        <v>265503</v>
      </c>
      <c r="I16" s="8" t="n">
        <v>0</v>
      </c>
      <c r="J16" s="8" t="n">
        <v>0</v>
      </c>
      <c r="K16" s="8" t="n">
        <v>2</v>
      </c>
      <c r="L16" s="8" t="n">
        <f aca="false">E16+F16</f>
        <v>10.568</v>
      </c>
      <c r="M16" s="8"/>
      <c r="N16" s="8"/>
      <c r="O16" s="8" t="n">
        <f aca="false">(L16-M12)/M12*100</f>
        <v>0.372312134336289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1" activeCellId="0" sqref="Q11"/>
    </sheetView>
  </sheetViews>
  <sheetFormatPr defaultColWidth="8.6875" defaultRowHeight="13.8" zeroHeight="false" outlineLevelRow="0" outlineLevelCol="0"/>
  <cols>
    <col collapsed="false" customWidth="true" hidden="false" outlineLevel="0" max="15" min="15" style="0" width="15.42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3.8" hidden="false" customHeight="false" outlineLevel="0" collapsed="false">
      <c r="A2" s="3" t="s">
        <v>15</v>
      </c>
      <c r="B2" s="4" t="n">
        <v>128934</v>
      </c>
      <c r="C2" s="4" t="n">
        <v>123934</v>
      </c>
      <c r="D2" s="4" t="n">
        <v>0</v>
      </c>
      <c r="E2" s="4" t="n">
        <v>12.348</v>
      </c>
      <c r="F2" s="4" t="n">
        <v>2.279</v>
      </c>
      <c r="G2" s="4" t="n">
        <v>10.2698585987091</v>
      </c>
      <c r="H2" s="4" t="n">
        <v>1297866</v>
      </c>
      <c r="I2" s="4" t="n">
        <v>0</v>
      </c>
      <c r="J2" s="4" t="n">
        <v>78932</v>
      </c>
      <c r="K2" s="4" t="n">
        <v>18</v>
      </c>
      <c r="L2" s="4" t="n">
        <f aca="false">E2+F2</f>
        <v>14.627</v>
      </c>
      <c r="M2" s="4" t="n">
        <f aca="false">AVERAGE(L2:L6)</f>
        <v>15.063</v>
      </c>
      <c r="N2" s="4" t="n">
        <f aca="false">VAR(L2:L6)</f>
        <v>0.819410499999999</v>
      </c>
      <c r="O2" s="4" t="n">
        <f aca="false">(L2-M2)/M2*100</f>
        <v>-2.89450972581822</v>
      </c>
    </row>
    <row r="3" customFormat="false" ht="13.8" hidden="false" customHeight="false" outlineLevel="0" collapsed="false">
      <c r="A3" s="3" t="s">
        <v>16</v>
      </c>
      <c r="B3" s="4" t="n">
        <v>128929</v>
      </c>
      <c r="C3" s="4" t="n">
        <v>123929</v>
      </c>
      <c r="D3" s="4" t="n">
        <v>0</v>
      </c>
      <c r="E3" s="4" t="n">
        <v>14.024</v>
      </c>
      <c r="F3" s="4" t="n">
        <v>2.568</v>
      </c>
      <c r="G3" s="4" t="n">
        <v>9.2304310798645</v>
      </c>
      <c r="H3" s="4" t="n">
        <v>1297856</v>
      </c>
      <c r="I3" s="4" t="n">
        <v>0</v>
      </c>
      <c r="J3" s="4" t="n">
        <v>78927</v>
      </c>
      <c r="K3" s="4" t="n">
        <v>20</v>
      </c>
      <c r="L3" s="4" t="n">
        <f aca="false">E3+F3</f>
        <v>16.592</v>
      </c>
      <c r="M3" s="4"/>
      <c r="N3" s="4"/>
      <c r="O3" s="4" t="n">
        <f aca="false">(L3-M2)/M2*100</f>
        <v>10.1507003916882</v>
      </c>
    </row>
    <row r="4" customFormat="false" ht="13.8" hidden="false" customHeight="false" outlineLevel="0" collapsed="false">
      <c r="A4" s="3" t="s">
        <v>17</v>
      </c>
      <c r="B4" s="4" t="n">
        <v>129082</v>
      </c>
      <c r="C4" s="4" t="n">
        <v>124082</v>
      </c>
      <c r="D4" s="4" t="n">
        <v>0</v>
      </c>
      <c r="E4" s="4" t="n">
        <v>12.096</v>
      </c>
      <c r="F4" s="4" t="n">
        <v>2.397</v>
      </c>
      <c r="G4" s="4" t="n">
        <v>8.96465754508972</v>
      </c>
      <c r="H4" s="4" t="n">
        <v>1298162</v>
      </c>
      <c r="I4" s="4" t="n">
        <v>0</v>
      </c>
      <c r="J4" s="4" t="n">
        <v>79080</v>
      </c>
      <c r="K4" s="4" t="n">
        <v>18</v>
      </c>
      <c r="L4" s="4" t="n">
        <f aca="false">E4+F4</f>
        <v>14.493</v>
      </c>
      <c r="M4" s="4"/>
      <c r="N4" s="4"/>
      <c r="O4" s="4" t="n">
        <f aca="false">(L4-M2)/M2*100</f>
        <v>-3.78410675164309</v>
      </c>
    </row>
    <row r="5" customFormat="false" ht="13.8" hidden="false" customHeight="false" outlineLevel="0" collapsed="false">
      <c r="A5" s="3" t="s">
        <v>18</v>
      </c>
      <c r="B5" s="4" t="n">
        <v>128923</v>
      </c>
      <c r="C5" s="4" t="n">
        <v>123923</v>
      </c>
      <c r="D5" s="4" t="n">
        <v>0</v>
      </c>
      <c r="E5" s="4" t="n">
        <v>12.775</v>
      </c>
      <c r="F5" s="4" t="n">
        <v>2.406</v>
      </c>
      <c r="G5" s="4" t="n">
        <v>9.26321125030518</v>
      </c>
      <c r="H5" s="4" t="n">
        <v>1297844</v>
      </c>
      <c r="I5" s="4" t="n">
        <v>0</v>
      </c>
      <c r="J5" s="4" t="n">
        <v>78921</v>
      </c>
      <c r="K5" s="4" t="n">
        <v>19</v>
      </c>
      <c r="L5" s="4" t="n">
        <f aca="false">E5+F5</f>
        <v>15.181</v>
      </c>
      <c r="M5" s="4"/>
      <c r="N5" s="4"/>
      <c r="O5" s="4" t="n">
        <f aca="false">(L5-M2)/M2*100</f>
        <v>0.783376485427884</v>
      </c>
    </row>
    <row r="6" customFormat="false" ht="13.8" hidden="false" customHeight="false" outlineLevel="0" collapsed="false">
      <c r="A6" s="3" t="s">
        <v>19</v>
      </c>
      <c r="B6" s="4" t="n">
        <v>128916</v>
      </c>
      <c r="C6" s="4" t="n">
        <v>123916</v>
      </c>
      <c r="D6" s="4" t="n">
        <v>0</v>
      </c>
      <c r="E6" s="4" t="n">
        <v>12.133</v>
      </c>
      <c r="F6" s="4" t="n">
        <v>2.289</v>
      </c>
      <c r="G6" s="4" t="n">
        <v>9.03605175018311</v>
      </c>
      <c r="H6" s="4" t="n">
        <v>1297830</v>
      </c>
      <c r="I6" s="4" t="n">
        <v>0</v>
      </c>
      <c r="J6" s="4" t="n">
        <v>78914</v>
      </c>
      <c r="K6" s="4" t="n">
        <v>18</v>
      </c>
      <c r="L6" s="4" t="n">
        <f aca="false">E6+F6</f>
        <v>14.422</v>
      </c>
      <c r="M6" s="4"/>
      <c r="N6" s="4"/>
      <c r="O6" s="4" t="n">
        <f aca="false">(L6-M2)/M2*100</f>
        <v>-4.25546039965478</v>
      </c>
    </row>
    <row r="7" customFormat="false" ht="13.8" hidden="false" customHeight="false" outlineLevel="0" collapsed="false">
      <c r="A7" s="5" t="s">
        <v>20</v>
      </c>
      <c r="B7" s="6" t="n">
        <v>150002</v>
      </c>
      <c r="C7" s="6" t="n">
        <v>145002</v>
      </c>
      <c r="D7" s="6" t="n">
        <v>0</v>
      </c>
      <c r="E7" s="6" t="n">
        <v>11.727</v>
      </c>
      <c r="F7" s="6" t="n">
        <v>1.994</v>
      </c>
      <c r="G7" s="6" t="n">
        <v>101.644053459168</v>
      </c>
      <c r="H7" s="6" t="n">
        <v>1340002</v>
      </c>
      <c r="I7" s="6" t="n">
        <v>0</v>
      </c>
      <c r="J7" s="6" t="n">
        <v>100000</v>
      </c>
      <c r="K7" s="6" t="n">
        <v>17</v>
      </c>
      <c r="L7" s="6" t="n">
        <f aca="false">E7+F7</f>
        <v>13.721</v>
      </c>
      <c r="M7" s="6" t="n">
        <f aca="false">AVERAGE(L7:L11)</f>
        <v>13.7236</v>
      </c>
      <c r="N7" s="6" t="n">
        <f aca="false">VAR(L7:L11)</f>
        <v>0.0785023000000001</v>
      </c>
      <c r="O7" s="6" t="n">
        <f aca="false">(L7-M7)/M7*100</f>
        <v>-0.0189454662042106</v>
      </c>
    </row>
    <row r="8" customFormat="false" ht="13.8" hidden="false" customHeight="false" outlineLevel="0" collapsed="false">
      <c r="A8" s="5" t="s">
        <v>21</v>
      </c>
      <c r="B8" s="6" t="n">
        <v>150002</v>
      </c>
      <c r="C8" s="6" t="n">
        <v>145002</v>
      </c>
      <c r="D8" s="6" t="n">
        <v>0</v>
      </c>
      <c r="E8" s="6" t="n">
        <v>11.596</v>
      </c>
      <c r="F8" s="6" t="n">
        <v>2.126</v>
      </c>
      <c r="G8" s="6" t="n">
        <v>111.452348232269</v>
      </c>
      <c r="H8" s="6" t="n">
        <v>1340002</v>
      </c>
      <c r="I8" s="6" t="n">
        <v>0</v>
      </c>
      <c r="J8" s="6" t="n">
        <v>100000</v>
      </c>
      <c r="K8" s="6" t="n">
        <v>17</v>
      </c>
      <c r="L8" s="6" t="n">
        <f aca="false">E8+F8</f>
        <v>13.722</v>
      </c>
      <c r="M8" s="6"/>
      <c r="N8" s="6"/>
      <c r="O8" s="6" t="n">
        <f aca="false">(L8-M7)/M7*100</f>
        <v>-0.0116587484333673</v>
      </c>
    </row>
    <row r="9" customFormat="false" ht="13.8" hidden="false" customHeight="false" outlineLevel="0" collapsed="false">
      <c r="A9" s="5" t="s">
        <v>22</v>
      </c>
      <c r="B9" s="6" t="n">
        <v>150002</v>
      </c>
      <c r="C9" s="6" t="n">
        <v>145002</v>
      </c>
      <c r="D9" s="6" t="n">
        <v>0</v>
      </c>
      <c r="E9" s="6" t="n">
        <v>11.618</v>
      </c>
      <c r="F9" s="6" t="n">
        <v>1.968</v>
      </c>
      <c r="G9" s="6" t="n">
        <v>107.052219390869</v>
      </c>
      <c r="H9" s="6" t="n">
        <v>1340002</v>
      </c>
      <c r="I9" s="6" t="n">
        <v>0</v>
      </c>
      <c r="J9" s="6" t="n">
        <v>100000</v>
      </c>
      <c r="K9" s="6" t="n">
        <v>17</v>
      </c>
      <c r="L9" s="6" t="n">
        <f aca="false">E9+F9</f>
        <v>13.586</v>
      </c>
      <c r="M9" s="6"/>
      <c r="N9" s="6"/>
      <c r="O9" s="6" t="n">
        <f aca="false">(L9-M7)/M7*100</f>
        <v>-1.00265236526859</v>
      </c>
    </row>
    <row r="10" customFormat="false" ht="13.8" hidden="false" customHeight="false" outlineLevel="0" collapsed="false">
      <c r="A10" s="5" t="s">
        <v>23</v>
      </c>
      <c r="B10" s="6" t="n">
        <v>150002</v>
      </c>
      <c r="C10" s="6" t="n">
        <v>145002</v>
      </c>
      <c r="D10" s="6" t="n">
        <v>0</v>
      </c>
      <c r="E10" s="6" t="n">
        <v>11.456</v>
      </c>
      <c r="F10" s="6" t="n">
        <v>1.961</v>
      </c>
      <c r="G10" s="6" t="n">
        <v>107.514896154404</v>
      </c>
      <c r="H10" s="6" t="n">
        <v>1340002</v>
      </c>
      <c r="I10" s="6" t="n">
        <v>0</v>
      </c>
      <c r="J10" s="6" t="n">
        <v>100000</v>
      </c>
      <c r="K10" s="6" t="n">
        <v>17</v>
      </c>
      <c r="L10" s="6" t="n">
        <f aca="false">E10+F10</f>
        <v>13.417</v>
      </c>
      <c r="M10" s="6"/>
      <c r="N10" s="6"/>
      <c r="O10" s="6" t="n">
        <f aca="false">(L10-M7)/M7*100</f>
        <v>-2.23410766854179</v>
      </c>
    </row>
    <row r="11" customFormat="false" ht="13.8" hidden="false" customHeight="false" outlineLevel="0" collapsed="false">
      <c r="A11" s="5" t="s">
        <v>24</v>
      </c>
      <c r="B11" s="6" t="n">
        <v>150002</v>
      </c>
      <c r="C11" s="6" t="n">
        <v>145002</v>
      </c>
      <c r="D11" s="6" t="n">
        <v>0</v>
      </c>
      <c r="E11" s="6" t="n">
        <v>12.069</v>
      </c>
      <c r="F11" s="6" t="n">
        <v>2.103</v>
      </c>
      <c r="G11" s="6" t="n">
        <v>110.324786663055</v>
      </c>
      <c r="H11" s="6" t="n">
        <v>1340002</v>
      </c>
      <c r="I11" s="6" t="n">
        <v>0</v>
      </c>
      <c r="J11" s="6" t="n">
        <v>100000</v>
      </c>
      <c r="K11" s="6" t="n">
        <v>17</v>
      </c>
      <c r="L11" s="6" t="n">
        <f aca="false">E11+F11</f>
        <v>14.172</v>
      </c>
      <c r="M11" s="6"/>
      <c r="N11" s="6"/>
      <c r="O11" s="6" t="n">
        <f aca="false">(L11-M7)/M7*100</f>
        <v>3.26736424844792</v>
      </c>
    </row>
    <row r="12" customFormat="false" ht="13.8" hidden="false" customHeight="false" outlineLevel="0" collapsed="false">
      <c r="A12" s="7" t="s">
        <v>25</v>
      </c>
      <c r="B12" s="8" t="n">
        <v>126950</v>
      </c>
      <c r="C12" s="8" t="n">
        <v>121950</v>
      </c>
      <c r="D12" s="8" t="n">
        <v>0</v>
      </c>
      <c r="E12" s="8" t="n">
        <v>12.725</v>
      </c>
      <c r="F12" s="8" t="n">
        <v>2.18</v>
      </c>
      <c r="G12" s="8" t="n">
        <v>105.316689729691</v>
      </c>
      <c r="H12" s="8" t="n">
        <v>1293898</v>
      </c>
      <c r="I12" s="8" t="n">
        <v>0</v>
      </c>
      <c r="J12" s="8" t="n">
        <v>76948</v>
      </c>
      <c r="K12" s="8" t="n">
        <v>19</v>
      </c>
      <c r="L12" s="8" t="n">
        <f aca="false">E12+F12</f>
        <v>14.905</v>
      </c>
      <c r="M12" s="8" t="n">
        <f aca="false">AVERAGE(L12:L16)</f>
        <v>14.354</v>
      </c>
      <c r="N12" s="8" t="n">
        <f aca="false">VAR(L12:L16)</f>
        <v>0.1054725</v>
      </c>
      <c r="O12" s="8" t="n">
        <f aca="false">(L12-M12)/M12*100</f>
        <v>3.83865124703915</v>
      </c>
    </row>
    <row r="13" customFormat="false" ht="13.8" hidden="false" customHeight="false" outlineLevel="0" collapsed="false">
      <c r="A13" s="7" t="s">
        <v>26</v>
      </c>
      <c r="B13" s="8" t="n">
        <v>127046</v>
      </c>
      <c r="C13" s="8" t="n">
        <v>122046</v>
      </c>
      <c r="D13" s="8" t="n">
        <v>0</v>
      </c>
      <c r="E13" s="8" t="n">
        <v>12.034</v>
      </c>
      <c r="F13" s="8" t="n">
        <v>2.169</v>
      </c>
      <c r="G13" s="8" t="n">
        <v>108.850995540619</v>
      </c>
      <c r="H13" s="8" t="n">
        <v>1294090</v>
      </c>
      <c r="I13" s="8" t="n">
        <v>0</v>
      </c>
      <c r="J13" s="8" t="n">
        <v>77044</v>
      </c>
      <c r="K13" s="8" t="n">
        <v>18</v>
      </c>
      <c r="L13" s="8" t="n">
        <f aca="false">E13+F13</f>
        <v>14.203</v>
      </c>
      <c r="M13" s="8"/>
      <c r="N13" s="8"/>
      <c r="O13" s="8" t="n">
        <f aca="false">(L13-M12)/M12*100</f>
        <v>-1.05197157586734</v>
      </c>
    </row>
    <row r="14" customFormat="false" ht="13.8" hidden="false" customHeight="false" outlineLevel="0" collapsed="false">
      <c r="A14" s="7" t="s">
        <v>27</v>
      </c>
      <c r="B14" s="8" t="n">
        <v>127027</v>
      </c>
      <c r="C14" s="8" t="n">
        <v>122027</v>
      </c>
      <c r="D14" s="8" t="n">
        <v>0</v>
      </c>
      <c r="E14" s="8" t="n">
        <v>12.127</v>
      </c>
      <c r="F14" s="8" t="n">
        <v>2.035</v>
      </c>
      <c r="G14" s="8" t="n">
        <v>107.030820608139</v>
      </c>
      <c r="H14" s="8" t="n">
        <v>1294052</v>
      </c>
      <c r="I14" s="8" t="n">
        <v>0</v>
      </c>
      <c r="J14" s="8" t="n">
        <v>77025</v>
      </c>
      <c r="K14" s="8" t="n">
        <v>18</v>
      </c>
      <c r="L14" s="8" t="n">
        <f aca="false">E14+F14</f>
        <v>14.162</v>
      </c>
      <c r="M14" s="8"/>
      <c r="N14" s="8"/>
      <c r="O14" s="8" t="n">
        <f aca="false">(L14-M12)/M12*100</f>
        <v>-1.33760624216245</v>
      </c>
    </row>
    <row r="15" customFormat="false" ht="13.8" hidden="false" customHeight="false" outlineLevel="0" collapsed="false">
      <c r="A15" s="7" t="s">
        <v>28</v>
      </c>
      <c r="B15" s="8" t="n">
        <v>127057</v>
      </c>
      <c r="C15" s="8" t="n">
        <v>122057</v>
      </c>
      <c r="D15" s="8" t="n">
        <v>0</v>
      </c>
      <c r="E15" s="8" t="n">
        <v>11.978</v>
      </c>
      <c r="F15" s="8" t="n">
        <v>2.136</v>
      </c>
      <c r="G15" s="8" t="n">
        <v>106.851093292236</v>
      </c>
      <c r="H15" s="8" t="n">
        <v>1294112</v>
      </c>
      <c r="I15" s="8" t="n">
        <v>0</v>
      </c>
      <c r="J15" s="8" t="n">
        <v>77055</v>
      </c>
      <c r="K15" s="8" t="n">
        <v>18</v>
      </c>
      <c r="L15" s="8" t="n">
        <f aca="false">E15+F15</f>
        <v>14.114</v>
      </c>
      <c r="M15" s="8"/>
      <c r="N15" s="8"/>
      <c r="O15" s="8" t="n">
        <f aca="false">(L15-M12)/M12*100</f>
        <v>-1.67200780270307</v>
      </c>
    </row>
    <row r="16" customFormat="false" ht="13.8" hidden="false" customHeight="false" outlineLevel="0" collapsed="false">
      <c r="A16" s="7" t="s">
        <v>29</v>
      </c>
      <c r="B16" s="8" t="n">
        <v>126771</v>
      </c>
      <c r="C16" s="8" t="n">
        <v>121771</v>
      </c>
      <c r="D16" s="8" t="n">
        <v>0</v>
      </c>
      <c r="E16" s="8" t="n">
        <v>12.095</v>
      </c>
      <c r="F16" s="8" t="n">
        <v>2.291</v>
      </c>
      <c r="G16" s="8" t="n">
        <v>109.339446306229</v>
      </c>
      <c r="H16" s="8" t="n">
        <v>1293540</v>
      </c>
      <c r="I16" s="8" t="n">
        <v>0</v>
      </c>
      <c r="J16" s="8" t="n">
        <v>76769</v>
      </c>
      <c r="K16" s="8" t="n">
        <v>18</v>
      </c>
      <c r="L16" s="8" t="n">
        <f aca="false">E16+F16</f>
        <v>14.386</v>
      </c>
      <c r="M16" s="8"/>
      <c r="N16" s="8"/>
      <c r="O16" s="8" t="n">
        <f aca="false">(L16-M12)/M12*100</f>
        <v>0.222934373693756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5" activeCellId="0" sqref="Q15"/>
    </sheetView>
  </sheetViews>
  <sheetFormatPr defaultColWidth="8.6875" defaultRowHeight="13.8" zeroHeight="false" outlineLevelRow="0" outlineLevelCol="0"/>
  <cols>
    <col collapsed="false" customWidth="true" hidden="false" outlineLevel="0" max="12" min="12" style="0" width="12.09"/>
    <col collapsed="false" customWidth="true" hidden="false" outlineLevel="0" max="13" min="13" style="0" width="22.09"/>
    <col collapsed="false" customWidth="true" hidden="false" outlineLevel="0" max="14" min="14" style="0" width="18.61"/>
    <col collapsed="false" customWidth="true" hidden="false" outlineLevel="0" max="15" min="15" style="0" width="14.0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3.8" hidden="false" customHeight="false" outlineLevel="0" collapsed="false">
      <c r="A2" s="3" t="s">
        <v>15</v>
      </c>
      <c r="B2" s="4" t="n">
        <v>2114</v>
      </c>
      <c r="C2" s="4" t="n">
        <v>2014</v>
      </c>
      <c r="D2" s="4" t="n">
        <v>0</v>
      </c>
      <c r="E2" s="4" t="n">
        <v>12.381</v>
      </c>
      <c r="F2" s="4" t="n">
        <v>0.589</v>
      </c>
      <c r="G2" s="4" t="n">
        <v>0.146390676498413</v>
      </c>
      <c r="H2" s="4" t="n">
        <v>11966</v>
      </c>
      <c r="I2" s="4" t="n">
        <v>0</v>
      </c>
      <c r="J2" s="4" t="n">
        <v>2102</v>
      </c>
      <c r="K2" s="4" t="n">
        <v>452</v>
      </c>
      <c r="L2" s="4" t="n">
        <f aca="false">E2+F2</f>
        <v>12.97</v>
      </c>
      <c r="M2" s="4" t="n">
        <f aca="false">AVERAGE(L2:L6)</f>
        <v>16.1108</v>
      </c>
      <c r="N2" s="4" t="n">
        <f aca="false">VAR(L2:L6)</f>
        <v>29.4752677</v>
      </c>
      <c r="O2" s="4" t="n">
        <f aca="false">(L2-M2)/M2*100</f>
        <v>-19.4949971447725</v>
      </c>
    </row>
    <row r="3" customFormat="false" ht="13.8" hidden="false" customHeight="false" outlineLevel="0" collapsed="false">
      <c r="A3" s="3" t="s">
        <v>16</v>
      </c>
      <c r="B3" s="4" t="n">
        <v>2114</v>
      </c>
      <c r="C3" s="4" t="n">
        <v>2014</v>
      </c>
      <c r="D3" s="4" t="n">
        <v>0</v>
      </c>
      <c r="E3" s="4" t="n">
        <v>11.37</v>
      </c>
      <c r="F3" s="4" t="n">
        <v>0.614</v>
      </c>
      <c r="G3" s="4" t="n">
        <v>0.148730754852295</v>
      </c>
      <c r="H3" s="4" t="n">
        <v>11966</v>
      </c>
      <c r="I3" s="4" t="n">
        <v>0</v>
      </c>
      <c r="J3" s="4" t="n">
        <v>2102</v>
      </c>
      <c r="K3" s="4" t="n">
        <v>414</v>
      </c>
      <c r="L3" s="4" t="n">
        <f aca="false">E3+F3</f>
        <v>11.984</v>
      </c>
      <c r="M3" s="4"/>
      <c r="N3" s="4"/>
      <c r="O3" s="4" t="n">
        <f aca="false">(L3-M2)/M2*100</f>
        <v>-25.6151153263649</v>
      </c>
    </row>
    <row r="4" customFormat="false" ht="13.8" hidden="false" customHeight="false" outlineLevel="0" collapsed="false">
      <c r="A4" s="3" t="s">
        <v>17</v>
      </c>
      <c r="B4" s="4" t="n">
        <v>2114</v>
      </c>
      <c r="C4" s="4" t="n">
        <v>2014</v>
      </c>
      <c r="D4" s="4" t="n">
        <v>0</v>
      </c>
      <c r="E4" s="4" t="n">
        <v>24.193</v>
      </c>
      <c r="F4" s="4" t="n">
        <v>1.23</v>
      </c>
      <c r="G4" s="4" t="n">
        <v>0.145931243896484</v>
      </c>
      <c r="H4" s="4" t="n">
        <v>11966</v>
      </c>
      <c r="I4" s="4" t="n">
        <v>0</v>
      </c>
      <c r="J4" s="4" t="n">
        <v>2102</v>
      </c>
      <c r="K4" s="4" t="n">
        <v>849</v>
      </c>
      <c r="L4" s="4" t="n">
        <f aca="false">E4+F4</f>
        <v>25.423</v>
      </c>
      <c r="M4" s="4"/>
      <c r="N4" s="4"/>
      <c r="O4" s="4" t="n">
        <f aca="false">(L4-M2)/M2*100</f>
        <v>57.8009782257864</v>
      </c>
    </row>
    <row r="5" customFormat="false" ht="13.8" hidden="false" customHeight="false" outlineLevel="0" collapsed="false">
      <c r="A5" s="3" t="s">
        <v>18</v>
      </c>
      <c r="B5" s="4" t="n">
        <v>2114</v>
      </c>
      <c r="C5" s="4" t="n">
        <v>2014</v>
      </c>
      <c r="D5" s="4" t="n">
        <v>0</v>
      </c>
      <c r="E5" s="4" t="n">
        <v>15.307</v>
      </c>
      <c r="F5" s="4" t="n">
        <v>0.83</v>
      </c>
      <c r="G5" s="4" t="n">
        <v>0.144249677658081</v>
      </c>
      <c r="H5" s="4" t="n">
        <v>11966</v>
      </c>
      <c r="I5" s="4" t="n">
        <v>0</v>
      </c>
      <c r="J5" s="4" t="n">
        <v>2102</v>
      </c>
      <c r="K5" s="4" t="n">
        <v>575</v>
      </c>
      <c r="L5" s="4" t="n">
        <f aca="false">E5+F5</f>
        <v>16.137</v>
      </c>
      <c r="M5" s="4"/>
      <c r="N5" s="4"/>
      <c r="O5" s="4" t="n">
        <f aca="false">(L5-M2)/M2*100</f>
        <v>0.162623829977402</v>
      </c>
    </row>
    <row r="6" customFormat="false" ht="13.8" hidden="false" customHeight="false" outlineLevel="0" collapsed="false">
      <c r="A6" s="3" t="s">
        <v>19</v>
      </c>
      <c r="B6" s="4" t="n">
        <v>2114</v>
      </c>
      <c r="C6" s="4" t="n">
        <v>2014</v>
      </c>
      <c r="D6" s="4" t="n">
        <v>0</v>
      </c>
      <c r="E6" s="4" t="n">
        <v>13.381</v>
      </c>
      <c r="F6" s="4" t="n">
        <v>0.659</v>
      </c>
      <c r="G6" s="4" t="n">
        <v>0.143869161605835</v>
      </c>
      <c r="H6" s="4" t="n">
        <v>11966</v>
      </c>
      <c r="I6" s="4" t="n">
        <v>0</v>
      </c>
      <c r="J6" s="4" t="n">
        <v>2102</v>
      </c>
      <c r="K6" s="4" t="n">
        <v>453</v>
      </c>
      <c r="L6" s="4" t="n">
        <f aca="false">E6+F6</f>
        <v>14.04</v>
      </c>
      <c r="M6" s="4"/>
      <c r="N6" s="4"/>
      <c r="O6" s="4" t="n">
        <f aca="false">(L6-M2)/M2*100</f>
        <v>-12.8534895846265</v>
      </c>
    </row>
    <row r="7" customFormat="false" ht="13.8" hidden="false" customHeight="false" outlineLevel="0" collapsed="false">
      <c r="A7" s="5" t="s">
        <v>20</v>
      </c>
      <c r="B7" s="6" t="n">
        <v>2114</v>
      </c>
      <c r="C7" s="6" t="n">
        <v>2014</v>
      </c>
      <c r="D7" s="6" t="n">
        <v>0</v>
      </c>
      <c r="E7" s="6" t="n">
        <v>14.675</v>
      </c>
      <c r="F7" s="6" t="n">
        <v>0.627</v>
      </c>
      <c r="G7" s="6" t="n">
        <v>1.68782258033752</v>
      </c>
      <c r="H7" s="6" t="n">
        <v>11966</v>
      </c>
      <c r="I7" s="6" t="n">
        <v>0</v>
      </c>
      <c r="J7" s="6" t="n">
        <v>2102</v>
      </c>
      <c r="K7" s="6" t="n">
        <v>528</v>
      </c>
      <c r="L7" s="6" t="n">
        <f aca="false">E7+F7</f>
        <v>15.302</v>
      </c>
      <c r="M7" s="6" t="n">
        <f aca="false">AVERAGE(L7:L11)</f>
        <v>15.275</v>
      </c>
      <c r="N7" s="6" t="n">
        <f aca="false">VAR(L7:L11)</f>
        <v>0.000599000000000003</v>
      </c>
      <c r="O7" s="6" t="n">
        <f aca="false">(L7-M7)/M7*100</f>
        <v>0.176759410801971</v>
      </c>
    </row>
    <row r="8" customFormat="false" ht="13.8" hidden="false" customHeight="false" outlineLevel="0" collapsed="false">
      <c r="A8" s="5" t="s">
        <v>21</v>
      </c>
      <c r="B8" s="6" t="n">
        <v>2114</v>
      </c>
      <c r="C8" s="6" t="n">
        <v>2014</v>
      </c>
      <c r="D8" s="6" t="n">
        <v>0</v>
      </c>
      <c r="E8" s="6" t="n">
        <v>14.648</v>
      </c>
      <c r="F8" s="6" t="n">
        <v>0.614</v>
      </c>
      <c r="G8" s="6" t="n">
        <v>1.65567803382873</v>
      </c>
      <c r="H8" s="6" t="n">
        <v>11966</v>
      </c>
      <c r="I8" s="6" t="n">
        <v>0</v>
      </c>
      <c r="J8" s="6" t="n">
        <v>2102</v>
      </c>
      <c r="K8" s="6" t="n">
        <v>528</v>
      </c>
      <c r="L8" s="6" t="n">
        <f aca="false">E8+F8</f>
        <v>15.262</v>
      </c>
      <c r="M8" s="6"/>
      <c r="N8" s="6"/>
      <c r="O8" s="6" t="n">
        <f aca="false">(L8-M7)/M7*100</f>
        <v>-0.0851063829787227</v>
      </c>
    </row>
    <row r="9" customFormat="false" ht="13.8" hidden="false" customHeight="false" outlineLevel="0" collapsed="false">
      <c r="A9" s="5" t="s">
        <v>22</v>
      </c>
      <c r="B9" s="6" t="n">
        <v>2114</v>
      </c>
      <c r="C9" s="6" t="n">
        <v>2014</v>
      </c>
      <c r="D9" s="6" t="n">
        <v>0</v>
      </c>
      <c r="E9" s="6" t="n">
        <v>14.655</v>
      </c>
      <c r="F9" s="6" t="n">
        <v>0.611</v>
      </c>
      <c r="G9" s="6" t="n">
        <v>1.7606635093689</v>
      </c>
      <c r="H9" s="6" t="n">
        <v>11966</v>
      </c>
      <c r="I9" s="6" t="n">
        <v>0</v>
      </c>
      <c r="J9" s="6" t="n">
        <v>2102</v>
      </c>
      <c r="K9" s="6" t="n">
        <v>528</v>
      </c>
      <c r="L9" s="6" t="n">
        <f aca="false">E9+F9</f>
        <v>15.266</v>
      </c>
      <c r="M9" s="6"/>
      <c r="N9" s="6"/>
      <c r="O9" s="6" t="n">
        <f aca="false">(L9-M7)/M7*100</f>
        <v>-0.0589198036006569</v>
      </c>
    </row>
    <row r="10" customFormat="false" ht="13.8" hidden="false" customHeight="false" outlineLevel="0" collapsed="false">
      <c r="A10" s="5" t="s">
        <v>23</v>
      </c>
      <c r="B10" s="6" t="n">
        <v>2114</v>
      </c>
      <c r="C10" s="6" t="n">
        <v>2014</v>
      </c>
      <c r="D10" s="6" t="n">
        <v>0</v>
      </c>
      <c r="E10" s="6" t="n">
        <v>14.621</v>
      </c>
      <c r="F10" s="6" t="n">
        <v>0.625</v>
      </c>
      <c r="G10" s="6" t="n">
        <v>1.75993752479553</v>
      </c>
      <c r="H10" s="6" t="n">
        <v>11966</v>
      </c>
      <c r="I10" s="6" t="n">
        <v>0</v>
      </c>
      <c r="J10" s="6" t="n">
        <v>2102</v>
      </c>
      <c r="K10" s="6" t="n">
        <v>528</v>
      </c>
      <c r="L10" s="6" t="n">
        <f aca="false">E10+F10</f>
        <v>15.246</v>
      </c>
      <c r="M10" s="6"/>
      <c r="N10" s="6"/>
      <c r="O10" s="6" t="n">
        <f aca="false">(L10-M7)/M7*100</f>
        <v>-0.189852700490998</v>
      </c>
    </row>
    <row r="11" customFormat="false" ht="13.8" hidden="false" customHeight="false" outlineLevel="0" collapsed="false">
      <c r="A11" s="5" t="s">
        <v>24</v>
      </c>
      <c r="B11" s="6" t="n">
        <v>2114</v>
      </c>
      <c r="C11" s="6" t="n">
        <v>2014</v>
      </c>
      <c r="D11" s="6" t="n">
        <v>0</v>
      </c>
      <c r="E11" s="6" t="n">
        <v>14.679</v>
      </c>
      <c r="F11" s="6" t="n">
        <v>0.62</v>
      </c>
      <c r="G11" s="6" t="n">
        <v>1.8398027420044</v>
      </c>
      <c r="H11" s="6" t="n">
        <v>11966</v>
      </c>
      <c r="I11" s="6" t="n">
        <v>0</v>
      </c>
      <c r="J11" s="6" t="n">
        <v>2102</v>
      </c>
      <c r="K11" s="6" t="n">
        <v>528</v>
      </c>
      <c r="L11" s="6" t="n">
        <f aca="false">E11+F11</f>
        <v>15.299</v>
      </c>
      <c r="M11" s="6"/>
      <c r="N11" s="6"/>
      <c r="O11" s="6" t="n">
        <f aca="false">(L11-M7)/M7*100</f>
        <v>0.157119476268407</v>
      </c>
    </row>
    <row r="12" customFormat="false" ht="13.8" hidden="false" customHeight="false" outlineLevel="0" collapsed="false">
      <c r="A12" s="7" t="s">
        <v>25</v>
      </c>
      <c r="B12" s="8" t="n">
        <v>2114</v>
      </c>
      <c r="C12" s="8" t="n">
        <v>2014</v>
      </c>
      <c r="D12" s="8" t="n">
        <v>0</v>
      </c>
      <c r="E12" s="8" t="n">
        <v>14.957</v>
      </c>
      <c r="F12" s="8" t="n">
        <v>0.77</v>
      </c>
      <c r="G12" s="8" t="n">
        <v>1.70694994926453</v>
      </c>
      <c r="H12" s="8" t="n">
        <v>11966</v>
      </c>
      <c r="I12" s="8" t="n">
        <v>0</v>
      </c>
      <c r="J12" s="8" t="n">
        <v>2102</v>
      </c>
      <c r="K12" s="8" t="n">
        <v>490</v>
      </c>
      <c r="L12" s="8" t="n">
        <f aca="false">E12+F12</f>
        <v>15.727</v>
      </c>
      <c r="M12" s="8" t="n">
        <f aca="false">AVERAGE(L12:L16)</f>
        <v>15.2556</v>
      </c>
      <c r="N12" s="8" t="n">
        <f aca="false">VAR(L12:L16)</f>
        <v>13.6975838</v>
      </c>
      <c r="O12" s="8" t="n">
        <f aca="false">(L12-M12)/M12*100</f>
        <v>3.09001284774115</v>
      </c>
    </row>
    <row r="13" customFormat="false" ht="13.8" hidden="false" customHeight="false" outlineLevel="0" collapsed="false">
      <c r="A13" s="7" t="s">
        <v>26</v>
      </c>
      <c r="B13" s="8" t="n">
        <v>2114</v>
      </c>
      <c r="C13" s="8" t="n">
        <v>2014</v>
      </c>
      <c r="D13" s="8" t="n">
        <v>0</v>
      </c>
      <c r="E13" s="8" t="n">
        <v>9.541</v>
      </c>
      <c r="F13" s="8" t="n">
        <v>0.474</v>
      </c>
      <c r="G13" s="8" t="n">
        <v>1.63199591636658</v>
      </c>
      <c r="H13" s="8" t="n">
        <v>11966</v>
      </c>
      <c r="I13" s="8" t="n">
        <v>0</v>
      </c>
      <c r="J13" s="8" t="n">
        <v>2102</v>
      </c>
      <c r="K13" s="8" t="n">
        <v>322</v>
      </c>
      <c r="L13" s="8" t="n">
        <f aca="false">E13+F13</f>
        <v>10.015</v>
      </c>
      <c r="M13" s="8"/>
      <c r="N13" s="8"/>
      <c r="O13" s="8" t="n">
        <f aca="false">(L13-M12)/M12*100</f>
        <v>-34.3519756679514</v>
      </c>
    </row>
    <row r="14" customFormat="false" ht="13.8" hidden="false" customHeight="false" outlineLevel="0" collapsed="false">
      <c r="A14" s="7" t="s">
        <v>27</v>
      </c>
      <c r="B14" s="8" t="n">
        <v>2114</v>
      </c>
      <c r="C14" s="8" t="n">
        <v>2014</v>
      </c>
      <c r="D14" s="8" t="n">
        <v>0</v>
      </c>
      <c r="E14" s="8" t="n">
        <v>19.449</v>
      </c>
      <c r="F14" s="8" t="n">
        <v>0.686</v>
      </c>
      <c r="G14" s="8" t="n">
        <v>1.62524962425232</v>
      </c>
      <c r="H14" s="8" t="n">
        <v>11966</v>
      </c>
      <c r="I14" s="8" t="n">
        <v>0</v>
      </c>
      <c r="J14" s="8" t="n">
        <v>2102</v>
      </c>
      <c r="K14" s="8" t="n">
        <v>594</v>
      </c>
      <c r="L14" s="8" t="n">
        <f aca="false">E14+F14</f>
        <v>20.135</v>
      </c>
      <c r="M14" s="8"/>
      <c r="N14" s="8"/>
      <c r="O14" s="8" t="n">
        <f aca="false">(L14-M12)/M12*100</f>
        <v>31.9843205118121</v>
      </c>
    </row>
    <row r="15" customFormat="false" ht="13.8" hidden="false" customHeight="false" outlineLevel="0" collapsed="false">
      <c r="A15" s="7" t="s">
        <v>28</v>
      </c>
      <c r="B15" s="8" t="n">
        <v>2114</v>
      </c>
      <c r="C15" s="8" t="n">
        <v>2014</v>
      </c>
      <c r="D15" s="8" t="n">
        <v>0</v>
      </c>
      <c r="E15" s="8" t="n">
        <v>15.762</v>
      </c>
      <c r="F15" s="8" t="n">
        <v>0.721</v>
      </c>
      <c r="G15" s="8" t="n">
        <v>1.76329207420349</v>
      </c>
      <c r="H15" s="8" t="n">
        <v>11966</v>
      </c>
      <c r="I15" s="8" t="n">
        <v>0</v>
      </c>
      <c r="J15" s="8" t="n">
        <v>2102</v>
      </c>
      <c r="K15" s="8" t="n">
        <v>598</v>
      </c>
      <c r="L15" s="8" t="n">
        <f aca="false">E15+F15</f>
        <v>16.483</v>
      </c>
      <c r="M15" s="8"/>
      <c r="N15" s="8"/>
      <c r="O15" s="8" t="n">
        <f aca="false">(L15-M12)/M12*100</f>
        <v>8.0455701512887</v>
      </c>
    </row>
    <row r="16" customFormat="false" ht="13.8" hidden="false" customHeight="false" outlineLevel="0" collapsed="false">
      <c r="A16" s="7" t="s">
        <v>29</v>
      </c>
      <c r="B16" s="8" t="n">
        <v>2114</v>
      </c>
      <c r="C16" s="8" t="n">
        <v>2014</v>
      </c>
      <c r="D16" s="8" t="n">
        <v>0</v>
      </c>
      <c r="E16" s="8" t="n">
        <v>13.262</v>
      </c>
      <c r="F16" s="8" t="n">
        <v>0.656</v>
      </c>
      <c r="G16" s="8" t="n">
        <v>1.62131261825562</v>
      </c>
      <c r="H16" s="8" t="n">
        <v>11966</v>
      </c>
      <c r="I16" s="8" t="n">
        <v>0</v>
      </c>
      <c r="J16" s="8" t="n">
        <v>2102</v>
      </c>
      <c r="K16" s="8" t="n">
        <v>502</v>
      </c>
      <c r="L16" s="8" t="n">
        <f aca="false">E16+F16</f>
        <v>13.918</v>
      </c>
      <c r="M16" s="8"/>
      <c r="N16" s="8"/>
      <c r="O16" s="8" t="n">
        <f aca="false">(L16-M12)/M12*100</f>
        <v>-8.76792784289048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2023-07-14T20:20:31Z</dcterms:created>
  <dc:creator>openpyxl</dc:creator>
  <dc:description/>
  <dc:language>en-US</dc:language>
  <cp:lastModifiedBy/>
  <dcterms:modified xsi:type="dcterms:W3CDTF">2023-07-14T15:07:42Z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3.2</vt:lpwstr>
  </property>
</Properties>
</file>