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boldi\Desktop\HES-OFF\Modelling\First rough design\hybrid system\"/>
    </mc:Choice>
  </mc:AlternateContent>
  <bookViews>
    <workbookView xWindow="480" yWindow="192" windowWidth="27792" windowHeight="14568" tabRatio="657" firstSheet="6" activeTab="7"/>
  </bookViews>
  <sheets>
    <sheet name="Tin_base load" sheetId="4" r:id="rId1"/>
    <sheet name="Patm_base load" sheetId="6" r:id="rId2"/>
    <sheet name="DP in_base load" sheetId="7" r:id="rId3"/>
    <sheet name="DP out_base load" sheetId="8" r:id="rId4"/>
    <sheet name="Part-load_HR_Tin" sheetId="1" r:id="rId5"/>
    <sheet name="Part-load_mout_Tin" sheetId="2" r:id="rId6"/>
    <sheet name="Part-load_Tout_Tin" sheetId="3" r:id="rId7"/>
    <sheet name="GT calculator" sheetId="9" r:id="rId8"/>
  </sheets>
  <calcPr calcId="162913"/>
</workbook>
</file>

<file path=xl/calcChain.xml><?xml version="1.0" encoding="utf-8"?>
<calcChain xmlns="http://schemas.openxmlformats.org/spreadsheetml/2006/main">
  <c r="K23" i="9" l="1"/>
  <c r="J23" i="9" l="1"/>
  <c r="Y28" i="9" s="1"/>
  <c r="Y29" i="9" l="1"/>
  <c r="Y27" i="9"/>
  <c r="AC22" i="9"/>
  <c r="AC21" i="9"/>
  <c r="AC20" i="9"/>
  <c r="AC19" i="9"/>
  <c r="AC23" i="9" s="1"/>
  <c r="AC18" i="9"/>
  <c r="AC11" i="9"/>
  <c r="AC10" i="9"/>
  <c r="AC9" i="9"/>
  <c r="AC8" i="9"/>
  <c r="AC7" i="9"/>
  <c r="AC6" i="9"/>
  <c r="AC5" i="9"/>
  <c r="AC4" i="9"/>
  <c r="AC12" i="9" s="1"/>
  <c r="S5" i="9"/>
  <c r="S2" i="9"/>
  <c r="S12" i="9" s="1"/>
  <c r="L18" i="9"/>
  <c r="Y32" i="9" l="1"/>
  <c r="Y33" i="9"/>
  <c r="AE22" i="9" l="1"/>
  <c r="Y45" i="9" s="1"/>
  <c r="AE20" i="9"/>
  <c r="AE18" i="9"/>
  <c r="Y31" i="9"/>
  <c r="AE21" i="9"/>
  <c r="AE19" i="9"/>
  <c r="AE11" i="9"/>
  <c r="AJ11" i="9" s="1"/>
  <c r="AE10" i="9"/>
  <c r="AJ10" i="9" s="1"/>
  <c r="AE9" i="9"/>
  <c r="AJ9" i="9" s="1"/>
  <c r="AE8" i="9"/>
  <c r="AJ8" i="9" s="1"/>
  <c r="AE7" i="9"/>
  <c r="AJ7" i="9" s="1"/>
  <c r="AE6" i="9"/>
  <c r="AJ6" i="9" s="1"/>
  <c r="AE4" i="9"/>
  <c r="AE5" i="9"/>
  <c r="AG5" i="9" s="1"/>
  <c r="AJ12" i="9" l="1"/>
  <c r="Y42" i="9"/>
  <c r="AC42" i="9" s="1"/>
  <c r="AE12" i="9"/>
  <c r="AI4" i="9"/>
  <c r="AI12" i="9" s="1"/>
  <c r="Y41" i="9" s="1"/>
  <c r="AH6" i="9"/>
  <c r="AG6" i="9"/>
  <c r="AG10" i="9"/>
  <c r="AH10" i="9"/>
  <c r="Y47" i="9"/>
  <c r="Y35" i="9"/>
  <c r="AG7" i="9"/>
  <c r="AG12" i="9" s="1"/>
  <c r="Y43" i="9" s="1"/>
  <c r="AC43" i="9" s="1"/>
  <c r="J26" i="9" s="1"/>
  <c r="AH7" i="9"/>
  <c r="AG11" i="9"/>
  <c r="AH11" i="9"/>
  <c r="AE23" i="9"/>
  <c r="AG8" i="9"/>
  <c r="AH8" i="9"/>
  <c r="AH9" i="9"/>
  <c r="AG9" i="9"/>
  <c r="AC45" i="9"/>
  <c r="AC41" i="9" l="1"/>
  <c r="AH12" i="9"/>
  <c r="Y44" i="9" s="1"/>
  <c r="AC44" i="9" l="1"/>
  <c r="Y46" i="9"/>
  <c r="AC46" i="9"/>
  <c r="Z42" i="9" l="1"/>
  <c r="Z45" i="9"/>
  <c r="Z41" i="9"/>
  <c r="Z43" i="9"/>
  <c r="Z44" i="9"/>
  <c r="Z46" i="9" l="1"/>
  <c r="E14" i="9" l="1"/>
  <c r="AN10" i="3" l="1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X99" i="1"/>
  <c r="Y99" i="1" s="1"/>
  <c r="AW59" i="1"/>
  <c r="AX59" i="1" s="1"/>
  <c r="AW60" i="1"/>
  <c r="AX60" i="1"/>
  <c r="AW61" i="1"/>
  <c r="AX61" i="1" s="1"/>
  <c r="AW62" i="1"/>
  <c r="AX62" i="1"/>
  <c r="AW63" i="1"/>
  <c r="AX63" i="1" s="1"/>
  <c r="AW64" i="1"/>
  <c r="AX64" i="1"/>
  <c r="AW65" i="1"/>
  <c r="AX65" i="1" s="1"/>
  <c r="AW66" i="1"/>
  <c r="AX66" i="1"/>
  <c r="AW67" i="1"/>
  <c r="AX67" i="1" s="1"/>
  <c r="AW68" i="1"/>
  <c r="AX68" i="1"/>
  <c r="AW69" i="1"/>
  <c r="AX69" i="1" s="1"/>
  <c r="AW70" i="1"/>
  <c r="AX70" i="1"/>
  <c r="AW71" i="1"/>
  <c r="AX71" i="1" s="1"/>
  <c r="AW72" i="1"/>
  <c r="AX72" i="1"/>
  <c r="AW73" i="1"/>
  <c r="AX73" i="1" s="1"/>
  <c r="AR59" i="1"/>
  <c r="AS59" i="1" s="1"/>
  <c r="AR60" i="1"/>
  <c r="AS60" i="1"/>
  <c r="AR61" i="1"/>
  <c r="AS61" i="1" s="1"/>
  <c r="AR62" i="1"/>
  <c r="AS62" i="1"/>
  <c r="AR63" i="1"/>
  <c r="AS63" i="1" s="1"/>
  <c r="AR64" i="1"/>
  <c r="AS64" i="1"/>
  <c r="AR65" i="1"/>
  <c r="AS65" i="1" s="1"/>
  <c r="AR66" i="1"/>
  <c r="AS66" i="1"/>
  <c r="AR67" i="1"/>
  <c r="AS67" i="1" s="1"/>
  <c r="AR68" i="1"/>
  <c r="AS68" i="1"/>
  <c r="AR69" i="1"/>
  <c r="AS69" i="1" s="1"/>
  <c r="AR70" i="1"/>
  <c r="AS70" i="1"/>
  <c r="AR71" i="1"/>
  <c r="AS71" i="1" s="1"/>
  <c r="AR72" i="1"/>
  <c r="AS72" i="1"/>
  <c r="AR73" i="1"/>
  <c r="AS73" i="1" s="1"/>
  <c r="AR74" i="1"/>
  <c r="AS74" i="1"/>
  <c r="AR75" i="1"/>
  <c r="AS75" i="1" s="1"/>
  <c r="AR76" i="1"/>
  <c r="AS76" i="1"/>
  <c r="AR77" i="1"/>
  <c r="AS77" i="1" s="1"/>
  <c r="AR78" i="1"/>
  <c r="AS78" i="1"/>
  <c r="AR79" i="1"/>
  <c r="AS79" i="1" s="1"/>
  <c r="AM59" i="1"/>
  <c r="AN59" i="1" s="1"/>
  <c r="AM60" i="1"/>
  <c r="AN60" i="1"/>
  <c r="AM61" i="1"/>
  <c r="AN61" i="1" s="1"/>
  <c r="AM62" i="1"/>
  <c r="AN62" i="1"/>
  <c r="AM63" i="1"/>
  <c r="AN63" i="1" s="1"/>
  <c r="AM64" i="1"/>
  <c r="AN64" i="1"/>
  <c r="AM65" i="1"/>
  <c r="AN65" i="1" s="1"/>
  <c r="AM66" i="1"/>
  <c r="AN66" i="1"/>
  <c r="AM67" i="1"/>
  <c r="AN67" i="1" s="1"/>
  <c r="AM68" i="1"/>
  <c r="AN68" i="1"/>
  <c r="AM69" i="1"/>
  <c r="AN69" i="1" s="1"/>
  <c r="AM70" i="1"/>
  <c r="AN70" i="1"/>
  <c r="AM71" i="1"/>
  <c r="AN71" i="1" s="1"/>
  <c r="AM72" i="1"/>
  <c r="AN72" i="1"/>
  <c r="AM73" i="1"/>
  <c r="AN73" i="1" s="1"/>
  <c r="AM74" i="1"/>
  <c r="AN74" i="1"/>
  <c r="AM75" i="1"/>
  <c r="AN75" i="1" s="1"/>
  <c r="AM76" i="1"/>
  <c r="AN76" i="1"/>
  <c r="AM77" i="1"/>
  <c r="AN77" i="1" s="1"/>
  <c r="AM78" i="1"/>
  <c r="AN78" i="1"/>
  <c r="AM79" i="1"/>
  <c r="AN79" i="1" s="1"/>
  <c r="AM80" i="1"/>
  <c r="AN80" i="1"/>
  <c r="AM81" i="1"/>
  <c r="AN81" i="1" s="1"/>
  <c r="AM82" i="1"/>
  <c r="AN82" i="1"/>
  <c r="AM83" i="1"/>
  <c r="AN83" i="1" s="1"/>
  <c r="AM84" i="1"/>
  <c r="AN84" i="1"/>
  <c r="AM85" i="1"/>
  <c r="AN85" i="1" s="1"/>
  <c r="AH59" i="1"/>
  <c r="AI59" i="1" s="1"/>
  <c r="AH60" i="1"/>
  <c r="AI60" i="1"/>
  <c r="AH61" i="1"/>
  <c r="AI61" i="1" s="1"/>
  <c r="AH62" i="1"/>
  <c r="AI62" i="1"/>
  <c r="AH63" i="1"/>
  <c r="AI63" i="1" s="1"/>
  <c r="AH64" i="1"/>
  <c r="AI64" i="1"/>
  <c r="AH65" i="1"/>
  <c r="AI65" i="1" s="1"/>
  <c r="AH66" i="1"/>
  <c r="AI66" i="1"/>
  <c r="AH67" i="1"/>
  <c r="AI67" i="1" s="1"/>
  <c r="AH68" i="1"/>
  <c r="AI68" i="1"/>
  <c r="AH69" i="1"/>
  <c r="AI69" i="1" s="1"/>
  <c r="AH70" i="1"/>
  <c r="AI70" i="1"/>
  <c r="AH71" i="1"/>
  <c r="AI71" i="1" s="1"/>
  <c r="AH72" i="1"/>
  <c r="AI72" i="1"/>
  <c r="AH73" i="1"/>
  <c r="AI73" i="1" s="1"/>
  <c r="AH74" i="1"/>
  <c r="AI74" i="1"/>
  <c r="AH75" i="1"/>
  <c r="AI75" i="1" s="1"/>
  <c r="AH76" i="1"/>
  <c r="AI76" i="1"/>
  <c r="AH77" i="1"/>
  <c r="AI77" i="1" s="1"/>
  <c r="AH78" i="1"/>
  <c r="AI78" i="1"/>
  <c r="AH79" i="1"/>
  <c r="AI79" i="1" s="1"/>
  <c r="AH80" i="1"/>
  <c r="AI80" i="1"/>
  <c r="AH81" i="1"/>
  <c r="AI81" i="1" s="1"/>
  <c r="AH82" i="1"/>
  <c r="AI82" i="1"/>
  <c r="AH83" i="1"/>
  <c r="AI83" i="1" s="1"/>
  <c r="AH84" i="1"/>
  <c r="AI84" i="1"/>
  <c r="AH85" i="1"/>
  <c r="AI85" i="1" s="1"/>
  <c r="AH86" i="1"/>
  <c r="AI86" i="1"/>
  <c r="AH87" i="1"/>
  <c r="AI87" i="1" s="1"/>
  <c r="AH88" i="1"/>
  <c r="AI88" i="1"/>
  <c r="AH89" i="1"/>
  <c r="AI89" i="1" s="1"/>
  <c r="AH90" i="1"/>
  <c r="AI90" i="1"/>
  <c r="AC59" i="1"/>
  <c r="AD59" i="1" s="1"/>
  <c r="AC60" i="1"/>
  <c r="AD60" i="1"/>
  <c r="AC61" i="1"/>
  <c r="AD61" i="1" s="1"/>
  <c r="AC62" i="1"/>
  <c r="AD62" i="1"/>
  <c r="AC63" i="1"/>
  <c r="AD63" i="1" s="1"/>
  <c r="AC64" i="1"/>
  <c r="AD64" i="1"/>
  <c r="AC65" i="1"/>
  <c r="AD65" i="1" s="1"/>
  <c r="AC66" i="1"/>
  <c r="AD66" i="1"/>
  <c r="AC67" i="1"/>
  <c r="AD67" i="1" s="1"/>
  <c r="AC68" i="1"/>
  <c r="AD68" i="1"/>
  <c r="AC69" i="1"/>
  <c r="AD69" i="1" s="1"/>
  <c r="AC70" i="1"/>
  <c r="AD70" i="1"/>
  <c r="AC71" i="1"/>
  <c r="AD71" i="1" s="1"/>
  <c r="AC72" i="1"/>
  <c r="AD72" i="1"/>
  <c r="AC73" i="1"/>
  <c r="AD73" i="1" s="1"/>
  <c r="AC74" i="1"/>
  <c r="AD74" i="1"/>
  <c r="AC75" i="1"/>
  <c r="AD75" i="1" s="1"/>
  <c r="AC76" i="1"/>
  <c r="AD76" i="1"/>
  <c r="AC77" i="1"/>
  <c r="AD77" i="1" s="1"/>
  <c r="AC78" i="1"/>
  <c r="AD78" i="1"/>
  <c r="AC79" i="1"/>
  <c r="AD79" i="1" s="1"/>
  <c r="AC80" i="1"/>
  <c r="AD80" i="1"/>
  <c r="AC81" i="1"/>
  <c r="AD81" i="1" s="1"/>
  <c r="AC82" i="1"/>
  <c r="AD82" i="1"/>
  <c r="AC83" i="1"/>
  <c r="AD83" i="1" s="1"/>
  <c r="AC84" i="1"/>
  <c r="AD84" i="1"/>
  <c r="AC85" i="1"/>
  <c r="AD85" i="1" s="1"/>
  <c r="AC86" i="1"/>
  <c r="AD86" i="1"/>
  <c r="AC87" i="1"/>
  <c r="AD87" i="1" s="1"/>
  <c r="AC88" i="1"/>
  <c r="AD88" i="1"/>
  <c r="AC89" i="1"/>
  <c r="AD89" i="1" s="1"/>
  <c r="AC90" i="1"/>
  <c r="AD90" i="1"/>
  <c r="AC91" i="1"/>
  <c r="AD91" i="1" s="1"/>
  <c r="AC92" i="1"/>
  <c r="AD92" i="1"/>
  <c r="AC93" i="1"/>
  <c r="AD93" i="1" s="1"/>
  <c r="AC94" i="1"/>
  <c r="AD94" i="1"/>
  <c r="X59" i="1"/>
  <c r="Y59" i="1" s="1"/>
  <c r="X60" i="1"/>
  <c r="Y60" i="1"/>
  <c r="X61" i="1"/>
  <c r="Y61" i="1" s="1"/>
  <c r="X62" i="1"/>
  <c r="Y62" i="1"/>
  <c r="X63" i="1"/>
  <c r="Y63" i="1" s="1"/>
  <c r="X64" i="1"/>
  <c r="Y64" i="1"/>
  <c r="X65" i="1"/>
  <c r="Y65" i="1" s="1"/>
  <c r="X66" i="1"/>
  <c r="Y66" i="1"/>
  <c r="X67" i="1"/>
  <c r="Y67" i="1" s="1"/>
  <c r="X68" i="1"/>
  <c r="Y68" i="1"/>
  <c r="X69" i="1"/>
  <c r="Y69" i="1" s="1"/>
  <c r="X70" i="1"/>
  <c r="Y70" i="1"/>
  <c r="X71" i="1"/>
  <c r="Y71" i="1" s="1"/>
  <c r="X72" i="1"/>
  <c r="Y72" i="1"/>
  <c r="X73" i="1"/>
  <c r="Y73" i="1" s="1"/>
  <c r="X74" i="1"/>
  <c r="Y74" i="1"/>
  <c r="X75" i="1"/>
  <c r="Y75" i="1" s="1"/>
  <c r="X76" i="1"/>
  <c r="Y76" i="1"/>
  <c r="X77" i="1"/>
  <c r="Y77" i="1" s="1"/>
  <c r="X78" i="1"/>
  <c r="Y78" i="1"/>
  <c r="X79" i="1"/>
  <c r="Y79" i="1" s="1"/>
  <c r="X80" i="1"/>
  <c r="Y80" i="1"/>
  <c r="X81" i="1"/>
  <c r="Y81" i="1" s="1"/>
  <c r="X82" i="1"/>
  <c r="Y82" i="1"/>
  <c r="X83" i="1"/>
  <c r="Y83" i="1" s="1"/>
  <c r="X84" i="1"/>
  <c r="Y84" i="1"/>
  <c r="X85" i="1"/>
  <c r="Y85" i="1" s="1"/>
  <c r="X86" i="1"/>
  <c r="Y86" i="1"/>
  <c r="X87" i="1"/>
  <c r="Y87" i="1" s="1"/>
  <c r="X88" i="1"/>
  <c r="Y88" i="1"/>
  <c r="X89" i="1"/>
  <c r="Y89" i="1" s="1"/>
  <c r="X90" i="1"/>
  <c r="Y90" i="1"/>
  <c r="X91" i="1"/>
  <c r="Y91" i="1" s="1"/>
  <c r="X92" i="1"/>
  <c r="Y92" i="1"/>
  <c r="X93" i="1"/>
  <c r="Y93" i="1" s="1"/>
  <c r="X94" i="1"/>
  <c r="Y94" i="1"/>
  <c r="X95" i="1"/>
  <c r="Y95" i="1" s="1"/>
  <c r="X96" i="1"/>
  <c r="Y96" i="1"/>
  <c r="X97" i="1"/>
  <c r="Y97" i="1" s="1"/>
  <c r="X98" i="1"/>
  <c r="Y98" i="1"/>
  <c r="S100" i="1"/>
  <c r="T100" i="1" s="1"/>
  <c r="S59" i="1"/>
  <c r="T59" i="1" s="1"/>
  <c r="S60" i="1"/>
  <c r="T60" i="1"/>
  <c r="S61" i="1"/>
  <c r="T61" i="1" s="1"/>
  <c r="S62" i="1"/>
  <c r="T62" i="1"/>
  <c r="S63" i="1"/>
  <c r="T63" i="1" s="1"/>
  <c r="S64" i="1"/>
  <c r="T64" i="1"/>
  <c r="S65" i="1"/>
  <c r="T65" i="1" s="1"/>
  <c r="S66" i="1"/>
  <c r="T66" i="1"/>
  <c r="S67" i="1"/>
  <c r="T67" i="1" s="1"/>
  <c r="S68" i="1"/>
  <c r="T68" i="1"/>
  <c r="S69" i="1"/>
  <c r="T69" i="1" s="1"/>
  <c r="S70" i="1"/>
  <c r="T70" i="1"/>
  <c r="S71" i="1"/>
  <c r="T71" i="1" s="1"/>
  <c r="S72" i="1"/>
  <c r="T72" i="1"/>
  <c r="S73" i="1"/>
  <c r="T73" i="1" s="1"/>
  <c r="S74" i="1"/>
  <c r="T74" i="1"/>
  <c r="S75" i="1"/>
  <c r="T75" i="1" s="1"/>
  <c r="S76" i="1"/>
  <c r="T76" i="1"/>
  <c r="S77" i="1"/>
  <c r="T77" i="1" s="1"/>
  <c r="S78" i="1"/>
  <c r="T78" i="1"/>
  <c r="S79" i="1"/>
  <c r="T79" i="1" s="1"/>
  <c r="S80" i="1"/>
  <c r="T80" i="1"/>
  <c r="S81" i="1"/>
  <c r="T81" i="1" s="1"/>
  <c r="S82" i="1"/>
  <c r="T82" i="1"/>
  <c r="S83" i="1"/>
  <c r="T83" i="1" s="1"/>
  <c r="S84" i="1"/>
  <c r="T84" i="1"/>
  <c r="S85" i="1"/>
  <c r="T85" i="1" s="1"/>
  <c r="S86" i="1"/>
  <c r="T86" i="1"/>
  <c r="S87" i="1"/>
  <c r="T87" i="1" s="1"/>
  <c r="S88" i="1"/>
  <c r="T88" i="1"/>
  <c r="S89" i="1"/>
  <c r="T89" i="1" s="1"/>
  <c r="S90" i="1"/>
  <c r="T90" i="1"/>
  <c r="S91" i="1"/>
  <c r="T91" i="1" s="1"/>
  <c r="S92" i="1"/>
  <c r="T92" i="1"/>
  <c r="S93" i="1"/>
  <c r="T93" i="1" s="1"/>
  <c r="S94" i="1"/>
  <c r="T94" i="1"/>
  <c r="S95" i="1"/>
  <c r="T95" i="1" s="1"/>
  <c r="S96" i="1"/>
  <c r="T96" i="1"/>
  <c r="S97" i="1"/>
  <c r="T97" i="1" s="1"/>
  <c r="S98" i="1"/>
  <c r="T98" i="1"/>
  <c r="S99" i="1"/>
  <c r="T99" i="1" s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I56" i="1"/>
  <c r="I57" i="1"/>
  <c r="I58" i="1"/>
  <c r="J58" i="1" s="1"/>
  <c r="I59" i="1"/>
  <c r="J59" i="1" s="1"/>
  <c r="I60" i="1"/>
  <c r="I61" i="1"/>
  <c r="I62" i="1"/>
  <c r="J62" i="1" s="1"/>
  <c r="I63" i="1"/>
  <c r="J63" i="1" s="1"/>
  <c r="I64" i="1"/>
  <c r="I65" i="1"/>
  <c r="I66" i="1"/>
  <c r="J66" i="1" s="1"/>
  <c r="I67" i="1"/>
  <c r="J67" i="1" s="1"/>
  <c r="I68" i="1"/>
  <c r="I69" i="1"/>
  <c r="I70" i="1"/>
  <c r="J70" i="1" s="1"/>
  <c r="I71" i="1"/>
  <c r="J71" i="1" s="1"/>
  <c r="I72" i="1"/>
  <c r="I73" i="1"/>
  <c r="I74" i="1"/>
  <c r="J74" i="1" s="1"/>
  <c r="I75" i="1"/>
  <c r="J75" i="1" s="1"/>
  <c r="I76" i="1"/>
  <c r="I77" i="1"/>
  <c r="I78" i="1"/>
  <c r="J78" i="1" s="1"/>
  <c r="I79" i="1"/>
  <c r="J79" i="1" s="1"/>
  <c r="I80" i="1"/>
  <c r="I81" i="1"/>
  <c r="I82" i="1"/>
  <c r="J82" i="1" s="1"/>
  <c r="I83" i="1"/>
  <c r="J83" i="1" s="1"/>
  <c r="I84" i="1"/>
  <c r="I85" i="1"/>
  <c r="I86" i="1"/>
  <c r="J86" i="1" s="1"/>
  <c r="I87" i="1"/>
  <c r="J87" i="1" s="1"/>
  <c r="I88" i="1"/>
  <c r="I89" i="1"/>
  <c r="I90" i="1"/>
  <c r="J90" i="1" s="1"/>
  <c r="I91" i="1"/>
  <c r="J91" i="1" s="1"/>
  <c r="I92" i="1"/>
  <c r="I93" i="1"/>
  <c r="I94" i="1"/>
  <c r="J94" i="1" s="1"/>
  <c r="I95" i="1"/>
  <c r="J95" i="1" s="1"/>
  <c r="I96" i="1"/>
  <c r="I97" i="1"/>
  <c r="I98" i="1"/>
  <c r="J98" i="1" s="1"/>
  <c r="I99" i="1"/>
  <c r="J99" i="1" s="1"/>
  <c r="I100" i="1"/>
  <c r="J60" i="1"/>
  <c r="J61" i="1"/>
  <c r="J64" i="1"/>
  <c r="J65" i="1"/>
  <c r="J68" i="1"/>
  <c r="J69" i="1"/>
  <c r="J72" i="1"/>
  <c r="J73" i="1"/>
  <c r="J76" i="1"/>
  <c r="J77" i="1"/>
  <c r="J80" i="1"/>
  <c r="J81" i="1"/>
  <c r="J84" i="1"/>
  <c r="J85" i="1"/>
  <c r="J88" i="1"/>
  <c r="J89" i="1"/>
  <c r="J92" i="1"/>
  <c r="J93" i="1"/>
  <c r="J96" i="1"/>
  <c r="J97" i="1"/>
  <c r="J100" i="1"/>
  <c r="BE101" i="1"/>
  <c r="BK101" i="1"/>
  <c r="BQ101" i="1"/>
  <c r="BW101" i="1"/>
  <c r="CC101" i="1"/>
  <c r="CI101" i="1"/>
  <c r="CO101" i="1"/>
  <c r="CU101" i="1"/>
  <c r="DA101" i="1"/>
  <c r="DG101" i="1"/>
  <c r="T3" i="6" l="1"/>
  <c r="F3" i="4"/>
  <c r="I3" i="4"/>
  <c r="J3" i="4" s="1"/>
  <c r="M3" i="4"/>
  <c r="P3" i="4"/>
  <c r="F4" i="4"/>
  <c r="I4" i="4"/>
  <c r="J4" i="4"/>
  <c r="M4" i="4"/>
  <c r="P4" i="4"/>
  <c r="F5" i="4"/>
  <c r="I5" i="4"/>
  <c r="J5" i="4" s="1"/>
  <c r="M5" i="4"/>
  <c r="P5" i="4"/>
  <c r="F6" i="4"/>
  <c r="I6" i="4"/>
  <c r="J6" i="4" s="1"/>
  <c r="M6" i="4"/>
  <c r="P6" i="4"/>
  <c r="F7" i="4"/>
  <c r="I7" i="4"/>
  <c r="J7" i="4" s="1"/>
  <c r="M7" i="4"/>
  <c r="P7" i="4"/>
  <c r="F8" i="4"/>
  <c r="I8" i="4"/>
  <c r="J8" i="4" s="1"/>
  <c r="M8" i="4"/>
  <c r="P8" i="4"/>
  <c r="F9" i="4"/>
  <c r="I9" i="4"/>
  <c r="J9" i="4" s="1"/>
  <c r="M9" i="4"/>
  <c r="P9" i="4"/>
  <c r="F10" i="4"/>
  <c r="I10" i="4"/>
  <c r="J10" i="4" s="1"/>
  <c r="M10" i="4"/>
  <c r="P10" i="4"/>
  <c r="F11" i="4"/>
  <c r="I11" i="4"/>
  <c r="J11" i="4" s="1"/>
  <c r="M11" i="4"/>
  <c r="P11" i="4"/>
  <c r="F12" i="4"/>
  <c r="I12" i="4"/>
  <c r="J12" i="4" s="1"/>
  <c r="M12" i="4"/>
  <c r="P12" i="4"/>
  <c r="F13" i="4"/>
  <c r="I13" i="4"/>
  <c r="J13" i="4" s="1"/>
  <c r="M13" i="4"/>
  <c r="P13" i="4"/>
  <c r="F14" i="4"/>
  <c r="I14" i="4"/>
  <c r="J14" i="4" s="1"/>
  <c r="M14" i="4"/>
  <c r="P14" i="4"/>
  <c r="F15" i="4"/>
  <c r="I15" i="4"/>
  <c r="J15" i="4" s="1"/>
  <c r="M15" i="4"/>
  <c r="P15" i="4"/>
  <c r="F16" i="4"/>
  <c r="I16" i="4"/>
  <c r="J16" i="4" s="1"/>
  <c r="M16" i="4"/>
  <c r="P16" i="4"/>
  <c r="F17" i="4"/>
  <c r="I17" i="4"/>
  <c r="J17" i="4" s="1"/>
  <c r="M17" i="4"/>
  <c r="P17" i="4"/>
  <c r="F18" i="4"/>
  <c r="I18" i="4"/>
  <c r="J18" i="4" s="1"/>
  <c r="M18" i="4"/>
  <c r="P18" i="4"/>
  <c r="F19" i="4"/>
  <c r="I19" i="4"/>
  <c r="J19" i="4" s="1"/>
  <c r="M19" i="4"/>
  <c r="P19" i="4"/>
  <c r="F20" i="4"/>
  <c r="I20" i="4"/>
  <c r="J20" i="4"/>
  <c r="M20" i="4"/>
  <c r="P20" i="4"/>
  <c r="F21" i="4"/>
  <c r="I21" i="4"/>
  <c r="J21" i="4" s="1"/>
  <c r="M21" i="4"/>
  <c r="P21" i="4"/>
  <c r="F22" i="4"/>
  <c r="I22" i="4"/>
  <c r="J22" i="4" s="1"/>
  <c r="M22" i="4"/>
  <c r="P22" i="4"/>
  <c r="F23" i="4"/>
  <c r="I23" i="4"/>
  <c r="J23" i="4" s="1"/>
  <c r="M23" i="4"/>
  <c r="P23" i="4"/>
  <c r="F24" i="4"/>
  <c r="I24" i="4"/>
  <c r="J24" i="4" s="1"/>
  <c r="M24" i="4"/>
  <c r="P24" i="4"/>
  <c r="F25" i="4"/>
  <c r="I25" i="4"/>
  <c r="J25" i="4" s="1"/>
  <c r="M25" i="4"/>
  <c r="P25" i="4"/>
  <c r="F26" i="4"/>
  <c r="I26" i="4"/>
  <c r="J26" i="4" s="1"/>
  <c r="M26" i="4"/>
  <c r="P26" i="4"/>
  <c r="F27" i="4"/>
  <c r="I27" i="4"/>
  <c r="J27" i="4" s="1"/>
  <c r="M27" i="4"/>
  <c r="P27" i="4"/>
  <c r="F28" i="4"/>
  <c r="I28" i="4"/>
  <c r="J28" i="4" s="1"/>
  <c r="M28" i="4"/>
  <c r="P28" i="4"/>
  <c r="F29" i="4"/>
  <c r="I29" i="4"/>
  <c r="J29" i="4" s="1"/>
  <c r="M29" i="4"/>
  <c r="P29" i="4"/>
  <c r="F30" i="4"/>
  <c r="I30" i="4"/>
  <c r="J30" i="4" s="1"/>
  <c r="M30" i="4"/>
  <c r="P30" i="4"/>
  <c r="F31" i="4"/>
  <c r="I31" i="4"/>
  <c r="J31" i="4" s="1"/>
  <c r="M31" i="4"/>
  <c r="P31" i="4"/>
  <c r="F32" i="4"/>
  <c r="I32" i="4"/>
  <c r="J32" i="4" s="1"/>
  <c r="M32" i="4"/>
  <c r="P32" i="4"/>
  <c r="F33" i="4"/>
  <c r="I33" i="4"/>
  <c r="J33" i="4" s="1"/>
  <c r="M33" i="4"/>
  <c r="P33" i="4"/>
  <c r="F34" i="4"/>
  <c r="I34" i="4"/>
  <c r="J34" i="4" s="1"/>
  <c r="M34" i="4"/>
  <c r="P34" i="4"/>
  <c r="F35" i="4"/>
  <c r="I35" i="4"/>
  <c r="J35" i="4" s="1"/>
  <c r="M35" i="4"/>
  <c r="P35" i="4"/>
  <c r="F36" i="4"/>
  <c r="I36" i="4"/>
  <c r="J36" i="4"/>
  <c r="M36" i="4"/>
  <c r="P36" i="4"/>
  <c r="F37" i="4"/>
  <c r="I37" i="4"/>
  <c r="J37" i="4" s="1"/>
  <c r="M37" i="4"/>
  <c r="P37" i="4"/>
  <c r="F38" i="4"/>
  <c r="I38" i="4"/>
  <c r="J38" i="4" s="1"/>
  <c r="M38" i="4"/>
  <c r="P38" i="4"/>
  <c r="F39" i="4"/>
  <c r="I39" i="4"/>
  <c r="J39" i="4" s="1"/>
  <c r="M39" i="4"/>
  <c r="P39" i="4"/>
  <c r="F40" i="4"/>
  <c r="I40" i="4"/>
  <c r="J40" i="4" s="1"/>
  <c r="M40" i="4"/>
  <c r="P40" i="4"/>
  <c r="F41" i="4"/>
  <c r="I41" i="4"/>
  <c r="J41" i="4" s="1"/>
  <c r="M41" i="4"/>
  <c r="P41" i="4"/>
  <c r="F42" i="4"/>
  <c r="I42" i="4"/>
  <c r="J42" i="4" s="1"/>
  <c r="M42" i="4"/>
  <c r="P42" i="4"/>
  <c r="F43" i="4"/>
  <c r="I43" i="4"/>
  <c r="J43" i="4" s="1"/>
  <c r="M43" i="4"/>
  <c r="P43" i="4"/>
  <c r="F44" i="4"/>
  <c r="I44" i="4"/>
  <c r="J44" i="4" s="1"/>
  <c r="M44" i="4"/>
  <c r="P44" i="4"/>
  <c r="F45" i="4"/>
  <c r="I45" i="4"/>
  <c r="J45" i="4" s="1"/>
  <c r="M45" i="4"/>
  <c r="P45" i="4"/>
  <c r="F46" i="4"/>
  <c r="I46" i="4"/>
  <c r="J46" i="4" s="1"/>
  <c r="M46" i="4"/>
  <c r="P46" i="4"/>
  <c r="F47" i="4"/>
  <c r="I47" i="4"/>
  <c r="J47" i="4" s="1"/>
  <c r="M47" i="4"/>
  <c r="P47" i="4"/>
  <c r="F48" i="4"/>
  <c r="I48" i="4"/>
  <c r="J48" i="4" s="1"/>
  <c r="M48" i="4"/>
  <c r="P48" i="4"/>
  <c r="F49" i="4"/>
  <c r="I49" i="4"/>
  <c r="J49" i="4" s="1"/>
  <c r="M49" i="4"/>
  <c r="P49" i="4"/>
  <c r="F50" i="4"/>
  <c r="I50" i="4"/>
  <c r="J50" i="4" s="1"/>
  <c r="M50" i="4"/>
  <c r="P50" i="4"/>
  <c r="F51" i="4"/>
  <c r="I51" i="4"/>
  <c r="J51" i="4" s="1"/>
  <c r="M51" i="4"/>
  <c r="P51" i="4"/>
  <c r="F52" i="4"/>
  <c r="I52" i="4"/>
  <c r="J52" i="4" s="1"/>
  <c r="M52" i="4"/>
  <c r="P52" i="4"/>
  <c r="F53" i="4"/>
  <c r="I53" i="4"/>
  <c r="J53" i="4" s="1"/>
  <c r="M53" i="4"/>
  <c r="P53" i="4"/>
  <c r="F54" i="4"/>
  <c r="I54" i="4"/>
  <c r="J54" i="4" s="1"/>
  <c r="M54" i="4"/>
  <c r="P54" i="4"/>
  <c r="F55" i="4"/>
  <c r="I55" i="4"/>
  <c r="J55" i="4" s="1"/>
  <c r="M55" i="4"/>
  <c r="P55" i="4"/>
  <c r="F56" i="4"/>
  <c r="I56" i="4"/>
  <c r="J56" i="4"/>
  <c r="M56" i="4"/>
  <c r="P56" i="4"/>
  <c r="F57" i="4"/>
  <c r="I57" i="4"/>
  <c r="J57" i="4" s="1"/>
  <c r="M57" i="4"/>
  <c r="P57" i="4"/>
  <c r="F58" i="4"/>
  <c r="I58" i="4"/>
  <c r="J58" i="4" s="1"/>
  <c r="M58" i="4"/>
  <c r="P58" i="4"/>
  <c r="F59" i="4"/>
  <c r="I59" i="4"/>
  <c r="J59" i="4" s="1"/>
  <c r="M59" i="4"/>
  <c r="P59" i="4"/>
  <c r="F60" i="4"/>
  <c r="I60" i="4"/>
  <c r="J60" i="4" s="1"/>
  <c r="M60" i="4"/>
  <c r="P60" i="4"/>
  <c r="F61" i="4"/>
  <c r="I61" i="4"/>
  <c r="J61" i="4" s="1"/>
  <c r="M61" i="4"/>
  <c r="P61" i="4"/>
  <c r="F62" i="4"/>
  <c r="I62" i="4"/>
  <c r="J62" i="4" s="1"/>
  <c r="M62" i="4"/>
  <c r="P62" i="4"/>
  <c r="F63" i="4"/>
  <c r="I63" i="4"/>
  <c r="J63" i="4" s="1"/>
  <c r="M63" i="4"/>
  <c r="P63" i="4"/>
  <c r="F64" i="4"/>
  <c r="I64" i="4"/>
  <c r="J64" i="4" s="1"/>
  <c r="M64" i="4"/>
  <c r="P64" i="4"/>
  <c r="F65" i="4"/>
  <c r="I65" i="4"/>
  <c r="J65" i="4" s="1"/>
  <c r="M65" i="4"/>
  <c r="P65" i="4"/>
  <c r="F66" i="4"/>
  <c r="I66" i="4"/>
  <c r="J66" i="4" s="1"/>
  <c r="M66" i="4"/>
  <c r="P66" i="4"/>
  <c r="F67" i="4"/>
  <c r="I67" i="4"/>
  <c r="J67" i="4" s="1"/>
  <c r="M67" i="4"/>
  <c r="P67" i="4"/>
  <c r="F68" i="4"/>
  <c r="I68" i="4"/>
  <c r="J68" i="4" s="1"/>
  <c r="M68" i="4"/>
  <c r="P68" i="4"/>
  <c r="F69" i="4"/>
  <c r="I69" i="4"/>
  <c r="J69" i="4" s="1"/>
  <c r="M69" i="4"/>
  <c r="P69" i="4"/>
  <c r="F70" i="4"/>
  <c r="I70" i="4"/>
  <c r="J70" i="4" s="1"/>
  <c r="M70" i="4"/>
  <c r="P70" i="4"/>
  <c r="F71" i="4"/>
  <c r="I71" i="4"/>
  <c r="J71" i="4" s="1"/>
  <c r="M71" i="4"/>
  <c r="P71" i="4"/>
  <c r="F72" i="4"/>
  <c r="I72" i="4"/>
  <c r="J72" i="4" s="1"/>
  <c r="M72" i="4"/>
  <c r="P72" i="4"/>
  <c r="F73" i="4"/>
  <c r="I73" i="4"/>
  <c r="J73" i="4" s="1"/>
  <c r="M73" i="4"/>
  <c r="P73" i="4"/>
  <c r="F74" i="4"/>
  <c r="I74" i="4"/>
  <c r="J74" i="4" s="1"/>
  <c r="M74" i="4"/>
  <c r="P74" i="4"/>
  <c r="F75" i="4"/>
  <c r="I75" i="4"/>
  <c r="J75" i="4"/>
  <c r="M75" i="4"/>
  <c r="P75" i="4"/>
  <c r="F76" i="4"/>
  <c r="I76" i="4"/>
  <c r="J76" i="4" s="1"/>
  <c r="M76" i="4"/>
  <c r="P76" i="4"/>
  <c r="F77" i="4"/>
  <c r="I77" i="4"/>
  <c r="J77" i="4" s="1"/>
  <c r="M77" i="4"/>
  <c r="P77" i="4"/>
  <c r="F78" i="4"/>
  <c r="I78" i="4"/>
  <c r="J78" i="4" s="1"/>
  <c r="M78" i="4"/>
  <c r="P78" i="4"/>
  <c r="F79" i="4"/>
  <c r="I79" i="4"/>
  <c r="J79" i="4" s="1"/>
  <c r="M79" i="4"/>
  <c r="P79" i="4"/>
  <c r="F80" i="4"/>
  <c r="I80" i="4"/>
  <c r="J80" i="4" s="1"/>
  <c r="M80" i="4"/>
  <c r="P80" i="4"/>
  <c r="F81" i="4"/>
  <c r="I81" i="4"/>
  <c r="J81" i="4" s="1"/>
  <c r="M81" i="4"/>
  <c r="P81" i="4"/>
  <c r="V81" i="4"/>
  <c r="CT7" i="3" l="1"/>
  <c r="CT6" i="2"/>
  <c r="CT7" i="2"/>
  <c r="CX7" i="1" l="1"/>
  <c r="BA3" i="1" l="1"/>
  <c r="BA4" i="1"/>
  <c r="BD55" i="1" l="1"/>
  <c r="BD98" i="1"/>
  <c r="CB98" i="1"/>
  <c r="CZ98" i="1"/>
  <c r="BJ99" i="1"/>
  <c r="BK98" i="1" s="1"/>
  <c r="CH99" i="1"/>
  <c r="CI98" i="1" s="1"/>
  <c r="CZ99" i="1"/>
  <c r="DA98" i="1" s="1"/>
  <c r="BP100" i="1"/>
  <c r="BV100" i="1"/>
  <c r="BW99" i="1" s="1"/>
  <c r="BX99" i="1" s="1"/>
  <c r="CT100" i="1"/>
  <c r="CU99" i="1" s="1"/>
  <c r="CH98" i="1"/>
  <c r="CJ98" i="1" s="1"/>
  <c r="DF98" i="1"/>
  <c r="BP99" i="1"/>
  <c r="BQ98" i="1" s="1"/>
  <c r="DF99" i="1"/>
  <c r="BV98" i="1"/>
  <c r="CB99" i="1"/>
  <c r="BD56" i="1"/>
  <c r="BJ98" i="1"/>
  <c r="CN99" i="1"/>
  <c r="CO98" i="1" s="1"/>
  <c r="CB100" i="1"/>
  <c r="CC99" i="1" s="1"/>
  <c r="CZ100" i="1"/>
  <c r="DA99" i="1" s="1"/>
  <c r="BD99" i="1"/>
  <c r="BJ100" i="1"/>
  <c r="BK99" i="1" s="1"/>
  <c r="BL99" i="1" s="1"/>
  <c r="BP98" i="1"/>
  <c r="CN98" i="1"/>
  <c r="BV99" i="1"/>
  <c r="BW98" i="1" s="1"/>
  <c r="CT99" i="1"/>
  <c r="BD100" i="1"/>
  <c r="BE99" i="1" s="1"/>
  <c r="CH100" i="1"/>
  <c r="CI99" i="1" s="1"/>
  <c r="CJ99" i="1" s="1"/>
  <c r="DF100" i="1"/>
  <c r="DG99" i="1" s="1"/>
  <c r="CT98" i="1"/>
  <c r="CU97" i="1" s="1"/>
  <c r="CN100" i="1"/>
  <c r="CO99" i="1" s="1"/>
  <c r="BJ59" i="1"/>
  <c r="CT59" i="1"/>
  <c r="BJ60" i="1"/>
  <c r="BK59" i="1" s="1"/>
  <c r="CN60" i="1"/>
  <c r="DF60" i="1"/>
  <c r="DG59" i="1" s="1"/>
  <c r="BV61" i="1"/>
  <c r="CN61" i="1"/>
  <c r="CO60" i="1" s="1"/>
  <c r="BP62" i="1"/>
  <c r="CN62" i="1"/>
  <c r="DF62" i="1"/>
  <c r="DG61" i="1" s="1"/>
  <c r="BV63" i="1"/>
  <c r="BJ64" i="1"/>
  <c r="CB64" i="1"/>
  <c r="CZ64" i="1"/>
  <c r="BP65" i="1"/>
  <c r="BQ64" i="1" s="1"/>
  <c r="BJ66" i="1"/>
  <c r="BV67" i="1"/>
  <c r="BW66" i="1" s="1"/>
  <c r="CH67" i="1"/>
  <c r="CI66" i="1" s="1"/>
  <c r="CT67" i="1"/>
  <c r="CU66" i="1" s="1"/>
  <c r="DF67" i="1"/>
  <c r="DG66" i="1" s="1"/>
  <c r="BP68" i="1"/>
  <c r="BQ67" i="1" s="1"/>
  <c r="BP69" i="1"/>
  <c r="CB70" i="1"/>
  <c r="CC69" i="1" s="1"/>
  <c r="BP71" i="1"/>
  <c r="CT71" i="1"/>
  <c r="CU70" i="1" s="1"/>
  <c r="BJ72" i="1"/>
  <c r="BJ73" i="1"/>
  <c r="BK72" i="1" s="1"/>
  <c r="CB73" i="1"/>
  <c r="DF73" i="1"/>
  <c r="BV74" i="1"/>
  <c r="BW73" i="1" s="1"/>
  <c r="CN74" i="1"/>
  <c r="BP75" i="1"/>
  <c r="BQ74" i="1" s="1"/>
  <c r="CH75" i="1"/>
  <c r="BJ76" i="1"/>
  <c r="BK75" i="1" s="1"/>
  <c r="CT76" i="1"/>
  <c r="CU75" i="1" s="1"/>
  <c r="BJ77" i="1"/>
  <c r="CN77" i="1"/>
  <c r="CO76" i="1" s="1"/>
  <c r="DF77" i="1"/>
  <c r="CH78" i="1"/>
  <c r="CI77" i="1" s="1"/>
  <c r="CZ78" i="1"/>
  <c r="CB79" i="1"/>
  <c r="CC78" i="1" s="1"/>
  <c r="CT79" i="1"/>
  <c r="CB80" i="1"/>
  <c r="DF80" i="1"/>
  <c r="DG79" i="1" s="1"/>
  <c r="BV81" i="1"/>
  <c r="CN81" i="1"/>
  <c r="CO80" i="1" s="1"/>
  <c r="BP82" i="1"/>
  <c r="CN82" i="1"/>
  <c r="CO81" i="1" s="1"/>
  <c r="CP81" i="1" s="1"/>
  <c r="DF82" i="1"/>
  <c r="BP59" i="1"/>
  <c r="BQ58" i="1" s="1"/>
  <c r="CH59" i="1"/>
  <c r="CZ59" i="1"/>
  <c r="DA58" i="1" s="1"/>
  <c r="CB60" i="1"/>
  <c r="CT60" i="1"/>
  <c r="CU59" i="1" s="1"/>
  <c r="CB61" i="1"/>
  <c r="CC60" i="1" s="1"/>
  <c r="DF61" i="1"/>
  <c r="BV62" i="1"/>
  <c r="BW61" i="1" s="1"/>
  <c r="CT62" i="1"/>
  <c r="CU61" i="1" s="1"/>
  <c r="BJ63" i="1"/>
  <c r="CH63" i="1"/>
  <c r="CI62" i="1" s="1"/>
  <c r="BP64" i="1"/>
  <c r="CT64" i="1"/>
  <c r="DF64" i="1"/>
  <c r="DG63" i="1" s="1"/>
  <c r="BV65" i="1"/>
  <c r="CH65" i="1"/>
  <c r="CI64" i="1" s="1"/>
  <c r="CT65" i="1"/>
  <c r="CU64" i="1" s="1"/>
  <c r="CB66" i="1"/>
  <c r="CC65" i="1" s="1"/>
  <c r="CN66" i="1"/>
  <c r="CO65" i="1" s="1"/>
  <c r="CZ66" i="1"/>
  <c r="DA65" i="1" s="1"/>
  <c r="BJ67" i="1"/>
  <c r="BK66" i="1" s="1"/>
  <c r="BV68" i="1"/>
  <c r="CH68" i="1"/>
  <c r="CT68" i="1"/>
  <c r="DF68" i="1"/>
  <c r="BV69" i="1"/>
  <c r="BW68" i="1" s="1"/>
  <c r="CH69" i="1"/>
  <c r="CI68" i="1" s="1"/>
  <c r="CT69" i="1"/>
  <c r="CU68" i="1" s="1"/>
  <c r="DF69" i="1"/>
  <c r="DG68" i="1" s="1"/>
  <c r="BP70" i="1"/>
  <c r="BQ69" i="1" s="1"/>
  <c r="CH70" i="1"/>
  <c r="CZ70" i="1"/>
  <c r="DA69" i="1" s="1"/>
  <c r="CH71" i="1"/>
  <c r="CI70" i="1" s="1"/>
  <c r="CZ71" i="1"/>
  <c r="CB72" i="1"/>
  <c r="CC71" i="1" s="1"/>
  <c r="CT72" i="1"/>
  <c r="BP73" i="1"/>
  <c r="BQ72" i="1" s="1"/>
  <c r="CH73" i="1"/>
  <c r="CZ73" i="1"/>
  <c r="BJ74" i="1"/>
  <c r="CB74" i="1"/>
  <c r="DF74" i="1"/>
  <c r="DG73" i="1" s="1"/>
  <c r="BV75" i="1"/>
  <c r="CZ75" i="1"/>
  <c r="DA74" i="1" s="1"/>
  <c r="BP76" i="1"/>
  <c r="CH76" i="1"/>
  <c r="CI75" i="1" s="1"/>
  <c r="CZ76" i="1"/>
  <c r="CB77" i="1"/>
  <c r="CC76" i="1" s="1"/>
  <c r="CT77" i="1"/>
  <c r="BV78" i="1"/>
  <c r="BW77" i="1" s="1"/>
  <c r="CN78" i="1"/>
  <c r="BP79" i="1"/>
  <c r="BQ78" i="1" s="1"/>
  <c r="CH79" i="1"/>
  <c r="BJ80" i="1"/>
  <c r="BK79" i="1" s="1"/>
  <c r="CT80" i="1"/>
  <c r="CU79" i="1" s="1"/>
  <c r="BJ81" i="1"/>
  <c r="CT81" i="1"/>
  <c r="DF81" i="1"/>
  <c r="BV82" i="1"/>
  <c r="BW81" i="1" s="1"/>
  <c r="CT82" i="1"/>
  <c r="BJ83" i="1"/>
  <c r="CH83" i="1"/>
  <c r="CI82" i="1" s="1"/>
  <c r="CT83" i="1"/>
  <c r="CU82" i="1" s="1"/>
  <c r="BV59" i="1"/>
  <c r="CN59" i="1"/>
  <c r="CO58" i="1" s="1"/>
  <c r="BP60" i="1"/>
  <c r="CH60" i="1"/>
  <c r="CI59" i="1" s="1"/>
  <c r="BJ61" i="1"/>
  <c r="CT61" i="1"/>
  <c r="BJ62" i="1"/>
  <c r="BK61" i="1" s="1"/>
  <c r="CB62" i="1"/>
  <c r="CN63" i="1"/>
  <c r="CO62" i="1" s="1"/>
  <c r="CZ63" i="1"/>
  <c r="DA62" i="1" s="1"/>
  <c r="BV64" i="1"/>
  <c r="BW63" i="1" s="1"/>
  <c r="CH64" i="1"/>
  <c r="BJ65" i="1"/>
  <c r="CB65" i="1"/>
  <c r="DF65" i="1"/>
  <c r="DG64" i="1" s="1"/>
  <c r="DH64" i="1" s="1"/>
  <c r="BP66" i="1"/>
  <c r="BQ65" i="1" s="1"/>
  <c r="CB67" i="1"/>
  <c r="CN67" i="1"/>
  <c r="CZ67" i="1"/>
  <c r="BJ68" i="1"/>
  <c r="CN69" i="1"/>
  <c r="BJ70" i="1"/>
  <c r="BV70" i="1"/>
  <c r="CN70" i="1"/>
  <c r="CO69" i="1" s="1"/>
  <c r="DF70" i="1"/>
  <c r="BV71" i="1"/>
  <c r="BW70" i="1" s="1"/>
  <c r="CN71" i="1"/>
  <c r="BP72" i="1"/>
  <c r="BQ71" i="1" s="1"/>
  <c r="CH72" i="1"/>
  <c r="CZ72" i="1"/>
  <c r="DA71" i="1" s="1"/>
  <c r="BV73" i="1"/>
  <c r="CN73" i="1"/>
  <c r="CO72" i="1" s="1"/>
  <c r="CT74" i="1"/>
  <c r="CU73" i="1" s="1"/>
  <c r="BJ75" i="1"/>
  <c r="CN75" i="1"/>
  <c r="CO74" i="1" s="1"/>
  <c r="DF75" i="1"/>
  <c r="BV76" i="1"/>
  <c r="BW75" i="1" s="1"/>
  <c r="CN76" i="1"/>
  <c r="BP77" i="1"/>
  <c r="BQ76" i="1" s="1"/>
  <c r="CH77" i="1"/>
  <c r="BJ78" i="1"/>
  <c r="BK77" i="1" s="1"/>
  <c r="CB78" i="1"/>
  <c r="DF78" i="1"/>
  <c r="DG77" i="1" s="1"/>
  <c r="BV79" i="1"/>
  <c r="CZ79" i="1"/>
  <c r="DA78" i="1" s="1"/>
  <c r="BP80" i="1"/>
  <c r="CH80" i="1"/>
  <c r="CI79" i="1" s="1"/>
  <c r="CZ80" i="1"/>
  <c r="CB81" i="1"/>
  <c r="CC80" i="1" s="1"/>
  <c r="CB82" i="1"/>
  <c r="BP83" i="1"/>
  <c r="BQ82" i="1" s="1"/>
  <c r="CN83" i="1"/>
  <c r="CZ83" i="1"/>
  <c r="CB59" i="1"/>
  <c r="CC58" i="1" s="1"/>
  <c r="CZ61" i="1"/>
  <c r="DA60" i="1" s="1"/>
  <c r="BP63" i="1"/>
  <c r="BQ62" i="1" s="1"/>
  <c r="BV66" i="1"/>
  <c r="BP67" i="1"/>
  <c r="BJ69" i="1"/>
  <c r="BK68" i="1" s="1"/>
  <c r="CB71" i="1"/>
  <c r="CN72" i="1"/>
  <c r="CO71" i="1" s="1"/>
  <c r="CB76" i="1"/>
  <c r="CT78" i="1"/>
  <c r="CU77" i="1" s="1"/>
  <c r="DF79" i="1"/>
  <c r="BP81" i="1"/>
  <c r="BQ80" i="1" s="1"/>
  <c r="CH82" i="1"/>
  <c r="BJ84" i="1"/>
  <c r="CH84" i="1"/>
  <c r="CT84" i="1"/>
  <c r="BV85" i="1"/>
  <c r="BW84" i="1" s="1"/>
  <c r="CN85" i="1"/>
  <c r="BJ86" i="1"/>
  <c r="CZ86" i="1"/>
  <c r="DA85" i="1" s="1"/>
  <c r="BV87" i="1"/>
  <c r="BW86" i="1" s="1"/>
  <c r="CH87" i="1"/>
  <c r="BJ88" i="1"/>
  <c r="CB88" i="1"/>
  <c r="CC87" i="1" s="1"/>
  <c r="CT88" i="1"/>
  <c r="CZ89" i="1"/>
  <c r="CB91" i="1"/>
  <c r="CT91" i="1"/>
  <c r="DF91" i="1"/>
  <c r="BP92" i="1"/>
  <c r="CH92" i="1"/>
  <c r="CI91" i="1" s="1"/>
  <c r="BV93" i="1"/>
  <c r="CT93" i="1"/>
  <c r="BP94" i="1"/>
  <c r="CN94" i="1"/>
  <c r="DF94" i="1"/>
  <c r="DG93" i="1" s="1"/>
  <c r="CB95" i="1"/>
  <c r="CC94" i="1" s="1"/>
  <c r="CT95" i="1"/>
  <c r="BJ96" i="1"/>
  <c r="BK95" i="1" s="1"/>
  <c r="CH96" i="1"/>
  <c r="CI95" i="1" s="1"/>
  <c r="CZ96" i="1"/>
  <c r="BV97" i="1"/>
  <c r="BK97" i="1"/>
  <c r="BP101" i="1"/>
  <c r="BQ100" i="1" s="1"/>
  <c r="CT101" i="1"/>
  <c r="CU100" i="1" s="1"/>
  <c r="CV100" i="1" s="1"/>
  <c r="CW100" i="1" s="1"/>
  <c r="CZ60" i="1"/>
  <c r="CB63" i="1"/>
  <c r="CN64" i="1"/>
  <c r="CN65" i="1"/>
  <c r="CH66" i="1"/>
  <c r="CB68" i="1"/>
  <c r="CC67" i="1" s="1"/>
  <c r="CB69" i="1"/>
  <c r="DF72" i="1"/>
  <c r="BP74" i="1"/>
  <c r="CB75" i="1"/>
  <c r="CC74" i="1" s="1"/>
  <c r="CZ77" i="1"/>
  <c r="DA76" i="1" s="1"/>
  <c r="BJ79" i="1"/>
  <c r="BV80" i="1"/>
  <c r="BW79" i="1" s="1"/>
  <c r="CH81" i="1"/>
  <c r="CZ82" i="1"/>
  <c r="DA81" i="1" s="1"/>
  <c r="BP84" i="1"/>
  <c r="BQ83" i="1" s="1"/>
  <c r="CN84" i="1"/>
  <c r="CO83" i="1" s="1"/>
  <c r="DF84" i="1"/>
  <c r="CB85" i="1"/>
  <c r="CZ85" i="1"/>
  <c r="BP86" i="1"/>
  <c r="BQ85" i="1" s="1"/>
  <c r="CH86" i="1"/>
  <c r="DF86" i="1"/>
  <c r="CT87" i="1"/>
  <c r="CU86" i="1" s="1"/>
  <c r="BP88" i="1"/>
  <c r="BQ87" i="1" s="1"/>
  <c r="CH88" i="1"/>
  <c r="CZ88" i="1"/>
  <c r="DA87" i="1" s="1"/>
  <c r="BP89" i="1"/>
  <c r="CH89" i="1"/>
  <c r="DF89" i="1"/>
  <c r="CB90" i="1"/>
  <c r="CT90" i="1"/>
  <c r="BP91" i="1"/>
  <c r="BQ90" i="1" s="1"/>
  <c r="CH91" i="1"/>
  <c r="BV92" i="1"/>
  <c r="BW91" i="1" s="1"/>
  <c r="CN92" i="1"/>
  <c r="DF92" i="1"/>
  <c r="DG91" i="1" s="1"/>
  <c r="CB93" i="1"/>
  <c r="CC92" i="1" s="1"/>
  <c r="CZ93" i="1"/>
  <c r="DA92" i="1" s="1"/>
  <c r="BV94" i="1"/>
  <c r="BW93" i="1" s="1"/>
  <c r="CT94" i="1"/>
  <c r="BJ95" i="1"/>
  <c r="CH95" i="1"/>
  <c r="BP96" i="1"/>
  <c r="CN96" i="1"/>
  <c r="DF96" i="1"/>
  <c r="DG95" i="1" s="1"/>
  <c r="CB97" i="1"/>
  <c r="CC96" i="1" s="1"/>
  <c r="CT97" i="1"/>
  <c r="BJ101" i="1"/>
  <c r="BK100" i="1" s="1"/>
  <c r="BL100" i="1" s="1"/>
  <c r="BM100" i="1" s="1"/>
  <c r="CB101" i="1"/>
  <c r="CC100" i="1" s="1"/>
  <c r="DF101" i="1"/>
  <c r="DG100" i="1" s="1"/>
  <c r="DH100" i="1" s="1"/>
  <c r="DI100" i="1" s="1"/>
  <c r="DF59" i="1"/>
  <c r="BP61" i="1"/>
  <c r="BQ60" i="1" s="1"/>
  <c r="CH62" i="1"/>
  <c r="CI61" i="1" s="1"/>
  <c r="CT63" i="1"/>
  <c r="CZ65" i="1"/>
  <c r="CT66" i="1"/>
  <c r="CN68" i="1"/>
  <c r="CO67" i="1" s="1"/>
  <c r="CT70" i="1"/>
  <c r="DF71" i="1"/>
  <c r="DG70" i="1" s="1"/>
  <c r="CH74" i="1"/>
  <c r="CI73" i="1" s="1"/>
  <c r="CT75" i="1"/>
  <c r="DF76" i="1"/>
  <c r="DG75" i="1" s="1"/>
  <c r="BP78" i="1"/>
  <c r="CN80" i="1"/>
  <c r="CZ81" i="1"/>
  <c r="BV83" i="1"/>
  <c r="BV84" i="1"/>
  <c r="CZ84" i="1"/>
  <c r="BJ85" i="1"/>
  <c r="BK84" i="1" s="1"/>
  <c r="CH85" i="1"/>
  <c r="CI84" i="1" s="1"/>
  <c r="CT85" i="1"/>
  <c r="BV86" i="1"/>
  <c r="CT86" i="1"/>
  <c r="BJ87" i="1"/>
  <c r="BK86" i="1" s="1"/>
  <c r="CB87" i="1"/>
  <c r="CZ87" i="1"/>
  <c r="BV88" i="1"/>
  <c r="DF88" i="1"/>
  <c r="BV89" i="1"/>
  <c r="BW88" i="1" s="1"/>
  <c r="CN89" i="1"/>
  <c r="BP90" i="1"/>
  <c r="CH90" i="1"/>
  <c r="CZ90" i="1"/>
  <c r="DA89" i="1" s="1"/>
  <c r="BJ91" i="1"/>
  <c r="BV91" i="1"/>
  <c r="CZ91" i="1"/>
  <c r="CB92" i="1"/>
  <c r="CT92" i="1"/>
  <c r="CU91" i="1" s="1"/>
  <c r="BJ93" i="1"/>
  <c r="CH93" i="1"/>
  <c r="DF93" i="1"/>
  <c r="CB94" i="1"/>
  <c r="BP95" i="1"/>
  <c r="BQ94" i="1" s="1"/>
  <c r="CN95" i="1"/>
  <c r="CZ95" i="1"/>
  <c r="DA94" i="1" s="1"/>
  <c r="BV96" i="1"/>
  <c r="BW95" i="1" s="1"/>
  <c r="BJ97" i="1"/>
  <c r="CH97" i="1"/>
  <c r="CZ97" i="1"/>
  <c r="DA96" i="1" s="1"/>
  <c r="BW97" i="1"/>
  <c r="BV101" i="1"/>
  <c r="BW100" i="1" s="1"/>
  <c r="BX100" i="1" s="1"/>
  <c r="BY100" i="1" s="1"/>
  <c r="CN101" i="1"/>
  <c r="CO100" i="1" s="1"/>
  <c r="BV60" i="1"/>
  <c r="BW59" i="1" s="1"/>
  <c r="CZ68" i="1"/>
  <c r="DA67" i="1" s="1"/>
  <c r="CT73" i="1"/>
  <c r="CB83" i="1"/>
  <c r="DF85" i="1"/>
  <c r="DG84" i="1" s="1"/>
  <c r="BP87" i="1"/>
  <c r="CT89" i="1"/>
  <c r="DF90" i="1"/>
  <c r="BP93" i="1"/>
  <c r="BQ92" i="1" s="1"/>
  <c r="CZ94" i="1"/>
  <c r="CB96" i="1"/>
  <c r="DF97" i="1"/>
  <c r="BD62" i="1"/>
  <c r="BD66" i="1"/>
  <c r="BD70" i="1"/>
  <c r="BD74" i="1"/>
  <c r="BD78" i="1"/>
  <c r="BD82" i="1"/>
  <c r="BD86" i="1"/>
  <c r="BD90" i="1"/>
  <c r="BD94" i="1"/>
  <c r="BJ82" i="1"/>
  <c r="BK81" i="1" s="1"/>
  <c r="CB89" i="1"/>
  <c r="CZ92" i="1"/>
  <c r="DF95" i="1"/>
  <c r="CH61" i="1"/>
  <c r="CZ69" i="1"/>
  <c r="CZ74" i="1"/>
  <c r="CN79" i="1"/>
  <c r="CO78" i="1" s="1"/>
  <c r="DF83" i="1"/>
  <c r="BP85" i="1"/>
  <c r="CB86" i="1"/>
  <c r="CC85" i="1" s="1"/>
  <c r="CN88" i="1"/>
  <c r="CO87" i="1" s="1"/>
  <c r="BJ90" i="1"/>
  <c r="BJ92" i="1"/>
  <c r="BK91" i="1" s="1"/>
  <c r="CN93" i="1"/>
  <c r="CO92" i="1" s="1"/>
  <c r="BV95" i="1"/>
  <c r="CT96" i="1"/>
  <c r="CU95" i="1" s="1"/>
  <c r="BD59" i="1"/>
  <c r="BD63" i="1"/>
  <c r="BD67" i="1"/>
  <c r="BD71" i="1"/>
  <c r="BD75" i="1"/>
  <c r="BD79" i="1"/>
  <c r="BD83" i="1"/>
  <c r="BD87" i="1"/>
  <c r="BD91" i="1"/>
  <c r="BD95" i="1"/>
  <c r="DF63" i="1"/>
  <c r="BV77" i="1"/>
  <c r="DF87" i="1"/>
  <c r="DG86" i="1" s="1"/>
  <c r="CN90" i="1"/>
  <c r="CH94" i="1"/>
  <c r="CI93" i="1" s="1"/>
  <c r="CZ101" i="1"/>
  <c r="DA100" i="1" s="1"/>
  <c r="DB100" i="1" s="1"/>
  <c r="DC100" i="1" s="1"/>
  <c r="CZ62" i="1"/>
  <c r="DF66" i="1"/>
  <c r="BJ71" i="1"/>
  <c r="BK70" i="1" s="1"/>
  <c r="CB84" i="1"/>
  <c r="CC83" i="1" s="1"/>
  <c r="CN86" i="1"/>
  <c r="CN87" i="1"/>
  <c r="BJ89" i="1"/>
  <c r="BK88" i="1" s="1"/>
  <c r="BV90" i="1"/>
  <c r="BJ94" i="1"/>
  <c r="BK93" i="1" s="1"/>
  <c r="BP97" i="1"/>
  <c r="BQ96" i="1" s="1"/>
  <c r="BD60" i="1"/>
  <c r="BD64" i="1"/>
  <c r="BD68" i="1"/>
  <c r="BD72" i="1"/>
  <c r="BD76" i="1"/>
  <c r="BD80" i="1"/>
  <c r="BD84" i="1"/>
  <c r="BD88" i="1"/>
  <c r="BD92" i="1"/>
  <c r="BD96" i="1"/>
  <c r="BD101" i="1"/>
  <c r="BE100" i="1" s="1"/>
  <c r="BV72" i="1"/>
  <c r="CN91" i="1"/>
  <c r="CO90" i="1" s="1"/>
  <c r="CN97" i="1"/>
  <c r="CH101" i="1"/>
  <c r="CI100" i="1" s="1"/>
  <c r="CJ100" i="1" s="1"/>
  <c r="CK100" i="1" s="1"/>
  <c r="BD65" i="1"/>
  <c r="BD81" i="1"/>
  <c r="BD97" i="1"/>
  <c r="BD93" i="1"/>
  <c r="BD69" i="1"/>
  <c r="BD85" i="1"/>
  <c r="BD89" i="1"/>
  <c r="BD77" i="1"/>
  <c r="BD73" i="1"/>
  <c r="BD61" i="1"/>
  <c r="BV7" i="3"/>
  <c r="BW7" i="3" s="1"/>
  <c r="BV7" i="2"/>
  <c r="BW7" i="2" s="1"/>
  <c r="AX7" i="2"/>
  <c r="AY7" i="2" s="1"/>
  <c r="CW101" i="3"/>
  <c r="CQ101" i="3"/>
  <c r="CK101" i="3"/>
  <c r="CE101" i="3"/>
  <c r="BY101" i="3"/>
  <c r="BS101" i="3"/>
  <c r="BM101" i="3"/>
  <c r="BG101" i="3"/>
  <c r="BA101" i="3"/>
  <c r="AU101" i="3"/>
  <c r="CZ7" i="3"/>
  <c r="CU7" i="3"/>
  <c r="CN7" i="3"/>
  <c r="CH7" i="3"/>
  <c r="CI7" i="3" s="1"/>
  <c r="CB7" i="3"/>
  <c r="CC7" i="3" s="1"/>
  <c r="BP7" i="3"/>
  <c r="BJ7" i="3"/>
  <c r="BK7" i="3" s="1"/>
  <c r="BD7" i="3"/>
  <c r="AX7" i="3"/>
  <c r="AY7" i="3" s="1"/>
  <c r="AQ3" i="3"/>
  <c r="CW101" i="2"/>
  <c r="CZ7" i="2"/>
  <c r="DA7" i="2" s="1"/>
  <c r="CQ101" i="2"/>
  <c r="CU7" i="2"/>
  <c r="CK101" i="2"/>
  <c r="CN7" i="2"/>
  <c r="CO7" i="2" s="1"/>
  <c r="CI7" i="2"/>
  <c r="CE101" i="2"/>
  <c r="CH7" i="2"/>
  <c r="BY101" i="2"/>
  <c r="CB7" i="2"/>
  <c r="CC7" i="2" s="1"/>
  <c r="BS101" i="2"/>
  <c r="BM101" i="2"/>
  <c r="BP7" i="2"/>
  <c r="BQ7" i="2" s="1"/>
  <c r="BG101" i="2"/>
  <c r="BJ7" i="2"/>
  <c r="BK7" i="2" s="1"/>
  <c r="BD7" i="2"/>
  <c r="BE7" i="2" s="1"/>
  <c r="BA101" i="2"/>
  <c r="AU101" i="2"/>
  <c r="AQ3" i="2"/>
  <c r="BH2" i="1"/>
  <c r="DF16" i="1"/>
  <c r="DJ7" i="1"/>
  <c r="DK7" i="1" s="1"/>
  <c r="DD7" i="1"/>
  <c r="DE7" i="1" s="1"/>
  <c r="CY7" i="1"/>
  <c r="CR7" i="1"/>
  <c r="CS7" i="1" s="1"/>
  <c r="CL7" i="1"/>
  <c r="CM7" i="1" s="1"/>
  <c r="CF7" i="1"/>
  <c r="CG7" i="1" s="1"/>
  <c r="BZ7" i="1"/>
  <c r="CA7" i="1" s="1"/>
  <c r="BT7" i="1"/>
  <c r="BU7" i="1" s="1"/>
  <c r="BN7" i="1"/>
  <c r="BO7" i="1" s="1"/>
  <c r="BR65" i="1" l="1"/>
  <c r="CP99" i="1"/>
  <c r="BR83" i="1"/>
  <c r="CP72" i="1"/>
  <c r="CP98" i="1"/>
  <c r="CQ98" i="1" s="1"/>
  <c r="DB99" i="1"/>
  <c r="DC99" i="1" s="1"/>
  <c r="BX98" i="1"/>
  <c r="BY98" i="1" s="1"/>
  <c r="CP100" i="1"/>
  <c r="CQ100" i="1" s="1"/>
  <c r="CV99" i="1"/>
  <c r="CU98" i="1"/>
  <c r="CV98" i="1" s="1"/>
  <c r="BN100" i="1"/>
  <c r="BO100" i="1" s="1"/>
  <c r="BM99" i="1"/>
  <c r="CK98" i="1"/>
  <c r="CL99" i="1"/>
  <c r="CM99" i="1" s="1"/>
  <c r="DB98" i="1"/>
  <c r="CQ99" i="1"/>
  <c r="CR100" i="1"/>
  <c r="CS100" i="1" s="1"/>
  <c r="BQ99" i="1"/>
  <c r="BR99" i="1" s="1"/>
  <c r="BR100" i="1"/>
  <c r="BS100" i="1" s="1"/>
  <c r="BF100" i="1"/>
  <c r="BG100" i="1" s="1"/>
  <c r="BE98" i="1"/>
  <c r="BF98" i="1" s="1"/>
  <c r="BF99" i="1"/>
  <c r="DG98" i="1"/>
  <c r="DH98" i="1" s="1"/>
  <c r="DH99" i="1"/>
  <c r="CC98" i="1"/>
  <c r="CD98" i="1" s="1"/>
  <c r="CD99" i="1"/>
  <c r="DG97" i="1"/>
  <c r="DH97" i="1" s="1"/>
  <c r="DJ98" i="1" s="1"/>
  <c r="DK98" i="1" s="1"/>
  <c r="CD100" i="1"/>
  <c r="CE100" i="1" s="1"/>
  <c r="CK99" i="1"/>
  <c r="CL100" i="1"/>
  <c r="CM100" i="1" s="1"/>
  <c r="BR98" i="1"/>
  <c r="BZ100" i="1"/>
  <c r="CA100" i="1" s="1"/>
  <c r="BY99" i="1"/>
  <c r="BL98" i="1"/>
  <c r="BE84" i="1"/>
  <c r="BF84" i="1" s="1"/>
  <c r="BE91" i="1"/>
  <c r="BF91" i="1" s="1"/>
  <c r="BE59" i="1"/>
  <c r="BF59" i="1" s="1"/>
  <c r="BE74" i="1"/>
  <c r="BF74" i="1" s="1"/>
  <c r="BW94" i="1"/>
  <c r="BX94" i="1" s="1"/>
  <c r="BX95" i="1"/>
  <c r="BE97" i="1"/>
  <c r="BF97" i="1" s="1"/>
  <c r="BH98" i="1" s="1"/>
  <c r="BI98" i="1" s="1"/>
  <c r="CC95" i="1"/>
  <c r="CD95" i="1" s="1"/>
  <c r="CD96" i="1"/>
  <c r="BX101" i="1"/>
  <c r="BY101" i="1" s="1"/>
  <c r="BL97" i="1"/>
  <c r="BN98" i="1" s="1"/>
  <c r="BO98" i="1" s="1"/>
  <c r="BK96" i="1"/>
  <c r="BL96" i="1" s="1"/>
  <c r="BW90" i="1"/>
  <c r="BX91" i="1"/>
  <c r="BX88" i="1"/>
  <c r="BW87" i="1"/>
  <c r="BX87" i="1" s="1"/>
  <c r="DB81" i="1"/>
  <c r="DA80" i="1"/>
  <c r="DB80" i="1" s="1"/>
  <c r="CI90" i="1"/>
  <c r="CJ90" i="1" s="1"/>
  <c r="CJ91" i="1"/>
  <c r="CI85" i="1"/>
  <c r="CJ85" i="1" s="1"/>
  <c r="CC62" i="1"/>
  <c r="CD62" i="1" s="1"/>
  <c r="CO93" i="1"/>
  <c r="CP93" i="1" s="1"/>
  <c r="BL88" i="1"/>
  <c r="BK87" i="1"/>
  <c r="BL87" i="1" s="1"/>
  <c r="CJ84" i="1"/>
  <c r="CI83" i="1"/>
  <c r="CJ83" i="1" s="1"/>
  <c r="DA79" i="1"/>
  <c r="DB79" i="1" s="1"/>
  <c r="CI76" i="1"/>
  <c r="CJ76" i="1" s="1"/>
  <c r="CJ77" i="1"/>
  <c r="DG74" i="1"/>
  <c r="DH74" i="1" s="1"/>
  <c r="DH75" i="1"/>
  <c r="BS65" i="1"/>
  <c r="BT66" i="1"/>
  <c r="BU66" i="1" s="1"/>
  <c r="CC61" i="1"/>
  <c r="CD61" i="1" s="1"/>
  <c r="DB76" i="1"/>
  <c r="DA75" i="1"/>
  <c r="DB75" i="1" s="1"/>
  <c r="BW64" i="1"/>
  <c r="BX64" i="1" s="1"/>
  <c r="BK63" i="1"/>
  <c r="BL63" i="1" s="1"/>
  <c r="CP60" i="1"/>
  <c r="CO59" i="1"/>
  <c r="CP59" i="1" s="1"/>
  <c r="BE72" i="1"/>
  <c r="BF72" i="1" s="1"/>
  <c r="BE68" i="1"/>
  <c r="BF68" i="1" s="1"/>
  <c r="BE64" i="1"/>
  <c r="BW71" i="1"/>
  <c r="BX71" i="1" s="1"/>
  <c r="BE87" i="1"/>
  <c r="BF87" i="1" s="1"/>
  <c r="BE71" i="1"/>
  <c r="BF71" i="1" s="1"/>
  <c r="CO86" i="1"/>
  <c r="CP87" i="1"/>
  <c r="DH66" i="1"/>
  <c r="DG65" i="1"/>
  <c r="DH65" i="1" s="1"/>
  <c r="DG62" i="1"/>
  <c r="DH62" i="1" s="1"/>
  <c r="DH63" i="1"/>
  <c r="BE86" i="1"/>
  <c r="BF86" i="1" s="1"/>
  <c r="BE70" i="1"/>
  <c r="BF70" i="1" s="1"/>
  <c r="DA73" i="1"/>
  <c r="DB74" i="1"/>
  <c r="DB92" i="1"/>
  <c r="DA91" i="1"/>
  <c r="DB91" i="1" s="1"/>
  <c r="BE93" i="1"/>
  <c r="BF93" i="1" s="1"/>
  <c r="BE77" i="1"/>
  <c r="BF77" i="1" s="1"/>
  <c r="BE61" i="1"/>
  <c r="BF61" i="1" s="1"/>
  <c r="DA93" i="1"/>
  <c r="DB93" i="1" s="1"/>
  <c r="DB94" i="1"/>
  <c r="BQ86" i="1"/>
  <c r="BR86" i="1" s="1"/>
  <c r="BR87" i="1"/>
  <c r="CC93" i="1"/>
  <c r="CD93" i="1" s="1"/>
  <c r="CD94" i="1"/>
  <c r="BK90" i="1"/>
  <c r="BL90" i="1" s="1"/>
  <c r="BL91" i="1"/>
  <c r="CO88" i="1"/>
  <c r="CP88" i="1" s="1"/>
  <c r="DA86" i="1"/>
  <c r="DB86" i="1" s="1"/>
  <c r="DB87" i="1"/>
  <c r="BX86" i="1"/>
  <c r="BW85" i="1"/>
  <c r="BX85" i="1" s="1"/>
  <c r="DA83" i="1"/>
  <c r="DB83" i="1" s="1"/>
  <c r="CP80" i="1"/>
  <c r="CO79" i="1"/>
  <c r="CP79" i="1" s="1"/>
  <c r="CV66" i="1"/>
  <c r="CU65" i="1"/>
  <c r="CV65" i="1" s="1"/>
  <c r="BL101" i="1"/>
  <c r="BM101" i="1" s="1"/>
  <c r="BQ97" i="1"/>
  <c r="BR97" i="1" s="1"/>
  <c r="BT98" i="1" s="1"/>
  <c r="BU98" i="1" s="1"/>
  <c r="CO95" i="1"/>
  <c r="CP95" i="1" s="1"/>
  <c r="CU93" i="1"/>
  <c r="CV93" i="1" s="1"/>
  <c r="CI88" i="1"/>
  <c r="CJ88" i="1" s="1"/>
  <c r="BR74" i="1"/>
  <c r="BQ73" i="1"/>
  <c r="BR73" i="1" s="1"/>
  <c r="CJ66" i="1"/>
  <c r="CI65" i="1"/>
  <c r="CJ65" i="1" s="1"/>
  <c r="DA59" i="1"/>
  <c r="DB59" i="1" s="1"/>
  <c r="DB60" i="1"/>
  <c r="BW96" i="1"/>
  <c r="BX96" i="1" s="1"/>
  <c r="BX97" i="1"/>
  <c r="BZ98" i="1" s="1"/>
  <c r="CA98" i="1" s="1"/>
  <c r="CU94" i="1"/>
  <c r="CV94" i="1" s="1"/>
  <c r="CV95" i="1"/>
  <c r="BR94" i="1"/>
  <c r="BQ93" i="1"/>
  <c r="BR93" i="1" s="1"/>
  <c r="BQ91" i="1"/>
  <c r="BR91" i="1" s="1"/>
  <c r="BR92" i="1"/>
  <c r="DA88" i="1"/>
  <c r="DB88" i="1" s="1"/>
  <c r="DB89" i="1"/>
  <c r="CI86" i="1"/>
  <c r="CJ86" i="1" s="1"/>
  <c r="CO84" i="1"/>
  <c r="CP84" i="1" s="1"/>
  <c r="BL84" i="1"/>
  <c r="BK83" i="1"/>
  <c r="BL83" i="1" s="1"/>
  <c r="BW72" i="1"/>
  <c r="BX72" i="1" s="1"/>
  <c r="BX73" i="1"/>
  <c r="CP71" i="1"/>
  <c r="CO70" i="1"/>
  <c r="CP70" i="1" s="1"/>
  <c r="BW69" i="1"/>
  <c r="BX69" i="1" s="1"/>
  <c r="BX70" i="1"/>
  <c r="DB67" i="1"/>
  <c r="DA66" i="1"/>
  <c r="DB66" i="1" s="1"/>
  <c r="DI64" i="1"/>
  <c r="DJ65" i="1"/>
  <c r="DK65" i="1" s="1"/>
  <c r="BQ59" i="1"/>
  <c r="BR59" i="1" s="1"/>
  <c r="BR60" i="1"/>
  <c r="DG80" i="1"/>
  <c r="DH80" i="1" s="1"/>
  <c r="CI72" i="1"/>
  <c r="CJ72" i="1" s="1"/>
  <c r="CJ73" i="1"/>
  <c r="DA70" i="1"/>
  <c r="DB70" i="1" s="1"/>
  <c r="DB71" i="1"/>
  <c r="BX68" i="1"/>
  <c r="BW67" i="1"/>
  <c r="BX67" i="1" s="1"/>
  <c r="BK62" i="1"/>
  <c r="BL62" i="1" s="1"/>
  <c r="CI58" i="1"/>
  <c r="CJ59" i="1"/>
  <c r="BR82" i="1"/>
  <c r="BQ81" i="1"/>
  <c r="BR81" i="1" s="1"/>
  <c r="CD80" i="1"/>
  <c r="CC79" i="1"/>
  <c r="CD79" i="1" s="1"/>
  <c r="CO73" i="1"/>
  <c r="CP73" i="1" s="1"/>
  <c r="CP74" i="1"/>
  <c r="BW62" i="1"/>
  <c r="BX62" i="1" s="1"/>
  <c r="BX63" i="1"/>
  <c r="BE60" i="1"/>
  <c r="BF60" i="1" s="1"/>
  <c r="BE80" i="1"/>
  <c r="BF80" i="1" s="1"/>
  <c r="BE75" i="1"/>
  <c r="BF75" i="1" s="1"/>
  <c r="BE90" i="1"/>
  <c r="BF90" i="1" s="1"/>
  <c r="DG94" i="1"/>
  <c r="DH94" i="1" s="1"/>
  <c r="DH95" i="1"/>
  <c r="BE65" i="1"/>
  <c r="BF65" i="1" s="1"/>
  <c r="CU72" i="1"/>
  <c r="CV72" i="1" s="1"/>
  <c r="CV73" i="1"/>
  <c r="BQ89" i="1"/>
  <c r="BR89" i="1" s="1"/>
  <c r="BR90" i="1"/>
  <c r="DA97" i="1"/>
  <c r="DB97" i="1" s="1"/>
  <c r="DD98" i="1" s="1"/>
  <c r="DE98" i="1" s="1"/>
  <c r="BL95" i="1"/>
  <c r="BK94" i="1"/>
  <c r="BL94" i="1" s="1"/>
  <c r="DG88" i="1"/>
  <c r="DH88" i="1" s="1"/>
  <c r="DG83" i="1"/>
  <c r="DH83" i="1" s="1"/>
  <c r="DH84" i="1"/>
  <c r="BK85" i="1"/>
  <c r="BL85" i="1" s="1"/>
  <c r="BL86" i="1"/>
  <c r="DG78" i="1"/>
  <c r="DH78" i="1" s="1"/>
  <c r="DH79" i="1"/>
  <c r="CC70" i="1"/>
  <c r="CD70" i="1" s="1"/>
  <c r="CD71" i="1"/>
  <c r="CO82" i="1"/>
  <c r="CP82" i="1" s="1"/>
  <c r="CP83" i="1"/>
  <c r="BW78" i="1"/>
  <c r="BX78" i="1" s="1"/>
  <c r="BX79" i="1"/>
  <c r="BL68" i="1"/>
  <c r="BK67" i="1"/>
  <c r="BL67" i="1" s="1"/>
  <c r="CI63" i="1"/>
  <c r="CJ63" i="1" s="1"/>
  <c r="CJ64" i="1"/>
  <c r="CP78" i="1"/>
  <c r="CO77" i="1"/>
  <c r="CP77" i="1" s="1"/>
  <c r="BX75" i="1"/>
  <c r="BW74" i="1"/>
  <c r="BX74" i="1" s="1"/>
  <c r="DA72" i="1"/>
  <c r="DB72" i="1" s="1"/>
  <c r="DB73" i="1"/>
  <c r="CJ70" i="1"/>
  <c r="CI69" i="1"/>
  <c r="CJ69" i="1" s="1"/>
  <c r="CJ68" i="1"/>
  <c r="CI67" i="1"/>
  <c r="CJ67" i="1" s="1"/>
  <c r="CJ62" i="1"/>
  <c r="CQ81" i="1"/>
  <c r="CR82" i="1"/>
  <c r="CS82" i="1" s="1"/>
  <c r="DB78" i="1"/>
  <c r="DA77" i="1"/>
  <c r="DB77" i="1" s="1"/>
  <c r="BL77" i="1"/>
  <c r="BK76" i="1"/>
  <c r="BL76" i="1" s="1"/>
  <c r="CC72" i="1"/>
  <c r="CD72" i="1" s="1"/>
  <c r="BQ70" i="1"/>
  <c r="BR70" i="1" s="1"/>
  <c r="BR71" i="1"/>
  <c r="BK65" i="1"/>
  <c r="BL65" i="1" s="1"/>
  <c r="BL66" i="1"/>
  <c r="BQ61" i="1"/>
  <c r="BR61" i="1" s="1"/>
  <c r="BR62" i="1"/>
  <c r="BE76" i="1"/>
  <c r="BF76" i="1" s="1"/>
  <c r="BE92" i="1"/>
  <c r="BF92" i="1" s="1"/>
  <c r="CJ101" i="1"/>
  <c r="CK101" i="1" s="1"/>
  <c r="BF101" i="1"/>
  <c r="BG101" i="1" s="1"/>
  <c r="BE83" i="1"/>
  <c r="BF83" i="1" s="1"/>
  <c r="BE67" i="1"/>
  <c r="CO85" i="1"/>
  <c r="CP85" i="1" s="1"/>
  <c r="CP86" i="1"/>
  <c r="DA61" i="1"/>
  <c r="DB61" i="1" s="1"/>
  <c r="DB62" i="1"/>
  <c r="CO89" i="1"/>
  <c r="CP89" i="1" s="1"/>
  <c r="CP90" i="1"/>
  <c r="BE82" i="1"/>
  <c r="BF82" i="1" s="1"/>
  <c r="BF67" i="1"/>
  <c r="BE66" i="1"/>
  <c r="BF66" i="1" s="1"/>
  <c r="CC97" i="1"/>
  <c r="CD97" i="1" s="1"/>
  <c r="CF98" i="1" s="1"/>
  <c r="CG98" i="1" s="1"/>
  <c r="BQ84" i="1"/>
  <c r="BR84" i="1" s="1"/>
  <c r="BR85" i="1"/>
  <c r="DA68" i="1"/>
  <c r="DB68" i="1" s="1"/>
  <c r="DB69" i="1"/>
  <c r="CC88" i="1"/>
  <c r="CD88" i="1" s="1"/>
  <c r="BE89" i="1"/>
  <c r="BF89" i="1" s="1"/>
  <c r="BE73" i="1"/>
  <c r="BF73" i="1" s="1"/>
  <c r="DG92" i="1"/>
  <c r="DH92" i="1" s="1"/>
  <c r="DH93" i="1"/>
  <c r="CC91" i="1"/>
  <c r="CD91" i="1" s="1"/>
  <c r="CD92" i="1"/>
  <c r="CD87" i="1"/>
  <c r="CC86" i="1"/>
  <c r="CD86" i="1" s="1"/>
  <c r="CU84" i="1"/>
  <c r="CV84" i="1" s="1"/>
  <c r="BW83" i="1"/>
  <c r="BX83" i="1" s="1"/>
  <c r="BX84" i="1"/>
  <c r="BQ77" i="1"/>
  <c r="BR77" i="1" s="1"/>
  <c r="BR78" i="1"/>
  <c r="DA64" i="1"/>
  <c r="DB64" i="1" s="1"/>
  <c r="DB65" i="1"/>
  <c r="DG58" i="1"/>
  <c r="DH59" i="1"/>
  <c r="CU96" i="1"/>
  <c r="CV96" i="1" s="1"/>
  <c r="CV97" i="1"/>
  <c r="CX98" i="1" s="1"/>
  <c r="CY98" i="1" s="1"/>
  <c r="BR96" i="1"/>
  <c r="BQ95" i="1"/>
  <c r="BR95" i="1" s="1"/>
  <c r="CO91" i="1"/>
  <c r="CP91" i="1" s="1"/>
  <c r="CP92" i="1"/>
  <c r="CU89" i="1"/>
  <c r="CV89" i="1" s="1"/>
  <c r="BQ88" i="1"/>
  <c r="BR88" i="1" s="1"/>
  <c r="DA84" i="1"/>
  <c r="DB84" i="1" s="1"/>
  <c r="DB85" i="1"/>
  <c r="BT84" i="1"/>
  <c r="BU84" i="1" s="1"/>
  <c r="BS83" i="1"/>
  <c r="BL79" i="1"/>
  <c r="BK78" i="1"/>
  <c r="BL78" i="1" s="1"/>
  <c r="DG71" i="1"/>
  <c r="DH71" i="1" s="1"/>
  <c r="CO64" i="1"/>
  <c r="CP64" i="1" s="1"/>
  <c r="CP65" i="1"/>
  <c r="CV101" i="1"/>
  <c r="CW101" i="1" s="1"/>
  <c r="DA95" i="1"/>
  <c r="DB95" i="1" s="1"/>
  <c r="DB96" i="1"/>
  <c r="CU92" i="1"/>
  <c r="CV92" i="1" s="1"/>
  <c r="DG90" i="1"/>
  <c r="DH91" i="1"/>
  <c r="CU87" i="1"/>
  <c r="CV87" i="1" s="1"/>
  <c r="CI81" i="1"/>
  <c r="CJ81" i="1" s="1"/>
  <c r="CJ82" i="1"/>
  <c r="CC75" i="1"/>
  <c r="CD75" i="1" s="1"/>
  <c r="CD76" i="1"/>
  <c r="BR67" i="1"/>
  <c r="BQ66" i="1"/>
  <c r="BR66" i="1" s="1"/>
  <c r="CC81" i="1"/>
  <c r="CD81" i="1" s="1"/>
  <c r="BR80" i="1"/>
  <c r="BQ79" i="1"/>
  <c r="BR79" i="1" s="1"/>
  <c r="CD78" i="1"/>
  <c r="CC77" i="1"/>
  <c r="CD77" i="1" s="1"/>
  <c r="CP76" i="1"/>
  <c r="CO75" i="1"/>
  <c r="CP75" i="1" s="1"/>
  <c r="BL75" i="1"/>
  <c r="BK74" i="1"/>
  <c r="BL74" i="1" s="1"/>
  <c r="BL70" i="1"/>
  <c r="BK69" i="1"/>
  <c r="BL69" i="1" s="1"/>
  <c r="CP67" i="1"/>
  <c r="CO66" i="1"/>
  <c r="CP66" i="1" s="1"/>
  <c r="CC64" i="1"/>
  <c r="CD64" i="1" s="1"/>
  <c r="CD65" i="1"/>
  <c r="CU60" i="1"/>
  <c r="CV60" i="1" s="1"/>
  <c r="CV61" i="1"/>
  <c r="BK82" i="1"/>
  <c r="BL82" i="1" s="1"/>
  <c r="CU80" i="1"/>
  <c r="CV80" i="1" s="1"/>
  <c r="CI78" i="1"/>
  <c r="CJ78" i="1" s="1"/>
  <c r="CJ79" i="1"/>
  <c r="CU76" i="1"/>
  <c r="CV76" i="1" s="1"/>
  <c r="CV77" i="1"/>
  <c r="BQ75" i="1"/>
  <c r="BR75" i="1" s="1"/>
  <c r="BR76" i="1"/>
  <c r="CC73" i="1"/>
  <c r="CD73" i="1" s="1"/>
  <c r="CD74" i="1"/>
  <c r="BR72" i="1"/>
  <c r="DH68" i="1"/>
  <c r="DG67" i="1"/>
  <c r="DH67" i="1" s="1"/>
  <c r="CU63" i="1"/>
  <c r="CV63" i="1" s="1"/>
  <c r="CV64" i="1"/>
  <c r="CV79" i="1"/>
  <c r="CU78" i="1"/>
  <c r="CV78" i="1" s="1"/>
  <c r="DG76" i="1"/>
  <c r="DH76" i="1" s="1"/>
  <c r="DH77" i="1"/>
  <c r="BK71" i="1"/>
  <c r="BL71" i="1" s="1"/>
  <c r="BL72" i="1"/>
  <c r="BR69" i="1"/>
  <c r="BQ68" i="1"/>
  <c r="BR68" i="1" s="1"/>
  <c r="DA63" i="1"/>
  <c r="DB63" i="1" s="1"/>
  <c r="BW60" i="1"/>
  <c r="BX60" i="1" s="1"/>
  <c r="BX61" i="1"/>
  <c r="CV59" i="1"/>
  <c r="CU58" i="1"/>
  <c r="BX77" i="1"/>
  <c r="BW76" i="1"/>
  <c r="BX76" i="1" s="1"/>
  <c r="BE58" i="1"/>
  <c r="BE81" i="1"/>
  <c r="BF81" i="1" s="1"/>
  <c r="CU88" i="1"/>
  <c r="CV88" i="1" s="1"/>
  <c r="CO97" i="1"/>
  <c r="CP97" i="1" s="1"/>
  <c r="CR98" i="1" s="1"/>
  <c r="CS98" i="1" s="1"/>
  <c r="BK92" i="1"/>
  <c r="BL92" i="1" s="1"/>
  <c r="BL93" i="1"/>
  <c r="CU85" i="1"/>
  <c r="CV85" i="1" s="1"/>
  <c r="CV86" i="1"/>
  <c r="CU74" i="1"/>
  <c r="CV74" i="1" s="1"/>
  <c r="CV75" i="1"/>
  <c r="CD101" i="1"/>
  <c r="CE101" i="1" s="1"/>
  <c r="CI87" i="1"/>
  <c r="CJ87" i="1" s="1"/>
  <c r="CI80" i="1"/>
  <c r="CJ80" i="1" s="1"/>
  <c r="CC90" i="1"/>
  <c r="CD90" i="1" s="1"/>
  <c r="CR73" i="1"/>
  <c r="CS73" i="1" s="1"/>
  <c r="CQ72" i="1"/>
  <c r="DG60" i="1"/>
  <c r="DH60" i="1" s="1"/>
  <c r="DH61" i="1"/>
  <c r="BE88" i="1"/>
  <c r="BF88" i="1" s="1"/>
  <c r="BE96" i="1"/>
  <c r="BF96" i="1" s="1"/>
  <c r="CO96" i="1"/>
  <c r="CP96" i="1" s="1"/>
  <c r="BE95" i="1"/>
  <c r="BF95" i="1" s="1"/>
  <c r="BE79" i="1"/>
  <c r="BF79" i="1" s="1"/>
  <c r="BF64" i="1"/>
  <c r="BE63" i="1"/>
  <c r="BF63" i="1" s="1"/>
  <c r="BW89" i="1"/>
  <c r="BX89" i="1" s="1"/>
  <c r="BX90" i="1"/>
  <c r="DB101" i="1"/>
  <c r="DC101" i="1" s="1"/>
  <c r="BE94" i="1"/>
  <c r="BF94" i="1" s="1"/>
  <c r="BE78" i="1"/>
  <c r="BF78" i="1" s="1"/>
  <c r="BE62" i="1"/>
  <c r="BF62" i="1" s="1"/>
  <c r="BK89" i="1"/>
  <c r="BL89" i="1" s="1"/>
  <c r="DG82" i="1"/>
  <c r="DH82" i="1" s="1"/>
  <c r="CJ61" i="1"/>
  <c r="CI60" i="1"/>
  <c r="CJ60" i="1" s="1"/>
  <c r="BE85" i="1"/>
  <c r="BF85" i="1" s="1"/>
  <c r="BE69" i="1"/>
  <c r="BF69" i="1" s="1"/>
  <c r="DG96" i="1"/>
  <c r="DH96" i="1" s="1"/>
  <c r="DG89" i="1"/>
  <c r="DH89" i="1" s="1"/>
  <c r="DH90" i="1"/>
  <c r="CC82" i="1"/>
  <c r="CD82" i="1" s="1"/>
  <c r="CD83" i="1"/>
  <c r="CP101" i="1"/>
  <c r="CQ101" i="1" s="1"/>
  <c r="CI96" i="1"/>
  <c r="CJ96" i="1" s="1"/>
  <c r="CO94" i="1"/>
  <c r="CP94" i="1" s="1"/>
  <c r="CI92" i="1"/>
  <c r="CJ92" i="1" s="1"/>
  <c r="CJ93" i="1"/>
  <c r="DA90" i="1"/>
  <c r="DB90" i="1" s="1"/>
  <c r="CI89" i="1"/>
  <c r="CJ89" i="1" s="1"/>
  <c r="DG87" i="1"/>
  <c r="DH87" i="1" s="1"/>
  <c r="BW82" i="1"/>
  <c r="BX82" i="1" s="1"/>
  <c r="CU69" i="1"/>
  <c r="CV69" i="1" s="1"/>
  <c r="CV70" i="1"/>
  <c r="CU62" i="1"/>
  <c r="CV62" i="1" s="1"/>
  <c r="DH101" i="1"/>
  <c r="DI101" i="1" s="1"/>
  <c r="CI94" i="1"/>
  <c r="CJ94" i="1" s="1"/>
  <c r="CJ95" i="1"/>
  <c r="CC89" i="1"/>
  <c r="CD89" i="1" s="1"/>
  <c r="DG85" i="1"/>
  <c r="DH85" i="1" s="1"/>
  <c r="DH86" i="1"/>
  <c r="CD85" i="1"/>
  <c r="CC84" i="1"/>
  <c r="CD84" i="1" s="1"/>
  <c r="CD69" i="1"/>
  <c r="CC68" i="1"/>
  <c r="CD68" i="1" s="1"/>
  <c r="CO63" i="1"/>
  <c r="CP63" i="1" s="1"/>
  <c r="BR101" i="1"/>
  <c r="BS101" i="1" s="1"/>
  <c r="CI97" i="1"/>
  <c r="CJ97" i="1" s="1"/>
  <c r="CL98" i="1" s="1"/>
  <c r="CM98" i="1" s="1"/>
  <c r="BW92" i="1"/>
  <c r="BX92" i="1" s="1"/>
  <c r="BX93" i="1"/>
  <c r="CU90" i="1"/>
  <c r="CV90" i="1" s="1"/>
  <c r="CV91" i="1"/>
  <c r="CU83" i="1"/>
  <c r="CV83" i="1" s="1"/>
  <c r="BW65" i="1"/>
  <c r="BX65" i="1" s="1"/>
  <c r="BX66" i="1"/>
  <c r="DA82" i="1"/>
  <c r="DB82" i="1" s="1"/>
  <c r="CI71" i="1"/>
  <c r="CJ71" i="1" s="1"/>
  <c r="DG69" i="1"/>
  <c r="DH69" i="1" s="1"/>
  <c r="DH70" i="1"/>
  <c r="CP69" i="1"/>
  <c r="CO68" i="1"/>
  <c r="CP68" i="1" s="1"/>
  <c r="CD67" i="1"/>
  <c r="CC66" i="1"/>
  <c r="CD66" i="1" s="1"/>
  <c r="BK64" i="1"/>
  <c r="BL64" i="1" s="1"/>
  <c r="BK60" i="1"/>
  <c r="BL60" i="1" s="1"/>
  <c r="BL61" i="1"/>
  <c r="BW58" i="1"/>
  <c r="BX59" i="1"/>
  <c r="CU81" i="1"/>
  <c r="CV81" i="1" s="1"/>
  <c r="CV82" i="1"/>
  <c r="BK80" i="1"/>
  <c r="BL80" i="1" s="1"/>
  <c r="BL81" i="1"/>
  <c r="BK73" i="1"/>
  <c r="BL73" i="1" s="1"/>
  <c r="CU71" i="1"/>
  <c r="CV71" i="1" s="1"/>
  <c r="CV68" i="1"/>
  <c r="CU67" i="1"/>
  <c r="CV67" i="1" s="1"/>
  <c r="BQ63" i="1"/>
  <c r="BR63" i="1" s="1"/>
  <c r="BR64" i="1"/>
  <c r="CC59" i="1"/>
  <c r="CD59" i="1" s="1"/>
  <c r="CD60" i="1"/>
  <c r="DG81" i="1"/>
  <c r="DH81" i="1" s="1"/>
  <c r="BW80" i="1"/>
  <c r="BX80" i="1" s="1"/>
  <c r="BX81" i="1"/>
  <c r="CJ75" i="1"/>
  <c r="CI74" i="1"/>
  <c r="CJ74" i="1" s="1"/>
  <c r="DG72" i="1"/>
  <c r="DH72" i="1" s="1"/>
  <c r="DH73" i="1"/>
  <c r="CC63" i="1"/>
  <c r="CD63" i="1" s="1"/>
  <c r="CO61" i="1"/>
  <c r="CP61" i="1" s="1"/>
  <c r="CP62" i="1"/>
  <c r="BK58" i="1"/>
  <c r="BL59" i="1"/>
  <c r="AX2" i="3"/>
  <c r="BC2" i="3"/>
  <c r="DA103" i="3" s="1"/>
  <c r="AZ2" i="3"/>
  <c r="AU112" i="3" s="1"/>
  <c r="BE2" i="1"/>
  <c r="AY2" i="3"/>
  <c r="AT111" i="3" s="1"/>
  <c r="AV2" i="3"/>
  <c r="BB2" i="3"/>
  <c r="BA2" i="3"/>
  <c r="AW2" i="3"/>
  <c r="BQ7" i="3"/>
  <c r="CO7" i="3"/>
  <c r="AU2" i="3"/>
  <c r="BE7" i="3"/>
  <c r="DA7" i="3"/>
  <c r="AY2" i="2"/>
  <c r="AT111" i="2" s="1"/>
  <c r="AU2" i="2"/>
  <c r="AT107" i="2" s="1"/>
  <c r="AV2" i="2"/>
  <c r="AX2" i="2"/>
  <c r="AT110" i="2" s="1"/>
  <c r="BA2" i="2"/>
  <c r="BC2" i="2"/>
  <c r="AT115" i="2" s="1"/>
  <c r="AW2" i="2"/>
  <c r="AT109" i="2" s="1"/>
  <c r="BB2" i="2"/>
  <c r="AZ2" i="2"/>
  <c r="BP26" i="1"/>
  <c r="BJ20" i="1"/>
  <c r="BK19" i="1" s="1"/>
  <c r="CB38" i="1"/>
  <c r="CC37" i="1" s="1"/>
  <c r="CH26" i="1"/>
  <c r="CI25" i="1" s="1"/>
  <c r="CN9" i="1"/>
  <c r="CO8" i="1" s="1"/>
  <c r="CZ42" i="1"/>
  <c r="DA41" i="1" s="1"/>
  <c r="BV46" i="1"/>
  <c r="BW45" i="1" s="1"/>
  <c r="BP44" i="1"/>
  <c r="BQ43" i="1" s="1"/>
  <c r="BJ16" i="1"/>
  <c r="BK15" i="1" s="1"/>
  <c r="CB37" i="1"/>
  <c r="CC36" i="1" s="1"/>
  <c r="CH21" i="1"/>
  <c r="CI20" i="1" s="1"/>
  <c r="CN41" i="1"/>
  <c r="CO40" i="1" s="1"/>
  <c r="BV45" i="1"/>
  <c r="BW44" i="1" s="1"/>
  <c r="BV22" i="1"/>
  <c r="BW21" i="1" s="1"/>
  <c r="BP43" i="1"/>
  <c r="BQ42" i="1" s="1"/>
  <c r="BP18" i="1"/>
  <c r="BQ17" i="1" s="1"/>
  <c r="BJ37" i="1"/>
  <c r="BK36" i="1" s="1"/>
  <c r="BJ13" i="1"/>
  <c r="BK12" i="1" s="1"/>
  <c r="CB34" i="1"/>
  <c r="CH48" i="1"/>
  <c r="CH19" i="1"/>
  <c r="CI18" i="1" s="1"/>
  <c r="CN34" i="1"/>
  <c r="CT49" i="1"/>
  <c r="CU48" i="1" s="1"/>
  <c r="CT19" i="1"/>
  <c r="CU18" i="1" s="1"/>
  <c r="CZ34" i="1"/>
  <c r="DA33" i="1" s="1"/>
  <c r="DF46" i="1"/>
  <c r="DG45" i="1" s="1"/>
  <c r="BV41" i="1"/>
  <c r="BW40" i="1" s="1"/>
  <c r="BV18" i="1"/>
  <c r="BW17" i="1" s="1"/>
  <c r="BP42" i="1"/>
  <c r="BQ41" i="1" s="1"/>
  <c r="BP17" i="1"/>
  <c r="BJ36" i="1"/>
  <c r="BK35" i="1" s="1"/>
  <c r="BJ12" i="1"/>
  <c r="BK11" i="1" s="1"/>
  <c r="CB29" i="1"/>
  <c r="CC28" i="1" s="1"/>
  <c r="CH44" i="1"/>
  <c r="CI43" i="1" s="1"/>
  <c r="CH15" i="1"/>
  <c r="CI14" i="1" s="1"/>
  <c r="CN32" i="1"/>
  <c r="CO31" i="1" s="1"/>
  <c r="CT48" i="1"/>
  <c r="CU47" i="1" s="1"/>
  <c r="CT12" i="1"/>
  <c r="CU11" i="1" s="1"/>
  <c r="CZ31" i="1"/>
  <c r="DA30" i="1" s="1"/>
  <c r="DF45" i="1"/>
  <c r="DG44" i="1" s="1"/>
  <c r="BV25" i="1"/>
  <c r="BW24" i="1" s="1"/>
  <c r="CH54" i="1"/>
  <c r="CI53" i="1" s="1"/>
  <c r="CN45" i="1"/>
  <c r="CO44" i="1" s="1"/>
  <c r="CT25" i="1"/>
  <c r="CU24" i="1" s="1"/>
  <c r="CZ9" i="1"/>
  <c r="DA8" i="1" s="1"/>
  <c r="BJ38" i="1"/>
  <c r="BK37" i="1" s="1"/>
  <c r="BV37" i="1"/>
  <c r="BW36" i="1" s="1"/>
  <c r="BP15" i="1"/>
  <c r="BQ14" i="1" s="1"/>
  <c r="BJ33" i="1"/>
  <c r="BK32" i="1" s="1"/>
  <c r="CB58" i="1"/>
  <c r="CC57" i="1" s="1"/>
  <c r="CB28" i="1"/>
  <c r="CC27" i="1" s="1"/>
  <c r="CH41" i="1"/>
  <c r="CI40" i="1" s="1"/>
  <c r="CT11" i="1"/>
  <c r="CU10" i="1" s="1"/>
  <c r="CZ24" i="1"/>
  <c r="BV34" i="1"/>
  <c r="BW33" i="1" s="1"/>
  <c r="BP57" i="1"/>
  <c r="BQ56" i="1" s="1"/>
  <c r="BP8" i="1"/>
  <c r="BJ26" i="1"/>
  <c r="BK25" i="1" s="1"/>
  <c r="CB23" i="1"/>
  <c r="CC22" i="1" s="1"/>
  <c r="CH8" i="1"/>
  <c r="CI7" i="1" s="1"/>
  <c r="CN22" i="1"/>
  <c r="CT36" i="1"/>
  <c r="CU35" i="1" s="1"/>
  <c r="CZ55" i="1"/>
  <c r="DA54" i="1" s="1"/>
  <c r="CZ22" i="1"/>
  <c r="DA21" i="1" s="1"/>
  <c r="DF28" i="1"/>
  <c r="DG27" i="1" s="1"/>
  <c r="BV55" i="1"/>
  <c r="BW54" i="1" s="1"/>
  <c r="BV33" i="1"/>
  <c r="BW32" i="1" s="1"/>
  <c r="BV9" i="1"/>
  <c r="BW8" i="1" s="1"/>
  <c r="BP56" i="1"/>
  <c r="BQ55" i="1" s="1"/>
  <c r="BP31" i="1"/>
  <c r="BQ30" i="1" s="1"/>
  <c r="BJ49" i="1"/>
  <c r="BK48" i="1" s="1"/>
  <c r="BJ25" i="1"/>
  <c r="BK24" i="1" s="1"/>
  <c r="CB51" i="1"/>
  <c r="CB17" i="1"/>
  <c r="CC16" i="1" s="1"/>
  <c r="CH33" i="1"/>
  <c r="CI32" i="1" s="1"/>
  <c r="CN53" i="1"/>
  <c r="CO52" i="1" s="1"/>
  <c r="CN18" i="1"/>
  <c r="CO17" i="1" s="1"/>
  <c r="CT35" i="1"/>
  <c r="CU34" i="1" s="1"/>
  <c r="CZ49" i="1"/>
  <c r="DA48" i="1" s="1"/>
  <c r="CZ17" i="1"/>
  <c r="DA16" i="1" s="1"/>
  <c r="DF25" i="1"/>
  <c r="DG24" i="1" s="1"/>
  <c r="BV47" i="1"/>
  <c r="BW46" i="1" s="1"/>
  <c r="BP51" i="1"/>
  <c r="BQ50" i="1" s="1"/>
  <c r="BJ44" i="1"/>
  <c r="CB10" i="1"/>
  <c r="CC9" i="1" s="1"/>
  <c r="BV24" i="1"/>
  <c r="BW23" i="1" s="1"/>
  <c r="BP19" i="1"/>
  <c r="BQ18" i="1" s="1"/>
  <c r="CH53" i="1"/>
  <c r="CI52" i="1" s="1"/>
  <c r="CN8" i="1"/>
  <c r="CT54" i="1"/>
  <c r="CU53" i="1" s="1"/>
  <c r="CT24" i="1"/>
  <c r="CZ38" i="1"/>
  <c r="DF53" i="1"/>
  <c r="DG52" i="1" s="1"/>
  <c r="BV7" i="1"/>
  <c r="BV13" i="1"/>
  <c r="BW12" i="1" s="1"/>
  <c r="BP40" i="1"/>
  <c r="BQ39" i="1" s="1"/>
  <c r="BJ58" i="1"/>
  <c r="BK57" i="1" s="1"/>
  <c r="BJ10" i="1"/>
  <c r="BK9" i="1" s="1"/>
  <c r="CH9" i="1"/>
  <c r="CI8" i="1" s="1"/>
  <c r="CN29" i="1"/>
  <c r="CO28" i="1" s="1"/>
  <c r="CT42" i="1"/>
  <c r="CU41" i="1" s="1"/>
  <c r="DF39" i="1"/>
  <c r="DG38" i="1" s="1"/>
  <c r="BV56" i="1"/>
  <c r="BW55" i="1" s="1"/>
  <c r="BV10" i="1"/>
  <c r="BW9" i="1" s="1"/>
  <c r="BP33" i="1"/>
  <c r="BQ32" i="1" s="1"/>
  <c r="BJ51" i="1"/>
  <c r="CB52" i="1"/>
  <c r="CC51" i="1" s="1"/>
  <c r="CH38" i="1"/>
  <c r="CN56" i="1"/>
  <c r="CO55" i="1" s="1"/>
  <c r="CT8" i="1"/>
  <c r="CU7" i="1" s="1"/>
  <c r="BJ7" i="1"/>
  <c r="BV53" i="1"/>
  <c r="BW52" i="1" s="1"/>
  <c r="BV31" i="1"/>
  <c r="BW30" i="1" s="1"/>
  <c r="BP55" i="1"/>
  <c r="BQ54" i="1" s="1"/>
  <c r="BP28" i="1"/>
  <c r="BQ27" i="1" s="1"/>
  <c r="BJ46" i="1"/>
  <c r="BK45" i="1" s="1"/>
  <c r="BJ24" i="1"/>
  <c r="BK23" i="1" s="1"/>
  <c r="CB45" i="1"/>
  <c r="CC44" i="1" s="1"/>
  <c r="CB16" i="1"/>
  <c r="CC15" i="1" s="1"/>
  <c r="CH32" i="1"/>
  <c r="CI31" i="1" s="1"/>
  <c r="CN47" i="1"/>
  <c r="CO46" i="1" s="1"/>
  <c r="CN15" i="1"/>
  <c r="CO14" i="1" s="1"/>
  <c r="CT32" i="1"/>
  <c r="CZ48" i="1"/>
  <c r="DA47" i="1" s="1"/>
  <c r="CZ11" i="1"/>
  <c r="DA10" i="1" s="1"/>
  <c r="DF31" i="1"/>
  <c r="DG30" i="1" s="1"/>
  <c r="DF50" i="1"/>
  <c r="DG49" i="1" s="1"/>
  <c r="CZ12" i="1"/>
  <c r="DA11" i="1" s="1"/>
  <c r="CZ25" i="1"/>
  <c r="DA24" i="1" s="1"/>
  <c r="CZ39" i="1"/>
  <c r="DA38" i="1" s="1"/>
  <c r="CZ50" i="1"/>
  <c r="CT13" i="1"/>
  <c r="CU12" i="1" s="1"/>
  <c r="CT26" i="1"/>
  <c r="CT38" i="1"/>
  <c r="CU37" i="1" s="1"/>
  <c r="CT50" i="1"/>
  <c r="CU49" i="1" s="1"/>
  <c r="CN10" i="1"/>
  <c r="CO9" i="1" s="1"/>
  <c r="CN23" i="1"/>
  <c r="CO22" i="1" s="1"/>
  <c r="CN37" i="1"/>
  <c r="CO36" i="1" s="1"/>
  <c r="CN48" i="1"/>
  <c r="CO47" i="1" s="1"/>
  <c r="CH10" i="1"/>
  <c r="CI9" i="1" s="1"/>
  <c r="CH22" i="1"/>
  <c r="CH34" i="1"/>
  <c r="CI33" i="1" s="1"/>
  <c r="CH45" i="1"/>
  <c r="CI44" i="1" s="1"/>
  <c r="CH55" i="1"/>
  <c r="CI54" i="1" s="1"/>
  <c r="CB18" i="1"/>
  <c r="CC17" i="1" s="1"/>
  <c r="CB30" i="1"/>
  <c r="CC29" i="1" s="1"/>
  <c r="CB40" i="1"/>
  <c r="CC39" i="1" s="1"/>
  <c r="CB54" i="1"/>
  <c r="CC53" i="1" s="1"/>
  <c r="BJ17" i="1"/>
  <c r="BK16" i="1" s="1"/>
  <c r="BJ27" i="1"/>
  <c r="BK26" i="1" s="1"/>
  <c r="BJ40" i="1"/>
  <c r="BK39" i="1" s="1"/>
  <c r="BJ52" i="1"/>
  <c r="BK51" i="1" s="1"/>
  <c r="BP9" i="1"/>
  <c r="BQ8" i="1" s="1"/>
  <c r="BP20" i="1"/>
  <c r="BQ19" i="1" s="1"/>
  <c r="BP34" i="1"/>
  <c r="BP48" i="1"/>
  <c r="BQ47" i="1" s="1"/>
  <c r="BP58" i="1"/>
  <c r="BQ57" i="1" s="1"/>
  <c r="BV14" i="1"/>
  <c r="BV26" i="1"/>
  <c r="BW25" i="1" s="1"/>
  <c r="BV38" i="1"/>
  <c r="BW37" i="1" s="1"/>
  <c r="BV48" i="1"/>
  <c r="DF12" i="1"/>
  <c r="DF35" i="1"/>
  <c r="DG34" i="1" s="1"/>
  <c r="DF52" i="1"/>
  <c r="CZ16" i="1"/>
  <c r="CZ41" i="1"/>
  <c r="DA40" i="1" s="1"/>
  <c r="CZ54" i="1"/>
  <c r="DB54" i="1" s="1"/>
  <c r="CT18" i="1"/>
  <c r="CU17" i="1" s="1"/>
  <c r="CT41" i="1"/>
  <c r="CU40" i="1" s="1"/>
  <c r="CN14" i="1"/>
  <c r="CO13" i="1" s="1"/>
  <c r="CN39" i="1"/>
  <c r="CO38" i="1" s="1"/>
  <c r="CH14" i="1"/>
  <c r="CH47" i="1"/>
  <c r="CI46" i="1" s="1"/>
  <c r="CB22" i="1"/>
  <c r="CC21" i="1" s="1"/>
  <c r="CB43" i="1"/>
  <c r="CC42" i="1" s="1"/>
  <c r="BJ19" i="1"/>
  <c r="BK18" i="1" s="1"/>
  <c r="BJ43" i="1"/>
  <c r="BK42" i="1" s="1"/>
  <c r="BP24" i="1"/>
  <c r="BQ23" i="1" s="1"/>
  <c r="BP50" i="1"/>
  <c r="BV30" i="1"/>
  <c r="BV52" i="1"/>
  <c r="DF8" i="1"/>
  <c r="DG7" i="1" s="1"/>
  <c r="DF32" i="1"/>
  <c r="DG31" i="1" s="1"/>
  <c r="DF51" i="1"/>
  <c r="DG50" i="1" s="1"/>
  <c r="CZ15" i="1"/>
  <c r="DA14" i="1" s="1"/>
  <c r="CZ26" i="1"/>
  <c r="CZ40" i="1"/>
  <c r="CZ51" i="1"/>
  <c r="DA50" i="1" s="1"/>
  <c r="CT17" i="1"/>
  <c r="CU16" i="1" s="1"/>
  <c r="CT27" i="1"/>
  <c r="CU26" i="1" s="1"/>
  <c r="CT40" i="1"/>
  <c r="CU39" i="1" s="1"/>
  <c r="CT52" i="1"/>
  <c r="CU51" i="1" s="1"/>
  <c r="CN13" i="1"/>
  <c r="CO12" i="1" s="1"/>
  <c r="CN24" i="1"/>
  <c r="CN38" i="1"/>
  <c r="CN49" i="1"/>
  <c r="CO48" i="1" s="1"/>
  <c r="CH12" i="1"/>
  <c r="CI11" i="1" s="1"/>
  <c r="CH23" i="1"/>
  <c r="CI22" i="1" s="1"/>
  <c r="CH36" i="1"/>
  <c r="CH46" i="1"/>
  <c r="CH56" i="1"/>
  <c r="CI55" i="1" s="1"/>
  <c r="CB8" i="1"/>
  <c r="CB21" i="1"/>
  <c r="CC20" i="1" s="1"/>
  <c r="CB31" i="1"/>
  <c r="CC30" i="1" s="1"/>
  <c r="CB42" i="1"/>
  <c r="CB56" i="1"/>
  <c r="CC55" i="1" s="1"/>
  <c r="BJ8" i="1"/>
  <c r="BJ18" i="1"/>
  <c r="BK17" i="1" s="1"/>
  <c r="BJ29" i="1"/>
  <c r="BK28" i="1" s="1"/>
  <c r="BJ41" i="1"/>
  <c r="BK40" i="1" s="1"/>
  <c r="BJ53" i="1"/>
  <c r="BK52" i="1" s="1"/>
  <c r="BP10" i="1"/>
  <c r="BQ9" i="1" s="1"/>
  <c r="BP23" i="1"/>
  <c r="BQ22" i="1" s="1"/>
  <c r="BP35" i="1"/>
  <c r="BP49" i="1"/>
  <c r="BQ48" i="1" s="1"/>
  <c r="BV15" i="1"/>
  <c r="BW14" i="1" s="1"/>
  <c r="BV27" i="1"/>
  <c r="BW26" i="1" s="1"/>
  <c r="BV39" i="1"/>
  <c r="BW38" i="1" s="1"/>
  <c r="BV49" i="1"/>
  <c r="CZ27" i="1"/>
  <c r="DA26" i="1" s="1"/>
  <c r="CT28" i="1"/>
  <c r="CU27" i="1" s="1"/>
  <c r="CT53" i="1"/>
  <c r="CU52" i="1" s="1"/>
  <c r="CN25" i="1"/>
  <c r="CO24" i="1" s="1"/>
  <c r="CN50" i="1"/>
  <c r="CH25" i="1"/>
  <c r="CI24" i="1" s="1"/>
  <c r="CH37" i="1"/>
  <c r="CI36" i="1" s="1"/>
  <c r="CB9" i="1"/>
  <c r="CC8" i="1" s="1"/>
  <c r="CB32" i="1"/>
  <c r="CC31" i="1" s="1"/>
  <c r="CD31" i="1" s="1"/>
  <c r="CE31" i="1" s="1"/>
  <c r="CB57" i="1"/>
  <c r="CC56" i="1" s="1"/>
  <c r="BJ9" i="1"/>
  <c r="BK8" i="1" s="1"/>
  <c r="BJ30" i="1"/>
  <c r="BK29" i="1" s="1"/>
  <c r="BJ54" i="1"/>
  <c r="BK53" i="1" s="1"/>
  <c r="BP12" i="1"/>
  <c r="BQ11" i="1" s="1"/>
  <c r="BP36" i="1"/>
  <c r="BQ35" i="1" s="1"/>
  <c r="BV17" i="1"/>
  <c r="BW16" i="1" s="1"/>
  <c r="BV40" i="1"/>
  <c r="BW39" i="1" s="1"/>
  <c r="DF19" i="1"/>
  <c r="DG18" i="1" s="1"/>
  <c r="DF42" i="1"/>
  <c r="DG41" i="1" s="1"/>
  <c r="DF54" i="1"/>
  <c r="DG53" i="1" s="1"/>
  <c r="CZ18" i="1"/>
  <c r="DA17" i="1" s="1"/>
  <c r="CZ32" i="1"/>
  <c r="DA31" i="1" s="1"/>
  <c r="CZ43" i="1"/>
  <c r="DA42" i="1" s="1"/>
  <c r="CZ56" i="1"/>
  <c r="CT9" i="1"/>
  <c r="CU8" i="1" s="1"/>
  <c r="CT20" i="1"/>
  <c r="CU19" i="1" s="1"/>
  <c r="CT33" i="1"/>
  <c r="CU32" i="1" s="1"/>
  <c r="CT44" i="1"/>
  <c r="CU43" i="1" s="1"/>
  <c r="CT56" i="1"/>
  <c r="CU55" i="1" s="1"/>
  <c r="CN16" i="1"/>
  <c r="CO15" i="1" s="1"/>
  <c r="CN30" i="1"/>
  <c r="CN42" i="1"/>
  <c r="CO41" i="1" s="1"/>
  <c r="CN55" i="1"/>
  <c r="CH16" i="1"/>
  <c r="CI15" i="1" s="1"/>
  <c r="CH29" i="1"/>
  <c r="CI28" i="1" s="1"/>
  <c r="CH39" i="1"/>
  <c r="CI38" i="1" s="1"/>
  <c r="CH51" i="1"/>
  <c r="CI50" i="1" s="1"/>
  <c r="CB11" i="1"/>
  <c r="CC10" i="1" s="1"/>
  <c r="CB24" i="1"/>
  <c r="CC23" i="1" s="1"/>
  <c r="CB35" i="1"/>
  <c r="CC34" i="1" s="1"/>
  <c r="CB48" i="1"/>
  <c r="CC47" i="1" s="1"/>
  <c r="BJ11" i="1"/>
  <c r="BJ22" i="1"/>
  <c r="BK21" i="1" s="1"/>
  <c r="BJ34" i="1"/>
  <c r="BK33" i="1" s="1"/>
  <c r="BJ45" i="1"/>
  <c r="BK44" i="1" s="1"/>
  <c r="BP16" i="1"/>
  <c r="BQ15" i="1" s="1"/>
  <c r="BP27" i="1"/>
  <c r="BQ26" i="1" s="1"/>
  <c r="BP41" i="1"/>
  <c r="BP52" i="1"/>
  <c r="BQ51" i="1" s="1"/>
  <c r="BV19" i="1"/>
  <c r="BW18" i="1" s="1"/>
  <c r="BV32" i="1"/>
  <c r="BV44" i="1"/>
  <c r="BV54" i="1"/>
  <c r="BW53" i="1" s="1"/>
  <c r="DF24" i="1"/>
  <c r="DF44" i="1"/>
  <c r="DF58" i="1"/>
  <c r="DG57" i="1" s="1"/>
  <c r="CZ8" i="1"/>
  <c r="DA7" i="1" s="1"/>
  <c r="CZ19" i="1"/>
  <c r="DA18" i="1" s="1"/>
  <c r="CZ33" i="1"/>
  <c r="DA32" i="1" s="1"/>
  <c r="CZ47" i="1"/>
  <c r="DA46" i="1" s="1"/>
  <c r="CZ57" i="1"/>
  <c r="DA56" i="1" s="1"/>
  <c r="CT10" i="1"/>
  <c r="CU9" i="1" s="1"/>
  <c r="CT21" i="1"/>
  <c r="CU20" i="1" s="1"/>
  <c r="CT34" i="1"/>
  <c r="CU33" i="1" s="1"/>
  <c r="CT45" i="1"/>
  <c r="CU44" i="1" s="1"/>
  <c r="CT58" i="1"/>
  <c r="CU57" i="1" s="1"/>
  <c r="CT7" i="1"/>
  <c r="CN17" i="1"/>
  <c r="CO16" i="1" s="1"/>
  <c r="CN31" i="1"/>
  <c r="CO30" i="1" s="1"/>
  <c r="CN44" i="1"/>
  <c r="CO43" i="1" s="1"/>
  <c r="CN7" i="1"/>
  <c r="CH17" i="1"/>
  <c r="CI16" i="1" s="1"/>
  <c r="CH31" i="1"/>
  <c r="CI30" i="1" s="1"/>
  <c r="CH40" i="1"/>
  <c r="CI39" i="1" s="1"/>
  <c r="CH52" i="1"/>
  <c r="CB14" i="1"/>
  <c r="CC13" i="1" s="1"/>
  <c r="CB25" i="1"/>
  <c r="CC24" i="1" s="1"/>
  <c r="CB36" i="1"/>
  <c r="CC35" i="1" s="1"/>
  <c r="CB50" i="1"/>
  <c r="CC49" i="1" s="1"/>
  <c r="DF9" i="1"/>
  <c r="DG8" i="1" s="1"/>
  <c r="DF15" i="1"/>
  <c r="DG14" i="1" s="1"/>
  <c r="DF23" i="1"/>
  <c r="DG22" i="1" s="1"/>
  <c r="DF30" i="1"/>
  <c r="DF43" i="1"/>
  <c r="DG42" i="1" s="1"/>
  <c r="DF49" i="1"/>
  <c r="DG48" i="1" s="1"/>
  <c r="DF56" i="1"/>
  <c r="CZ10" i="1"/>
  <c r="CZ23" i="1"/>
  <c r="DA22" i="1" s="1"/>
  <c r="CZ30" i="1"/>
  <c r="CZ36" i="1"/>
  <c r="DA35" i="1" s="1"/>
  <c r="CZ44" i="1"/>
  <c r="DA43" i="1" s="1"/>
  <c r="CZ58" i="1"/>
  <c r="CT16" i="1"/>
  <c r="CT29" i="1"/>
  <c r="CU28" i="1" s="1"/>
  <c r="CT37" i="1"/>
  <c r="CU36" i="1" s="1"/>
  <c r="CT43" i="1"/>
  <c r="CU42" i="1" s="1"/>
  <c r="CT51" i="1"/>
  <c r="CU50" i="1" s="1"/>
  <c r="CT57" i="1"/>
  <c r="CU56" i="1" s="1"/>
  <c r="CN11" i="1"/>
  <c r="CO10" i="1" s="1"/>
  <c r="CN19" i="1"/>
  <c r="CO18" i="1" s="1"/>
  <c r="CN26" i="1"/>
  <c r="CO25" i="1" s="1"/>
  <c r="CN33" i="1"/>
  <c r="CO32" i="1" s="1"/>
  <c r="CN40" i="1"/>
  <c r="CO39" i="1" s="1"/>
  <c r="CN46" i="1"/>
  <c r="CN54" i="1"/>
  <c r="CO53" i="1" s="1"/>
  <c r="CH11" i="1"/>
  <c r="CI10" i="1" s="1"/>
  <c r="CH18" i="1"/>
  <c r="CH24" i="1"/>
  <c r="CI23" i="1" s="1"/>
  <c r="CH30" i="1"/>
  <c r="CH43" i="1"/>
  <c r="CI42" i="1" s="1"/>
  <c r="CH50" i="1"/>
  <c r="CH57" i="1"/>
  <c r="CI56" i="1" s="1"/>
  <c r="CH7" i="1"/>
  <c r="CB15" i="1"/>
  <c r="CC14" i="1" s="1"/>
  <c r="CB20" i="1"/>
  <c r="CB39" i="1"/>
  <c r="CC38" i="1" s="1"/>
  <c r="CB44" i="1"/>
  <c r="CC43" i="1" s="1"/>
  <c r="CB49" i="1"/>
  <c r="CC48" i="1" s="1"/>
  <c r="CB55" i="1"/>
  <c r="CC54" i="1" s="1"/>
  <c r="BJ14" i="1"/>
  <c r="BJ21" i="1"/>
  <c r="BK20" i="1" s="1"/>
  <c r="BJ28" i="1"/>
  <c r="BJ35" i="1"/>
  <c r="BK34" i="1" s="1"/>
  <c r="BJ42" i="1"/>
  <c r="BK41" i="1" s="1"/>
  <c r="BJ50" i="1"/>
  <c r="BK49" i="1" s="1"/>
  <c r="BJ57" i="1"/>
  <c r="BK56" i="1" s="1"/>
  <c r="BP11" i="1"/>
  <c r="BP25" i="1"/>
  <c r="BQ24" i="1" s="1"/>
  <c r="BP32" i="1"/>
  <c r="BP39" i="1"/>
  <c r="BP47" i="1"/>
  <c r="BQ46" i="1" s="1"/>
  <c r="BP54" i="1"/>
  <c r="BQ53" i="1" s="1"/>
  <c r="BV8" i="1"/>
  <c r="BW7" i="1" s="1"/>
  <c r="BV16" i="1"/>
  <c r="BV23" i="1"/>
  <c r="BW22" i="1" s="1"/>
  <c r="BV58" i="1"/>
  <c r="BW57" i="1" s="1"/>
  <c r="BV51" i="1"/>
  <c r="BW50" i="1" s="1"/>
  <c r="BV43" i="1"/>
  <c r="BW42" i="1" s="1"/>
  <c r="BV36" i="1"/>
  <c r="BW35" i="1" s="1"/>
  <c r="BV29" i="1"/>
  <c r="BW28" i="1" s="1"/>
  <c r="BV21" i="1"/>
  <c r="BW20" i="1" s="1"/>
  <c r="BV12" i="1"/>
  <c r="BP46" i="1"/>
  <c r="BQ45" i="1" s="1"/>
  <c r="BP38" i="1"/>
  <c r="BQ37" i="1" s="1"/>
  <c r="BP30" i="1"/>
  <c r="BQ29" i="1" s="1"/>
  <c r="BP22" i="1"/>
  <c r="BP14" i="1"/>
  <c r="BQ13" i="1" s="1"/>
  <c r="BJ56" i="1"/>
  <c r="BK55" i="1" s="1"/>
  <c r="BJ48" i="1"/>
  <c r="BK47" i="1" s="1"/>
  <c r="BJ39" i="1"/>
  <c r="BJ32" i="1"/>
  <c r="BK31" i="1" s="1"/>
  <c r="BJ23" i="1"/>
  <c r="BJ15" i="1"/>
  <c r="CB7" i="1"/>
  <c r="CB53" i="1"/>
  <c r="CC52" i="1" s="1"/>
  <c r="CB47" i="1"/>
  <c r="CC46" i="1" s="1"/>
  <c r="CB41" i="1"/>
  <c r="CC40" i="1" s="1"/>
  <c r="CB33" i="1"/>
  <c r="CC32" i="1" s="1"/>
  <c r="CB27" i="1"/>
  <c r="CC26" i="1" s="1"/>
  <c r="CB13" i="1"/>
  <c r="CC12" i="1" s="1"/>
  <c r="CH35" i="1"/>
  <c r="CI34" i="1" s="1"/>
  <c r="CH28" i="1"/>
  <c r="CI27" i="1" s="1"/>
  <c r="CH13" i="1"/>
  <c r="CI12" i="1" s="1"/>
  <c r="CN58" i="1"/>
  <c r="CO57" i="1" s="1"/>
  <c r="CN52" i="1"/>
  <c r="CO51" i="1" s="1"/>
  <c r="CN43" i="1"/>
  <c r="CO42" i="1" s="1"/>
  <c r="CN36" i="1"/>
  <c r="CN28" i="1"/>
  <c r="CO27" i="1" s="1"/>
  <c r="CN21" i="1"/>
  <c r="CO20" i="1" s="1"/>
  <c r="CN12" i="1"/>
  <c r="CT55" i="1"/>
  <c r="CU54" i="1" s="1"/>
  <c r="CT47" i="1"/>
  <c r="CU46" i="1" s="1"/>
  <c r="CT39" i="1"/>
  <c r="CU38" i="1" s="1"/>
  <c r="CT31" i="1"/>
  <c r="CU30" i="1" s="1"/>
  <c r="CT23" i="1"/>
  <c r="CU22" i="1" s="1"/>
  <c r="CT15" i="1"/>
  <c r="CU14" i="1" s="1"/>
  <c r="CZ7" i="1"/>
  <c r="CZ53" i="1"/>
  <c r="DA52" i="1" s="1"/>
  <c r="CZ46" i="1"/>
  <c r="DA45" i="1" s="1"/>
  <c r="CZ37" i="1"/>
  <c r="DA36" i="1" s="1"/>
  <c r="CZ29" i="1"/>
  <c r="DA28" i="1" s="1"/>
  <c r="CZ21" i="1"/>
  <c r="DA20" i="1" s="1"/>
  <c r="CZ14" i="1"/>
  <c r="DF7" i="1"/>
  <c r="DF57" i="1"/>
  <c r="DG56" i="1" s="1"/>
  <c r="DF48" i="1"/>
  <c r="DG47" i="1" s="1"/>
  <c r="DF41" i="1"/>
  <c r="DG40" i="1" s="1"/>
  <c r="DF34" i="1"/>
  <c r="DF27" i="1"/>
  <c r="DG26" i="1" s="1"/>
  <c r="DF18" i="1"/>
  <c r="DG17" i="1" s="1"/>
  <c r="DF11" i="1"/>
  <c r="DG10" i="1" s="1"/>
  <c r="BP7" i="1"/>
  <c r="BV57" i="1"/>
  <c r="BW56" i="1" s="1"/>
  <c r="BV50" i="1"/>
  <c r="BW49" i="1" s="1"/>
  <c r="BV42" i="1"/>
  <c r="BW41" i="1" s="1"/>
  <c r="BV35" i="1"/>
  <c r="BW34" i="1" s="1"/>
  <c r="BV28" i="1"/>
  <c r="BW27" i="1" s="1"/>
  <c r="BV20" i="1"/>
  <c r="BV11" i="1"/>
  <c r="BW10" i="1" s="1"/>
  <c r="BP53" i="1"/>
  <c r="BQ52" i="1" s="1"/>
  <c r="BP45" i="1"/>
  <c r="BQ44" i="1" s="1"/>
  <c r="BP37" i="1"/>
  <c r="BQ36" i="1" s="1"/>
  <c r="BP29" i="1"/>
  <c r="BQ28" i="1" s="1"/>
  <c r="BP21" i="1"/>
  <c r="BQ20" i="1" s="1"/>
  <c r="BP13" i="1"/>
  <c r="BQ12" i="1" s="1"/>
  <c r="BJ55" i="1"/>
  <c r="BK54" i="1" s="1"/>
  <c r="BJ47" i="1"/>
  <c r="BJ31" i="1"/>
  <c r="BK30" i="1" s="1"/>
  <c r="CB46" i="1"/>
  <c r="CC45" i="1" s="1"/>
  <c r="CB26" i="1"/>
  <c r="CB19" i="1"/>
  <c r="CC18" i="1" s="1"/>
  <c r="CB12" i="1"/>
  <c r="CH58" i="1"/>
  <c r="CH49" i="1"/>
  <c r="CI48" i="1" s="1"/>
  <c r="CH42" i="1"/>
  <c r="CI41" i="1" s="1"/>
  <c r="CH27" i="1"/>
  <c r="CI26" i="1" s="1"/>
  <c r="CH20" i="1"/>
  <c r="CI19" i="1" s="1"/>
  <c r="CN57" i="1"/>
  <c r="CO56" i="1" s="1"/>
  <c r="CN51" i="1"/>
  <c r="CO50" i="1" s="1"/>
  <c r="CN35" i="1"/>
  <c r="CO34" i="1" s="1"/>
  <c r="CN27" i="1"/>
  <c r="CO26" i="1" s="1"/>
  <c r="CN20" i="1"/>
  <c r="CT46" i="1"/>
  <c r="CT30" i="1"/>
  <c r="CU29" i="1" s="1"/>
  <c r="CT22" i="1"/>
  <c r="CU21" i="1" s="1"/>
  <c r="CT14" i="1"/>
  <c r="CU13" i="1" s="1"/>
  <c r="CZ52" i="1"/>
  <c r="CZ45" i="1"/>
  <c r="DA44" i="1" s="1"/>
  <c r="CZ35" i="1"/>
  <c r="DA34" i="1" s="1"/>
  <c r="CZ28" i="1"/>
  <c r="CZ20" i="1"/>
  <c r="CZ13" i="1"/>
  <c r="DA12" i="1" s="1"/>
  <c r="DF55" i="1"/>
  <c r="DG54" i="1" s="1"/>
  <c r="DF47" i="1"/>
  <c r="DG46" i="1" s="1"/>
  <c r="DF40" i="1"/>
  <c r="DF33" i="1"/>
  <c r="DG32" i="1" s="1"/>
  <c r="DF26" i="1"/>
  <c r="DF17" i="1"/>
  <c r="DG16" i="1" s="1"/>
  <c r="DH16" i="1" s="1"/>
  <c r="DF10" i="1"/>
  <c r="DF38" i="1"/>
  <c r="DF22" i="1"/>
  <c r="DF14" i="1"/>
  <c r="DF37" i="1"/>
  <c r="DG36" i="1" s="1"/>
  <c r="DF29" i="1"/>
  <c r="DG28" i="1" s="1"/>
  <c r="DF21" i="1"/>
  <c r="DG20" i="1" s="1"/>
  <c r="DF13" i="1"/>
  <c r="DG12" i="1" s="1"/>
  <c r="DF36" i="1"/>
  <c r="DG35" i="1" s="1"/>
  <c r="DF20" i="1"/>
  <c r="DG19" i="1" s="1"/>
  <c r="DG15" i="1"/>
  <c r="CR99" i="1" l="1"/>
  <c r="CS99" i="1" s="1"/>
  <c r="DD100" i="1"/>
  <c r="DE100" i="1" s="1"/>
  <c r="BZ99" i="1"/>
  <c r="CA99" i="1" s="1"/>
  <c r="BL58" i="1"/>
  <c r="BN59" i="1" s="1"/>
  <c r="BO59" i="1" s="1"/>
  <c r="CD24" i="1"/>
  <c r="CE24" i="1" s="1"/>
  <c r="BR57" i="1"/>
  <c r="BT58" i="1" s="1"/>
  <c r="BU58" i="1" s="1"/>
  <c r="CF99" i="1"/>
  <c r="CG99" i="1" s="1"/>
  <c r="CE98" i="1"/>
  <c r="DI98" i="1"/>
  <c r="DJ99" i="1"/>
  <c r="DK99" i="1" s="1"/>
  <c r="CW99" i="1"/>
  <c r="CX100" i="1"/>
  <c r="CY100" i="1" s="1"/>
  <c r="BR19" i="1"/>
  <c r="BT20" i="1" s="1"/>
  <c r="BU20" i="1" s="1"/>
  <c r="DI99" i="1"/>
  <c r="DJ100" i="1"/>
  <c r="DK100" i="1" s="1"/>
  <c r="CW98" i="1"/>
  <c r="CX99" i="1"/>
  <c r="CY99" i="1" s="1"/>
  <c r="DC98" i="1"/>
  <c r="DD99" i="1"/>
  <c r="DE99" i="1" s="1"/>
  <c r="CJ15" i="1"/>
  <c r="CK15" i="1" s="1"/>
  <c r="BT99" i="1"/>
  <c r="BU99" i="1" s="1"/>
  <c r="BS98" i="1"/>
  <c r="BH99" i="1"/>
  <c r="BI99" i="1" s="1"/>
  <c r="BG98" i="1"/>
  <c r="BN99" i="1"/>
  <c r="BO99" i="1" s="1"/>
  <c r="BM98" i="1"/>
  <c r="CF100" i="1"/>
  <c r="CG100" i="1" s="1"/>
  <c r="CE99" i="1"/>
  <c r="BG99" i="1"/>
  <c r="BH100" i="1"/>
  <c r="BI100" i="1" s="1"/>
  <c r="BT100" i="1"/>
  <c r="BU100" i="1" s="1"/>
  <c r="BS99" i="1"/>
  <c r="BH63" i="1"/>
  <c r="BI63" i="1" s="1"/>
  <c r="BG62" i="1"/>
  <c r="DI72" i="1"/>
  <c r="DJ73" i="1"/>
  <c r="DK73" i="1" s="1"/>
  <c r="CW81" i="1"/>
  <c r="CX82" i="1"/>
  <c r="CY82" i="1" s="1"/>
  <c r="CL90" i="1"/>
  <c r="CM90" i="1" s="1"/>
  <c r="CK89" i="1"/>
  <c r="CE82" i="1"/>
  <c r="CF83" i="1"/>
  <c r="CG83" i="1" s="1"/>
  <c r="BG85" i="1"/>
  <c r="BH86" i="1"/>
  <c r="BI86" i="1" s="1"/>
  <c r="BH97" i="1"/>
  <c r="BI97" i="1" s="1"/>
  <c r="BG96" i="1"/>
  <c r="CW85" i="1"/>
  <c r="CX86" i="1"/>
  <c r="CY86" i="1" s="1"/>
  <c r="BG81" i="1"/>
  <c r="BH82" i="1"/>
  <c r="BI82" i="1" s="1"/>
  <c r="CE73" i="1"/>
  <c r="CF74" i="1"/>
  <c r="CG74" i="1" s="1"/>
  <c r="BH67" i="1"/>
  <c r="BI67" i="1" s="1"/>
  <c r="BG66" i="1"/>
  <c r="BH93" i="1"/>
  <c r="BI93" i="1" s="1"/>
  <c r="BG92" i="1"/>
  <c r="BH61" i="1"/>
  <c r="BI61" i="1" s="1"/>
  <c r="BG60" i="1"/>
  <c r="CL87" i="1"/>
  <c r="CM87" i="1" s="1"/>
  <c r="CK86" i="1"/>
  <c r="CQ94" i="1"/>
  <c r="CR95" i="1"/>
  <c r="CS95" i="1" s="1"/>
  <c r="BY83" i="1"/>
  <c r="BZ84" i="1"/>
  <c r="CA84" i="1" s="1"/>
  <c r="CF64" i="1"/>
  <c r="CG64" i="1" s="1"/>
  <c r="CE63" i="1"/>
  <c r="BH79" i="1"/>
  <c r="BI79" i="1" s="1"/>
  <c r="BG78" i="1"/>
  <c r="CX101" i="1"/>
  <c r="CY101" i="1" s="1"/>
  <c r="BH84" i="1"/>
  <c r="BI84" i="1" s="1"/>
  <c r="BG83" i="1"/>
  <c r="BH77" i="1"/>
  <c r="BI77" i="1" s="1"/>
  <c r="BG76" i="1"/>
  <c r="BG65" i="1"/>
  <c r="BH66" i="1"/>
  <c r="BI66" i="1" s="1"/>
  <c r="BH72" i="1"/>
  <c r="BI72" i="1" s="1"/>
  <c r="BG71" i="1"/>
  <c r="DD65" i="1"/>
  <c r="DE65" i="1" s="1"/>
  <c r="DC64" i="1"/>
  <c r="DI81" i="1"/>
  <c r="DJ82" i="1"/>
  <c r="DK82" i="1" s="1"/>
  <c r="BM64" i="1"/>
  <c r="BN65" i="1"/>
  <c r="BO65" i="1" s="1"/>
  <c r="BY65" i="1"/>
  <c r="BZ66" i="1"/>
  <c r="CA66" i="1" s="1"/>
  <c r="CX91" i="1"/>
  <c r="CY91" i="1" s="1"/>
  <c r="CW90" i="1"/>
  <c r="CK97" i="1"/>
  <c r="CE89" i="1"/>
  <c r="CF90" i="1"/>
  <c r="CG90" i="1" s="1"/>
  <c r="BG69" i="1"/>
  <c r="BH70" i="1"/>
  <c r="BI70" i="1" s="1"/>
  <c r="BH95" i="1"/>
  <c r="BI95" i="1" s="1"/>
  <c r="BG94" i="1"/>
  <c r="BH80" i="1"/>
  <c r="BI80" i="1" s="1"/>
  <c r="BG79" i="1"/>
  <c r="BH89" i="1"/>
  <c r="BI89" i="1" s="1"/>
  <c r="BG88" i="1"/>
  <c r="CK87" i="1"/>
  <c r="CL88" i="1"/>
  <c r="CM88" i="1" s="1"/>
  <c r="CW88" i="1"/>
  <c r="CX89" i="1"/>
  <c r="CY89" i="1" s="1"/>
  <c r="DC84" i="1"/>
  <c r="DD85" i="1"/>
  <c r="DE85" i="1" s="1"/>
  <c r="BG73" i="1"/>
  <c r="BH74" i="1"/>
  <c r="BI74" i="1" s="1"/>
  <c r="CQ89" i="1"/>
  <c r="CR90" i="1"/>
  <c r="CS90" i="1" s="1"/>
  <c r="CR86" i="1"/>
  <c r="CS86" i="1" s="1"/>
  <c r="CQ85" i="1"/>
  <c r="BH76" i="1"/>
  <c r="BI76" i="1" s="1"/>
  <c r="BG75" i="1"/>
  <c r="BN60" i="1"/>
  <c r="BO60" i="1" s="1"/>
  <c r="BM59" i="1"/>
  <c r="BS64" i="1"/>
  <c r="BT65" i="1"/>
  <c r="BU65" i="1" s="1"/>
  <c r="CQ68" i="1"/>
  <c r="CR69" i="1"/>
  <c r="CS69" i="1" s="1"/>
  <c r="CQ64" i="1"/>
  <c r="CR65" i="1"/>
  <c r="CS65" i="1" s="1"/>
  <c r="BY82" i="1"/>
  <c r="BZ83" i="1"/>
  <c r="CA83" i="1" s="1"/>
  <c r="DI96" i="1"/>
  <c r="DJ97" i="1"/>
  <c r="DK97" i="1" s="1"/>
  <c r="BG89" i="1"/>
  <c r="BH90" i="1"/>
  <c r="BI90" i="1" s="1"/>
  <c r="CX76" i="1"/>
  <c r="CY76" i="1" s="1"/>
  <c r="CW75" i="1"/>
  <c r="BN73" i="1"/>
  <c r="BO73" i="1" s="1"/>
  <c r="BM72" i="1"/>
  <c r="CX81" i="1"/>
  <c r="CY81" i="1" s="1"/>
  <c r="CW80" i="1"/>
  <c r="BN76" i="1"/>
  <c r="BO76" i="1" s="1"/>
  <c r="BM75" i="1"/>
  <c r="CX88" i="1"/>
  <c r="CY88" i="1" s="1"/>
  <c r="CW87" i="1"/>
  <c r="DJ72" i="1"/>
  <c r="DK72" i="1" s="1"/>
  <c r="DI71" i="1"/>
  <c r="BT90" i="1"/>
  <c r="BU90" i="1" s="1"/>
  <c r="BS89" i="1"/>
  <c r="BT85" i="1"/>
  <c r="BU85" i="1" s="1"/>
  <c r="BS84" i="1"/>
  <c r="BH69" i="1"/>
  <c r="BI69" i="1" s="1"/>
  <c r="BG68" i="1"/>
  <c r="BS70" i="1"/>
  <c r="BT71" i="1"/>
  <c r="BU71" i="1" s="1"/>
  <c r="CK64" i="1"/>
  <c r="CL65" i="1"/>
  <c r="CM65" i="1" s="1"/>
  <c r="DI89" i="1"/>
  <c r="DJ90" i="1"/>
  <c r="DK90" i="1" s="1"/>
  <c r="DI95" i="1"/>
  <c r="DJ96" i="1"/>
  <c r="DK96" i="1" s="1"/>
  <c r="BT82" i="1"/>
  <c r="BU82" i="1" s="1"/>
  <c r="BS81" i="1"/>
  <c r="DC71" i="1"/>
  <c r="DD72" i="1"/>
  <c r="DE72" i="1" s="1"/>
  <c r="BY70" i="1"/>
  <c r="BZ71" i="1"/>
  <c r="CA71" i="1" s="1"/>
  <c r="DC89" i="1"/>
  <c r="DD90" i="1"/>
  <c r="DE90" i="1" s="1"/>
  <c r="CK65" i="1"/>
  <c r="CL66" i="1"/>
  <c r="CM66" i="1" s="1"/>
  <c r="CR80" i="1"/>
  <c r="CS80" i="1" s="1"/>
  <c r="CQ79" i="1"/>
  <c r="CE94" i="1"/>
  <c r="CF95" i="1"/>
  <c r="CG95" i="1" s="1"/>
  <c r="BX44" i="1"/>
  <c r="BY44" i="1" s="1"/>
  <c r="BL17" i="1"/>
  <c r="BM17" i="1" s="1"/>
  <c r="CP9" i="1"/>
  <c r="CQ9" i="1" s="1"/>
  <c r="CF65" i="1"/>
  <c r="CG65" i="1" s="1"/>
  <c r="CE64" i="1"/>
  <c r="CL76" i="1"/>
  <c r="CM76" i="1" s="1"/>
  <c r="CK75" i="1"/>
  <c r="BS63" i="1"/>
  <c r="BT64" i="1"/>
  <c r="BU64" i="1" s="1"/>
  <c r="CW72" i="1"/>
  <c r="CX73" i="1"/>
  <c r="CY73" i="1" s="1"/>
  <c r="BM80" i="1"/>
  <c r="BN81" i="1"/>
  <c r="BO81" i="1" s="1"/>
  <c r="CR70" i="1"/>
  <c r="CS70" i="1" s="1"/>
  <c r="CQ69" i="1"/>
  <c r="CL73" i="1"/>
  <c r="CM73" i="1" s="1"/>
  <c r="CK72" i="1"/>
  <c r="CQ63" i="1"/>
  <c r="CR64" i="1"/>
  <c r="CS64" i="1" s="1"/>
  <c r="CF86" i="1"/>
  <c r="CG86" i="1" s="1"/>
  <c r="CE85" i="1"/>
  <c r="CW63" i="1"/>
  <c r="CX64" i="1"/>
  <c r="CY64" i="1" s="1"/>
  <c r="CL91" i="1"/>
  <c r="CM91" i="1" s="1"/>
  <c r="CK90" i="1"/>
  <c r="CL93" i="1"/>
  <c r="CM93" i="1" s="1"/>
  <c r="CK92" i="1"/>
  <c r="DI97" i="1"/>
  <c r="BH64" i="1"/>
  <c r="BI64" i="1" s="1"/>
  <c r="BG63" i="1"/>
  <c r="BH96" i="1"/>
  <c r="BI96" i="1" s="1"/>
  <c r="BG95" i="1"/>
  <c r="BY89" i="1"/>
  <c r="BZ90" i="1"/>
  <c r="CA90" i="1" s="1"/>
  <c r="BH81" i="1"/>
  <c r="BI81" i="1" s="1"/>
  <c r="BG80" i="1"/>
  <c r="CW74" i="1"/>
  <c r="CX75" i="1"/>
  <c r="CY75" i="1" s="1"/>
  <c r="BN93" i="1"/>
  <c r="BO93" i="1" s="1"/>
  <c r="BM92" i="1"/>
  <c r="BH60" i="1"/>
  <c r="BI60" i="1" s="1"/>
  <c r="BG59" i="1"/>
  <c r="CW59" i="1"/>
  <c r="CX60" i="1"/>
  <c r="CY60" i="1" s="1"/>
  <c r="BN72" i="1"/>
  <c r="BO72" i="1" s="1"/>
  <c r="BM71" i="1"/>
  <c r="CX80" i="1"/>
  <c r="CY80" i="1" s="1"/>
  <c r="CW79" i="1"/>
  <c r="DI68" i="1"/>
  <c r="DJ69" i="1"/>
  <c r="DK69" i="1" s="1"/>
  <c r="BT77" i="1"/>
  <c r="BU77" i="1" s="1"/>
  <c r="BS76" i="1"/>
  <c r="CL80" i="1"/>
  <c r="CM80" i="1" s="1"/>
  <c r="CK79" i="1"/>
  <c r="BN84" i="1"/>
  <c r="BO84" i="1" s="1"/>
  <c r="BM83" i="1"/>
  <c r="CF66" i="1"/>
  <c r="CG66" i="1" s="1"/>
  <c r="CE65" i="1"/>
  <c r="BM69" i="1"/>
  <c r="BN70" i="1"/>
  <c r="BO70" i="1" s="1"/>
  <c r="CQ75" i="1"/>
  <c r="CR76" i="1"/>
  <c r="CS76" i="1" s="1"/>
  <c r="BS79" i="1"/>
  <c r="BT80" i="1"/>
  <c r="BU80" i="1" s="1"/>
  <c r="BT67" i="1"/>
  <c r="BU67" i="1" s="1"/>
  <c r="BS66" i="1"/>
  <c r="CL83" i="1"/>
  <c r="CM83" i="1" s="1"/>
  <c r="CK82" i="1"/>
  <c r="DJ92" i="1"/>
  <c r="DK92" i="1" s="1"/>
  <c r="DI91" i="1"/>
  <c r="DD97" i="1"/>
  <c r="DE97" i="1" s="1"/>
  <c r="DC96" i="1"/>
  <c r="CR66" i="1"/>
  <c r="CS66" i="1" s="1"/>
  <c r="CQ65" i="1"/>
  <c r="BN79" i="1"/>
  <c r="BO79" i="1" s="1"/>
  <c r="BM78" i="1"/>
  <c r="DC85" i="1"/>
  <c r="DD86" i="1"/>
  <c r="DE86" i="1" s="1"/>
  <c r="BT96" i="1"/>
  <c r="BU96" i="1" s="1"/>
  <c r="BS95" i="1"/>
  <c r="DJ60" i="1"/>
  <c r="DK60" i="1" s="1"/>
  <c r="DI59" i="1"/>
  <c r="BT79" i="1"/>
  <c r="BU79" i="1" s="1"/>
  <c r="BS78" i="1"/>
  <c r="CF93" i="1"/>
  <c r="CG93" i="1" s="1"/>
  <c r="CE92" i="1"/>
  <c r="CL101" i="1"/>
  <c r="CM101" i="1" s="1"/>
  <c r="BH91" i="1"/>
  <c r="BI91" i="1" s="1"/>
  <c r="BG90" i="1"/>
  <c r="DD70" i="1"/>
  <c r="DE70" i="1" s="1"/>
  <c r="DC69" i="1"/>
  <c r="CQ90" i="1"/>
  <c r="CR91" i="1"/>
  <c r="CS91" i="1" s="1"/>
  <c r="CQ86" i="1"/>
  <c r="CR87" i="1"/>
  <c r="CS87" i="1" s="1"/>
  <c r="BN67" i="1"/>
  <c r="BO67" i="1" s="1"/>
  <c r="BM66" i="1"/>
  <c r="DD78" i="1"/>
  <c r="DE78" i="1" s="1"/>
  <c r="DC77" i="1"/>
  <c r="CK62" i="1"/>
  <c r="CL63" i="1"/>
  <c r="CM63" i="1" s="1"/>
  <c r="CL71" i="1"/>
  <c r="CM71" i="1" s="1"/>
  <c r="CK70" i="1"/>
  <c r="BZ76" i="1"/>
  <c r="CA76" i="1" s="1"/>
  <c r="BY75" i="1"/>
  <c r="CL64" i="1"/>
  <c r="CM64" i="1" s="1"/>
  <c r="CK63" i="1"/>
  <c r="BY78" i="1"/>
  <c r="BZ79" i="1"/>
  <c r="CA79" i="1" s="1"/>
  <c r="CF71" i="1"/>
  <c r="CG71" i="1" s="1"/>
  <c r="CE70" i="1"/>
  <c r="BM85" i="1"/>
  <c r="BN86" i="1"/>
  <c r="BO86" i="1" s="1"/>
  <c r="DC97" i="1"/>
  <c r="DI94" i="1"/>
  <c r="DJ95" i="1"/>
  <c r="DK95" i="1" s="1"/>
  <c r="BG61" i="1"/>
  <c r="BH62" i="1"/>
  <c r="BI62" i="1" s="1"/>
  <c r="CQ73" i="1"/>
  <c r="CR74" i="1"/>
  <c r="CS74" i="1" s="1"/>
  <c r="BS82" i="1"/>
  <c r="BT83" i="1"/>
  <c r="BU83" i="1" s="1"/>
  <c r="BM62" i="1"/>
  <c r="BN63" i="1"/>
  <c r="BO63" i="1" s="1"/>
  <c r="DD71" i="1"/>
  <c r="DE71" i="1" s="1"/>
  <c r="DC70" i="1"/>
  <c r="BY69" i="1"/>
  <c r="BZ70" i="1"/>
  <c r="CA70" i="1" s="1"/>
  <c r="DC88" i="1"/>
  <c r="DD89" i="1"/>
  <c r="DE89" i="1" s="1"/>
  <c r="BS94" i="1"/>
  <c r="BT95" i="1"/>
  <c r="BU95" i="1" s="1"/>
  <c r="BZ97" i="1"/>
  <c r="CA97" i="1" s="1"/>
  <c r="BY96" i="1"/>
  <c r="CL67" i="1"/>
  <c r="CM67" i="1" s="1"/>
  <c r="CK66" i="1"/>
  <c r="CR97" i="1"/>
  <c r="CS97" i="1" s="1"/>
  <c r="CQ96" i="1"/>
  <c r="CQ80" i="1"/>
  <c r="CR81" i="1"/>
  <c r="CS81" i="1" s="1"/>
  <c r="BZ87" i="1"/>
  <c r="CA87" i="1" s="1"/>
  <c r="BY86" i="1"/>
  <c r="CE93" i="1"/>
  <c r="CF94" i="1"/>
  <c r="CG94" i="1" s="1"/>
  <c r="BS86" i="1"/>
  <c r="BT87" i="1"/>
  <c r="BU87" i="1" s="1"/>
  <c r="BH88" i="1"/>
  <c r="BI88" i="1" s="1"/>
  <c r="BG87" i="1"/>
  <c r="DJ67" i="1"/>
  <c r="DK67" i="1" s="1"/>
  <c r="DI66" i="1"/>
  <c r="BH73" i="1"/>
  <c r="BI73" i="1" s="1"/>
  <c r="BG72" i="1"/>
  <c r="BY71" i="1"/>
  <c r="BZ72" i="1"/>
  <c r="CA72" i="1" s="1"/>
  <c r="CQ60" i="1"/>
  <c r="CR61" i="1"/>
  <c r="CS61" i="1" s="1"/>
  <c r="CE62" i="1"/>
  <c r="CF63" i="1"/>
  <c r="CG63" i="1" s="1"/>
  <c r="DI74" i="1"/>
  <c r="DJ75" i="1"/>
  <c r="DK75" i="1" s="1"/>
  <c r="DC80" i="1"/>
  <c r="DD81" i="1"/>
  <c r="DE81" i="1" s="1"/>
  <c r="BM88" i="1"/>
  <c r="BN89" i="1"/>
  <c r="BO89" i="1" s="1"/>
  <c r="BZ89" i="1"/>
  <c r="CA89" i="1" s="1"/>
  <c r="BY88" i="1"/>
  <c r="BM97" i="1"/>
  <c r="CE95" i="1"/>
  <c r="CF96" i="1"/>
  <c r="CG96" i="1" s="1"/>
  <c r="BY94" i="1"/>
  <c r="BZ95" i="1"/>
  <c r="CA95" i="1" s="1"/>
  <c r="DI82" i="1"/>
  <c r="DJ83" i="1"/>
  <c r="DK83" i="1" s="1"/>
  <c r="BM81" i="1"/>
  <c r="BN82" i="1"/>
  <c r="BO82" i="1" s="1"/>
  <c r="CK71" i="1"/>
  <c r="CL72" i="1"/>
  <c r="CM72" i="1" s="1"/>
  <c r="CX92" i="1"/>
  <c r="CY92" i="1" s="1"/>
  <c r="CW91" i="1"/>
  <c r="CF85" i="1"/>
  <c r="CG85" i="1" s="1"/>
  <c r="CE84" i="1"/>
  <c r="CW62" i="1"/>
  <c r="CX63" i="1"/>
  <c r="CY63" i="1" s="1"/>
  <c r="CL94" i="1"/>
  <c r="CM94" i="1" s="1"/>
  <c r="CK93" i="1"/>
  <c r="CF84" i="1"/>
  <c r="CG84" i="1" s="1"/>
  <c r="CE83" i="1"/>
  <c r="DJ84" i="1"/>
  <c r="DK84" i="1" s="1"/>
  <c r="DI83" i="1"/>
  <c r="BY90" i="1"/>
  <c r="BZ91" i="1"/>
  <c r="CA91" i="1" s="1"/>
  <c r="CQ97" i="1"/>
  <c r="DJ101" i="1"/>
  <c r="DK101" i="1" s="1"/>
  <c r="BM93" i="1"/>
  <c r="BN94" i="1"/>
  <c r="BO94" i="1" s="1"/>
  <c r="DC63" i="1"/>
  <c r="DD64" i="1"/>
  <c r="DE64" i="1" s="1"/>
  <c r="DI67" i="1"/>
  <c r="DJ68" i="1"/>
  <c r="DK68" i="1" s="1"/>
  <c r="CX61" i="1"/>
  <c r="CY61" i="1" s="1"/>
  <c r="CW60" i="1"/>
  <c r="CE78" i="1"/>
  <c r="CF79" i="1"/>
  <c r="CG79" i="1" s="1"/>
  <c r="CF76" i="1"/>
  <c r="CG76" i="1" s="1"/>
  <c r="CE75" i="1"/>
  <c r="CX97" i="1"/>
  <c r="CY97" i="1" s="1"/>
  <c r="CW96" i="1"/>
  <c r="CF88" i="1"/>
  <c r="CG88" i="1" s="1"/>
  <c r="CE87" i="1"/>
  <c r="BH101" i="1"/>
  <c r="BI101" i="1" s="1"/>
  <c r="BN78" i="1"/>
  <c r="BO78" i="1" s="1"/>
  <c r="BM77" i="1"/>
  <c r="BZ75" i="1"/>
  <c r="CA75" i="1" s="1"/>
  <c r="BY74" i="1"/>
  <c r="CE71" i="1"/>
  <c r="CF72" i="1"/>
  <c r="CG72" i="1" s="1"/>
  <c r="CR75" i="1"/>
  <c r="CS75" i="1" s="1"/>
  <c r="CQ74" i="1"/>
  <c r="CQ84" i="1"/>
  <c r="CR85" i="1"/>
  <c r="CS85" i="1" s="1"/>
  <c r="BY97" i="1"/>
  <c r="CQ88" i="1"/>
  <c r="CR89" i="1"/>
  <c r="CS89" i="1" s="1"/>
  <c r="DJ66" i="1"/>
  <c r="DK66" i="1" s="1"/>
  <c r="DI65" i="1"/>
  <c r="BZ73" i="1"/>
  <c r="CA73" i="1" s="1"/>
  <c r="BY72" i="1"/>
  <c r="BZ65" i="1"/>
  <c r="CA65" i="1" s="1"/>
  <c r="BY64" i="1"/>
  <c r="CF62" i="1"/>
  <c r="CG62" i="1" s="1"/>
  <c r="CE61" i="1"/>
  <c r="DJ76" i="1"/>
  <c r="DK76" i="1" s="1"/>
  <c r="DI75" i="1"/>
  <c r="DD80" i="1"/>
  <c r="DE80" i="1" s="1"/>
  <c r="DC79" i="1"/>
  <c r="BM87" i="1"/>
  <c r="BN88" i="1"/>
  <c r="BO88" i="1" s="1"/>
  <c r="CL92" i="1"/>
  <c r="CM92" i="1" s="1"/>
  <c r="CK91" i="1"/>
  <c r="BY87" i="1"/>
  <c r="BZ88" i="1"/>
  <c r="CA88" i="1" s="1"/>
  <c r="BM96" i="1"/>
  <c r="BN97" i="1"/>
  <c r="BO97" i="1" s="1"/>
  <c r="CE96" i="1"/>
  <c r="CF97" i="1"/>
  <c r="CG97" i="1" s="1"/>
  <c r="BN101" i="1"/>
  <c r="BO101" i="1" s="1"/>
  <c r="DB20" i="1"/>
  <c r="DC20" i="1" s="1"/>
  <c r="DB52" i="1"/>
  <c r="DD53" i="1" s="1"/>
  <c r="DE53" i="1" s="1"/>
  <c r="DH31" i="1"/>
  <c r="DJ32" i="1" s="1"/>
  <c r="DK32" i="1" s="1"/>
  <c r="CQ62" i="1"/>
  <c r="CR63" i="1"/>
  <c r="CS63" i="1" s="1"/>
  <c r="DJ74" i="1"/>
  <c r="DK74" i="1" s="1"/>
  <c r="DI73" i="1"/>
  <c r="BY81" i="1"/>
  <c r="BZ82" i="1"/>
  <c r="CA82" i="1" s="1"/>
  <c r="CF61" i="1"/>
  <c r="CG61" i="1" s="1"/>
  <c r="CE60" i="1"/>
  <c r="CX68" i="1"/>
  <c r="CY68" i="1" s="1"/>
  <c r="CW67" i="1"/>
  <c r="BM74" i="1"/>
  <c r="BN75" i="1"/>
  <c r="BO75" i="1" s="1"/>
  <c r="CX83" i="1"/>
  <c r="CY83" i="1" s="1"/>
  <c r="CW82" i="1"/>
  <c r="BN62" i="1"/>
  <c r="BO62" i="1" s="1"/>
  <c r="BM61" i="1"/>
  <c r="CF67" i="1"/>
  <c r="CG67" i="1" s="1"/>
  <c r="CE66" i="1"/>
  <c r="DJ71" i="1"/>
  <c r="DK71" i="1" s="1"/>
  <c r="DI70" i="1"/>
  <c r="DC83" i="1"/>
  <c r="DD84" i="1"/>
  <c r="DE84" i="1" s="1"/>
  <c r="CX84" i="1"/>
  <c r="CY84" i="1" s="1"/>
  <c r="CW83" i="1"/>
  <c r="BY93" i="1"/>
  <c r="BZ94" i="1"/>
  <c r="CA94" i="1" s="1"/>
  <c r="CF69" i="1"/>
  <c r="CG69" i="1" s="1"/>
  <c r="CE68" i="1"/>
  <c r="DJ87" i="1"/>
  <c r="DK87" i="1" s="1"/>
  <c r="DI86" i="1"/>
  <c r="CK95" i="1"/>
  <c r="CL96" i="1"/>
  <c r="CM96" i="1" s="1"/>
  <c r="CW70" i="1"/>
  <c r="CX71" i="1"/>
  <c r="CY71" i="1" s="1"/>
  <c r="DJ89" i="1"/>
  <c r="DK89" i="1" s="1"/>
  <c r="DI88" i="1"/>
  <c r="DC91" i="1"/>
  <c r="DD92" i="1"/>
  <c r="DE92" i="1" s="1"/>
  <c r="CQ95" i="1"/>
  <c r="CR96" i="1"/>
  <c r="CS96" i="1" s="1"/>
  <c r="CR101" i="1"/>
  <c r="CS101" i="1" s="1"/>
  <c r="DI90" i="1"/>
  <c r="DJ91" i="1"/>
  <c r="DK91" i="1" s="1"/>
  <c r="BH71" i="1"/>
  <c r="BI71" i="1" s="1"/>
  <c r="BG70" i="1"/>
  <c r="CL61" i="1"/>
  <c r="CM61" i="1" s="1"/>
  <c r="CK60" i="1"/>
  <c r="BN91" i="1"/>
  <c r="BO91" i="1" s="1"/>
  <c r="BM90" i="1"/>
  <c r="BG97" i="1"/>
  <c r="DJ62" i="1"/>
  <c r="DK62" i="1" s="1"/>
  <c r="DI61" i="1"/>
  <c r="CK81" i="1"/>
  <c r="CL82" i="1"/>
  <c r="CM82" i="1" s="1"/>
  <c r="CF101" i="1"/>
  <c r="CG101" i="1" s="1"/>
  <c r="CX87" i="1"/>
  <c r="CY87" i="1" s="1"/>
  <c r="CW86" i="1"/>
  <c r="BH83" i="1"/>
  <c r="BI83" i="1" s="1"/>
  <c r="BG82" i="1"/>
  <c r="BZ77" i="1"/>
  <c r="CA77" i="1" s="1"/>
  <c r="BY76" i="1"/>
  <c r="BY61" i="1"/>
  <c r="BZ62" i="1"/>
  <c r="CA62" i="1" s="1"/>
  <c r="BT69" i="1"/>
  <c r="BU69" i="1" s="1"/>
  <c r="BS68" i="1"/>
  <c r="DI77" i="1"/>
  <c r="DJ78" i="1"/>
  <c r="DK78" i="1" s="1"/>
  <c r="CW64" i="1"/>
  <c r="CX65" i="1"/>
  <c r="CY65" i="1" s="1"/>
  <c r="BT73" i="1"/>
  <c r="BU73" i="1" s="1"/>
  <c r="BS72" i="1"/>
  <c r="BS75" i="1"/>
  <c r="BT76" i="1"/>
  <c r="BU76" i="1" s="1"/>
  <c r="CL79" i="1"/>
  <c r="CM79" i="1" s="1"/>
  <c r="CK78" i="1"/>
  <c r="BM82" i="1"/>
  <c r="BN83" i="1"/>
  <c r="BO83" i="1" s="1"/>
  <c r="BN71" i="1"/>
  <c r="BO71" i="1" s="1"/>
  <c r="BM70" i="1"/>
  <c r="CR77" i="1"/>
  <c r="CS77" i="1" s="1"/>
  <c r="CQ76" i="1"/>
  <c r="BS80" i="1"/>
  <c r="BT81" i="1"/>
  <c r="BU81" i="1" s="1"/>
  <c r="BS67" i="1"/>
  <c r="BT68" i="1"/>
  <c r="BU68" i="1" s="1"/>
  <c r="DC95" i="1"/>
  <c r="DD96" i="1"/>
  <c r="DE96" i="1" s="1"/>
  <c r="BN80" i="1"/>
  <c r="BO80" i="1" s="1"/>
  <c r="BM79" i="1"/>
  <c r="BT97" i="1"/>
  <c r="BU97" i="1" s="1"/>
  <c r="BS96" i="1"/>
  <c r="BS77" i="1"/>
  <c r="BT78" i="1"/>
  <c r="BU78" i="1" s="1"/>
  <c r="DC68" i="1"/>
  <c r="DD69" i="1"/>
  <c r="DE69" i="1" s="1"/>
  <c r="CE97" i="1"/>
  <c r="BH85" i="1"/>
  <c r="BI85" i="1" s="1"/>
  <c r="BG84" i="1"/>
  <c r="BG77" i="1"/>
  <c r="BH78" i="1"/>
  <c r="BI78" i="1" s="1"/>
  <c r="CF73" i="1"/>
  <c r="CG73" i="1" s="1"/>
  <c r="CE72" i="1"/>
  <c r="DD79" i="1"/>
  <c r="DE79" i="1" s="1"/>
  <c r="DC78" i="1"/>
  <c r="CK67" i="1"/>
  <c r="CL68" i="1"/>
  <c r="CM68" i="1" s="1"/>
  <c r="DC73" i="1"/>
  <c r="DD74" i="1"/>
  <c r="DE74" i="1" s="1"/>
  <c r="CQ77" i="1"/>
  <c r="CR78" i="1"/>
  <c r="CS78" i="1" s="1"/>
  <c r="BN68" i="1"/>
  <c r="BO68" i="1" s="1"/>
  <c r="BM67" i="1"/>
  <c r="CR84" i="1"/>
  <c r="CS84" i="1" s="1"/>
  <c r="CQ83" i="1"/>
  <c r="DJ80" i="1"/>
  <c r="DK80" i="1" s="1"/>
  <c r="DI79" i="1"/>
  <c r="DI84" i="1"/>
  <c r="DJ85" i="1"/>
  <c r="DK85" i="1" s="1"/>
  <c r="BN95" i="1"/>
  <c r="BO95" i="1" s="1"/>
  <c r="BM94" i="1"/>
  <c r="BS90" i="1"/>
  <c r="BT91" i="1"/>
  <c r="BU91" i="1" s="1"/>
  <c r="BZ64" i="1"/>
  <c r="CA64" i="1" s="1"/>
  <c r="BY63" i="1"/>
  <c r="CE79" i="1"/>
  <c r="CF80" i="1"/>
  <c r="CG80" i="1" s="1"/>
  <c r="CL60" i="1"/>
  <c r="CM60" i="1" s="1"/>
  <c r="CK59" i="1"/>
  <c r="BY67" i="1"/>
  <c r="BZ68" i="1"/>
  <c r="CA68" i="1" s="1"/>
  <c r="CK73" i="1"/>
  <c r="CL74" i="1"/>
  <c r="CM74" i="1" s="1"/>
  <c r="BS60" i="1"/>
  <c r="BT61" i="1"/>
  <c r="BU61" i="1" s="1"/>
  <c r="DD67" i="1"/>
  <c r="DE67" i="1" s="1"/>
  <c r="DC66" i="1"/>
  <c r="CQ70" i="1"/>
  <c r="CR71" i="1"/>
  <c r="CS71" i="1" s="1"/>
  <c r="BS92" i="1"/>
  <c r="BT93" i="1"/>
  <c r="BU93" i="1" s="1"/>
  <c r="CX96" i="1"/>
  <c r="CY96" i="1" s="1"/>
  <c r="CW95" i="1"/>
  <c r="DD61" i="1"/>
  <c r="DE61" i="1" s="1"/>
  <c r="DC60" i="1"/>
  <c r="BS73" i="1"/>
  <c r="BT74" i="1"/>
  <c r="BU74" i="1" s="1"/>
  <c r="CW94" i="1"/>
  <c r="CX95" i="1"/>
  <c r="CY95" i="1" s="1"/>
  <c r="BS97" i="1"/>
  <c r="CX66" i="1"/>
  <c r="CY66" i="1" s="1"/>
  <c r="CW65" i="1"/>
  <c r="DC87" i="1"/>
  <c r="DD88" i="1"/>
  <c r="DE88" i="1" s="1"/>
  <c r="BM91" i="1"/>
  <c r="BN92" i="1"/>
  <c r="BO92" i="1" s="1"/>
  <c r="DC94" i="1"/>
  <c r="DD95" i="1"/>
  <c r="DE95" i="1" s="1"/>
  <c r="DJ64" i="1"/>
  <c r="DK64" i="1" s="1"/>
  <c r="DI63" i="1"/>
  <c r="CQ87" i="1"/>
  <c r="CR88" i="1"/>
  <c r="CS88" i="1" s="1"/>
  <c r="DC75" i="1"/>
  <c r="DD76" i="1"/>
  <c r="DE76" i="1" s="1"/>
  <c r="CK77" i="1"/>
  <c r="CL78" i="1"/>
  <c r="CM78" i="1" s="1"/>
  <c r="CL84" i="1"/>
  <c r="CM84" i="1" s="1"/>
  <c r="CK83" i="1"/>
  <c r="CQ93" i="1"/>
  <c r="CR94" i="1"/>
  <c r="CS94" i="1" s="1"/>
  <c r="CL86" i="1"/>
  <c r="CM86" i="1" s="1"/>
  <c r="CK85" i="1"/>
  <c r="BY91" i="1"/>
  <c r="BZ92" i="1"/>
  <c r="CA92" i="1" s="1"/>
  <c r="CL75" i="1"/>
  <c r="CM75" i="1" s="1"/>
  <c r="CK74" i="1"/>
  <c r="CX72" i="1"/>
  <c r="CY72" i="1" s="1"/>
  <c r="CW71" i="1"/>
  <c r="BZ60" i="1"/>
  <c r="CA60" i="1" s="1"/>
  <c r="BY59" i="1"/>
  <c r="BN66" i="1"/>
  <c r="BO66" i="1" s="1"/>
  <c r="BM65" i="1"/>
  <c r="BZ67" i="1"/>
  <c r="CA67" i="1" s="1"/>
  <c r="BY66" i="1"/>
  <c r="CE90" i="1"/>
  <c r="CF91" i="1"/>
  <c r="CG91" i="1" s="1"/>
  <c r="BZ101" i="1"/>
  <c r="CA101" i="1" s="1"/>
  <c r="CL97" i="1"/>
  <c r="CM97" i="1" s="1"/>
  <c r="CK96" i="1"/>
  <c r="BH87" i="1"/>
  <c r="BI87" i="1" s="1"/>
  <c r="BG86" i="1"/>
  <c r="CK88" i="1"/>
  <c r="CL89" i="1"/>
  <c r="CM89" i="1" s="1"/>
  <c r="CX90" i="1"/>
  <c r="CY90" i="1" s="1"/>
  <c r="CW89" i="1"/>
  <c r="CX79" i="1"/>
  <c r="CY79" i="1" s="1"/>
  <c r="CW78" i="1"/>
  <c r="CX77" i="1"/>
  <c r="CY77" i="1" s="1"/>
  <c r="CW76" i="1"/>
  <c r="CQ67" i="1"/>
  <c r="CR68" i="1"/>
  <c r="CS68" i="1" s="1"/>
  <c r="CF82" i="1"/>
  <c r="CG82" i="1" s="1"/>
  <c r="CE81" i="1"/>
  <c r="CW92" i="1"/>
  <c r="CX93" i="1"/>
  <c r="CY93" i="1" s="1"/>
  <c r="CR92" i="1"/>
  <c r="CS92" i="1" s="1"/>
  <c r="CQ91" i="1"/>
  <c r="DI92" i="1"/>
  <c r="DJ93" i="1"/>
  <c r="DK93" i="1" s="1"/>
  <c r="CF89" i="1"/>
  <c r="CG89" i="1" s="1"/>
  <c r="CE88" i="1"/>
  <c r="BH68" i="1"/>
  <c r="BI68" i="1" s="1"/>
  <c r="BG67" i="1"/>
  <c r="DD62" i="1"/>
  <c r="DE62" i="1" s="1"/>
  <c r="DC61" i="1"/>
  <c r="BT62" i="1"/>
  <c r="BU62" i="1" s="1"/>
  <c r="BS61" i="1"/>
  <c r="CK69" i="1"/>
  <c r="CL70" i="1"/>
  <c r="CM70" i="1" s="1"/>
  <c r="BZ80" i="1"/>
  <c r="CA80" i="1" s="1"/>
  <c r="BY79" i="1"/>
  <c r="BN87" i="1"/>
  <c r="BO87" i="1" s="1"/>
  <c r="BM86" i="1"/>
  <c r="CX74" i="1"/>
  <c r="CY74" i="1" s="1"/>
  <c r="CW73" i="1"/>
  <c r="BN64" i="1"/>
  <c r="BO64" i="1" s="1"/>
  <c r="BM63" i="1"/>
  <c r="DJ81" i="1"/>
  <c r="DK81" i="1" s="1"/>
  <c r="DI80" i="1"/>
  <c r="BZ74" i="1"/>
  <c r="CA74" i="1" s="1"/>
  <c r="BY73" i="1"/>
  <c r="BS93" i="1"/>
  <c r="BT94" i="1"/>
  <c r="BU94" i="1" s="1"/>
  <c r="BZ86" i="1"/>
  <c r="CA86" i="1" s="1"/>
  <c r="BY85" i="1"/>
  <c r="BT88" i="1"/>
  <c r="BU88" i="1" s="1"/>
  <c r="BS87" i="1"/>
  <c r="DD75" i="1"/>
  <c r="DE75" i="1" s="1"/>
  <c r="DC74" i="1"/>
  <c r="CQ59" i="1"/>
  <c r="CR60" i="1"/>
  <c r="CS60" i="1" s="1"/>
  <c r="BZ96" i="1"/>
  <c r="CA96" i="1" s="1"/>
  <c r="BY95" i="1"/>
  <c r="DB28" i="1"/>
  <c r="DC28" i="1" s="1"/>
  <c r="CQ61" i="1"/>
  <c r="CR62" i="1"/>
  <c r="CS62" i="1" s="1"/>
  <c r="BY80" i="1"/>
  <c r="BZ81" i="1"/>
  <c r="CA81" i="1" s="1"/>
  <c r="CE59" i="1"/>
  <c r="CF60" i="1"/>
  <c r="CG60" i="1" s="1"/>
  <c r="CX69" i="1"/>
  <c r="CY69" i="1" s="1"/>
  <c r="CW68" i="1"/>
  <c r="BM73" i="1"/>
  <c r="BN74" i="1"/>
  <c r="BO74" i="1" s="1"/>
  <c r="BN61" i="1"/>
  <c r="BO61" i="1" s="1"/>
  <c r="BM60" i="1"/>
  <c r="CF68" i="1"/>
  <c r="CG68" i="1" s="1"/>
  <c r="CE67" i="1"/>
  <c r="DI69" i="1"/>
  <c r="DJ70" i="1"/>
  <c r="DK70" i="1" s="1"/>
  <c r="DD83" i="1"/>
  <c r="DE83" i="1" s="1"/>
  <c r="DC82" i="1"/>
  <c r="CX85" i="1"/>
  <c r="CY85" i="1" s="1"/>
  <c r="CW84" i="1"/>
  <c r="BY92" i="1"/>
  <c r="BZ93" i="1"/>
  <c r="CA93" i="1" s="1"/>
  <c r="BT101" i="1"/>
  <c r="BU101" i="1" s="1"/>
  <c r="CF70" i="1"/>
  <c r="CG70" i="1" s="1"/>
  <c r="CE69" i="1"/>
  <c r="DI85" i="1"/>
  <c r="DJ86" i="1"/>
  <c r="DK86" i="1" s="1"/>
  <c r="CL95" i="1"/>
  <c r="CM95" i="1" s="1"/>
  <c r="CK94" i="1"/>
  <c r="CX70" i="1"/>
  <c r="CY70" i="1" s="1"/>
  <c r="CW69" i="1"/>
  <c r="DI87" i="1"/>
  <c r="DJ88" i="1"/>
  <c r="DK88" i="1" s="1"/>
  <c r="DC90" i="1"/>
  <c r="DD91" i="1"/>
  <c r="DE91" i="1" s="1"/>
  <c r="CL62" i="1"/>
  <c r="CM62" i="1" s="1"/>
  <c r="CK61" i="1"/>
  <c r="BM89" i="1"/>
  <c r="BN90" i="1"/>
  <c r="BO90" i="1" s="1"/>
  <c r="DD101" i="1"/>
  <c r="DE101" i="1" s="1"/>
  <c r="BH65" i="1"/>
  <c r="BI65" i="1" s="1"/>
  <c r="BG64" i="1"/>
  <c r="DI60" i="1"/>
  <c r="DJ61" i="1"/>
  <c r="DK61" i="1" s="1"/>
  <c r="CF92" i="1"/>
  <c r="CG92" i="1" s="1"/>
  <c r="CE91" i="1"/>
  <c r="CL81" i="1"/>
  <c r="CM81" i="1" s="1"/>
  <c r="CK80" i="1"/>
  <c r="BZ78" i="1"/>
  <c r="CA78" i="1" s="1"/>
  <c r="BY77" i="1"/>
  <c r="BZ61" i="1"/>
  <c r="CA61" i="1" s="1"/>
  <c r="BY60" i="1"/>
  <c r="BT70" i="1"/>
  <c r="BU70" i="1" s="1"/>
  <c r="BS69" i="1"/>
  <c r="DI76" i="1"/>
  <c r="DJ77" i="1"/>
  <c r="DK77" i="1" s="1"/>
  <c r="CF75" i="1"/>
  <c r="CG75" i="1" s="1"/>
  <c r="CE74" i="1"/>
  <c r="CW77" i="1"/>
  <c r="CX78" i="1"/>
  <c r="CY78" i="1" s="1"/>
  <c r="CX62" i="1"/>
  <c r="CY62" i="1" s="1"/>
  <c r="CW61" i="1"/>
  <c r="CQ66" i="1"/>
  <c r="CR67" i="1"/>
  <c r="CS67" i="1" s="1"/>
  <c r="CE77" i="1"/>
  <c r="CF78" i="1"/>
  <c r="CG78" i="1" s="1"/>
  <c r="CE76" i="1"/>
  <c r="CF77" i="1"/>
  <c r="CG77" i="1" s="1"/>
  <c r="CW93" i="1"/>
  <c r="CX94" i="1"/>
  <c r="CY94" i="1" s="1"/>
  <c r="BS88" i="1"/>
  <c r="BT89" i="1"/>
  <c r="BU89" i="1" s="1"/>
  <c r="CQ92" i="1"/>
  <c r="CR93" i="1"/>
  <c r="CS93" i="1" s="1"/>
  <c r="CW97" i="1"/>
  <c r="DC65" i="1"/>
  <c r="DD66" i="1"/>
  <c r="DE66" i="1" s="1"/>
  <c r="BZ85" i="1"/>
  <c r="CA85" i="1" s="1"/>
  <c r="BY84" i="1"/>
  <c r="CF87" i="1"/>
  <c r="CG87" i="1" s="1"/>
  <c r="CE86" i="1"/>
  <c r="DI93" i="1"/>
  <c r="DJ94" i="1"/>
  <c r="DK94" i="1" s="1"/>
  <c r="BH75" i="1"/>
  <c r="BI75" i="1" s="1"/>
  <c r="BG74" i="1"/>
  <c r="BT86" i="1"/>
  <c r="BU86" i="1" s="1"/>
  <c r="BS85" i="1"/>
  <c r="DD63" i="1"/>
  <c r="DE63" i="1" s="1"/>
  <c r="DC62" i="1"/>
  <c r="BG93" i="1"/>
  <c r="BH94" i="1"/>
  <c r="BI94" i="1" s="1"/>
  <c r="BS62" i="1"/>
  <c r="BT63" i="1"/>
  <c r="BU63" i="1" s="1"/>
  <c r="BT72" i="1"/>
  <c r="BU72" i="1" s="1"/>
  <c r="BS71" i="1"/>
  <c r="BM76" i="1"/>
  <c r="BN77" i="1"/>
  <c r="BO77" i="1" s="1"/>
  <c r="CK68" i="1"/>
  <c r="CL69" i="1"/>
  <c r="CM69" i="1" s="1"/>
  <c r="DD73" i="1"/>
  <c r="DE73" i="1" s="1"/>
  <c r="DC72" i="1"/>
  <c r="CQ78" i="1"/>
  <c r="CR79" i="1"/>
  <c r="CS79" i="1" s="1"/>
  <c r="BN69" i="1"/>
  <c r="BO69" i="1" s="1"/>
  <c r="BM68" i="1"/>
  <c r="CQ82" i="1"/>
  <c r="CR83" i="1"/>
  <c r="CS83" i="1" s="1"/>
  <c r="DJ79" i="1"/>
  <c r="DK79" i="1" s="1"/>
  <c r="DI78" i="1"/>
  <c r="BM95" i="1"/>
  <c r="BN96" i="1"/>
  <c r="BO96" i="1" s="1"/>
  <c r="BH92" i="1"/>
  <c r="BI92" i="1" s="1"/>
  <c r="BG91" i="1"/>
  <c r="BY62" i="1"/>
  <c r="BZ63" i="1"/>
  <c r="CA63" i="1" s="1"/>
  <c r="CF81" i="1"/>
  <c r="CG81" i="1" s="1"/>
  <c r="CE80" i="1"/>
  <c r="BZ69" i="1"/>
  <c r="CA69" i="1" s="1"/>
  <c r="BY68" i="1"/>
  <c r="BS59" i="1"/>
  <c r="BT60" i="1"/>
  <c r="BU60" i="1" s="1"/>
  <c r="DD68" i="1"/>
  <c r="DE68" i="1" s="1"/>
  <c r="DC67" i="1"/>
  <c r="CR72" i="1"/>
  <c r="CS72" i="1" s="1"/>
  <c r="CQ71" i="1"/>
  <c r="BN85" i="1"/>
  <c r="BO85" i="1" s="1"/>
  <c r="BM84" i="1"/>
  <c r="BT92" i="1"/>
  <c r="BU92" i="1" s="1"/>
  <c r="BS91" i="1"/>
  <c r="DD60" i="1"/>
  <c r="DE60" i="1" s="1"/>
  <c r="DC59" i="1"/>
  <c r="BS74" i="1"/>
  <c r="BT75" i="1"/>
  <c r="BU75" i="1" s="1"/>
  <c r="CX67" i="1"/>
  <c r="CY67" i="1" s="1"/>
  <c r="CW66" i="1"/>
  <c r="DD87" i="1"/>
  <c r="DE87" i="1" s="1"/>
  <c r="DC86" i="1"/>
  <c r="DD94" i="1"/>
  <c r="DE94" i="1" s="1"/>
  <c r="DC93" i="1"/>
  <c r="DD93" i="1"/>
  <c r="DE93" i="1" s="1"/>
  <c r="DC92" i="1"/>
  <c r="DI62" i="1"/>
  <c r="DJ63" i="1"/>
  <c r="DK63" i="1" s="1"/>
  <c r="DC76" i="1"/>
  <c r="DD77" i="1"/>
  <c r="DE77" i="1" s="1"/>
  <c r="CK76" i="1"/>
  <c r="CL77" i="1"/>
  <c r="CM77" i="1" s="1"/>
  <c r="CK84" i="1"/>
  <c r="CL85" i="1"/>
  <c r="CM85" i="1" s="1"/>
  <c r="DD82" i="1"/>
  <c r="DE82" i="1" s="1"/>
  <c r="DC81" i="1"/>
  <c r="AU108" i="2"/>
  <c r="BL37" i="1"/>
  <c r="BN38" i="1" s="1"/>
  <c r="BO38" i="1" s="1"/>
  <c r="DH56" i="1"/>
  <c r="DJ57" i="1" s="1"/>
  <c r="DK57" i="1" s="1"/>
  <c r="CY103" i="3"/>
  <c r="BR48" i="1"/>
  <c r="BT49" i="1" s="1"/>
  <c r="BU49" i="1" s="1"/>
  <c r="BR12" i="1"/>
  <c r="BS12" i="1" s="1"/>
  <c r="AT115" i="3"/>
  <c r="DH50" i="1"/>
  <c r="DI50" i="1" s="1"/>
  <c r="CV20" i="1"/>
  <c r="BX18" i="1"/>
  <c r="BY18" i="1" s="1"/>
  <c r="BR50" i="1"/>
  <c r="BT51" i="1" s="1"/>
  <c r="BU51" i="1" s="1"/>
  <c r="CV47" i="1"/>
  <c r="CD13" i="1"/>
  <c r="CE13" i="1" s="1"/>
  <c r="CP18" i="1"/>
  <c r="CR19" i="1" s="1"/>
  <c r="CS19" i="1" s="1"/>
  <c r="BL16" i="1"/>
  <c r="BM16" i="1" s="1"/>
  <c r="CD38" i="1"/>
  <c r="CE38" i="1" s="1"/>
  <c r="CJ50" i="1"/>
  <c r="CL51" i="1" s="1"/>
  <c r="CM51" i="1" s="1"/>
  <c r="CJ8" i="1"/>
  <c r="CL9" i="1" s="1"/>
  <c r="CM9" i="1" s="1"/>
  <c r="BX33" i="1"/>
  <c r="BY33" i="1" s="1"/>
  <c r="DB11" i="1"/>
  <c r="DC11" i="1" s="1"/>
  <c r="CZ103" i="3"/>
  <c r="CD52" i="1"/>
  <c r="CF53" i="1" s="1"/>
  <c r="CG53" i="1" s="1"/>
  <c r="BL44" i="1"/>
  <c r="BN45" i="1" s="1"/>
  <c r="BO45" i="1" s="1"/>
  <c r="CV10" i="1"/>
  <c r="DH53" i="1"/>
  <c r="DI53" i="1" s="1"/>
  <c r="CJ54" i="1"/>
  <c r="CK54" i="1" s="1"/>
  <c r="CJ10" i="1"/>
  <c r="CL11" i="1" s="1"/>
  <c r="CM11" i="1" s="1"/>
  <c r="DB10" i="1"/>
  <c r="DC10" i="1" s="1"/>
  <c r="CV8" i="1"/>
  <c r="BX46" i="1"/>
  <c r="BZ47" i="1" s="1"/>
  <c r="CA47" i="1" s="1"/>
  <c r="CV35" i="1"/>
  <c r="BR9" i="1"/>
  <c r="BT10" i="1" s="1"/>
  <c r="BU10" i="1" s="1"/>
  <c r="CV18" i="1"/>
  <c r="BR58" i="1"/>
  <c r="BT59" i="1" s="1"/>
  <c r="BU59" i="1" s="1"/>
  <c r="BX38" i="1"/>
  <c r="BY38" i="1" s="1"/>
  <c r="BK43" i="1"/>
  <c r="BL43" i="1" s="1"/>
  <c r="BM43" i="1" s="1"/>
  <c r="CP16" i="1"/>
  <c r="CR17" i="1" s="1"/>
  <c r="CS17" i="1" s="1"/>
  <c r="BX56" i="1"/>
  <c r="BY56" i="1" s="1"/>
  <c r="DB26" i="1"/>
  <c r="DD27" i="1" s="1"/>
  <c r="DE27" i="1" s="1"/>
  <c r="BQ49" i="1"/>
  <c r="BR49" i="1" s="1"/>
  <c r="BS49" i="1" s="1"/>
  <c r="CP25" i="1"/>
  <c r="CQ25" i="1" s="1"/>
  <c r="DB22" i="1"/>
  <c r="DD23" i="1" s="1"/>
  <c r="DE23" i="1" s="1"/>
  <c r="CV33" i="1"/>
  <c r="BX32" i="1"/>
  <c r="BY32" i="1" s="1"/>
  <c r="CP47" i="1"/>
  <c r="CQ47" i="1" s="1"/>
  <c r="BR8" i="1"/>
  <c r="BT9" i="1" s="1"/>
  <c r="BU9" i="1" s="1"/>
  <c r="BX24" i="1"/>
  <c r="BY24" i="1" s="1"/>
  <c r="AU115" i="3"/>
  <c r="CD58" i="1"/>
  <c r="CF59" i="1" s="1"/>
  <c r="CG59" i="1" s="1"/>
  <c r="BX12" i="1"/>
  <c r="BY12" i="1" s="1"/>
  <c r="BR51" i="1"/>
  <c r="BT52" i="1" s="1"/>
  <c r="BU52" i="1" s="1"/>
  <c r="CP41" i="1"/>
  <c r="CR42" i="1" s="1"/>
  <c r="CS42" i="1" s="1"/>
  <c r="CJ55" i="1"/>
  <c r="CK55" i="1" s="1"/>
  <c r="CP8" i="1"/>
  <c r="CR9" i="1" s="1"/>
  <c r="CS9" i="1" s="1"/>
  <c r="BL18" i="1"/>
  <c r="BM18" i="1" s="1"/>
  <c r="DH38" i="1"/>
  <c r="DJ39" i="1" s="1"/>
  <c r="DK39" i="1" s="1"/>
  <c r="CV13" i="1"/>
  <c r="BX34" i="1"/>
  <c r="BZ35" i="1" s="1"/>
  <c r="CA35" i="1" s="1"/>
  <c r="BL34" i="1"/>
  <c r="BM34" i="1" s="1"/>
  <c r="BL29" i="1"/>
  <c r="BM29" i="1" s="1"/>
  <c r="DB50" i="1"/>
  <c r="DD51" i="1" s="1"/>
  <c r="DE51" i="1" s="1"/>
  <c r="CP22" i="1"/>
  <c r="CQ22" i="1" s="1"/>
  <c r="CP44" i="1"/>
  <c r="CQ44" i="1" s="1"/>
  <c r="CV11" i="1"/>
  <c r="DH54" i="1"/>
  <c r="DJ55" i="1" s="1"/>
  <c r="DK55" i="1" s="1"/>
  <c r="BX36" i="1"/>
  <c r="BZ37" i="1" s="1"/>
  <c r="CA37" i="1" s="1"/>
  <c r="DA53" i="1"/>
  <c r="DB53" i="1" s="1"/>
  <c r="DC53" i="1" s="1"/>
  <c r="CV27" i="1"/>
  <c r="CW27" i="1" s="1"/>
  <c r="CP56" i="1"/>
  <c r="CR57" i="1" s="1"/>
  <c r="CS57" i="1" s="1"/>
  <c r="BW31" i="1"/>
  <c r="BX31" i="1" s="1"/>
  <c r="BY31" i="1" s="1"/>
  <c r="DA49" i="1"/>
  <c r="DB49" i="1" s="1"/>
  <c r="DD50" i="1" s="1"/>
  <c r="DE50" i="1" s="1"/>
  <c r="CX103" i="3"/>
  <c r="BR36" i="1"/>
  <c r="BS36" i="1" s="1"/>
  <c r="CD16" i="1"/>
  <c r="CF17" i="1" s="1"/>
  <c r="CG17" i="1" s="1"/>
  <c r="CJ31" i="1"/>
  <c r="CL32" i="1" s="1"/>
  <c r="CM32" i="1" s="1"/>
  <c r="BR44" i="1"/>
  <c r="BT45" i="1" s="1"/>
  <c r="BU45" i="1" s="1"/>
  <c r="CD14" i="1"/>
  <c r="CE14" i="1" s="1"/>
  <c r="AT112" i="3"/>
  <c r="AV112" i="3" s="1"/>
  <c r="CD8" i="1"/>
  <c r="CE8" i="1" s="1"/>
  <c r="CV40" i="1"/>
  <c r="CD9" i="1"/>
  <c r="CF10" i="1" s="1"/>
  <c r="CG10" i="1" s="1"/>
  <c r="CJ40" i="1"/>
  <c r="CK40" i="1" s="1"/>
  <c r="BX45" i="1"/>
  <c r="BZ46" i="1" s="1"/>
  <c r="CA46" i="1" s="1"/>
  <c r="CP14" i="1"/>
  <c r="CQ14" i="1" s="1"/>
  <c r="BL45" i="1"/>
  <c r="BM45" i="1" s="1"/>
  <c r="CJ44" i="1"/>
  <c r="CL45" i="1" s="1"/>
  <c r="CM45" i="1" s="1"/>
  <c r="CD57" i="1"/>
  <c r="CE57" i="1" s="1"/>
  <c r="BX53" i="1"/>
  <c r="BZ54" i="1" s="1"/>
  <c r="CA54" i="1" s="1"/>
  <c r="CI49" i="1"/>
  <c r="CJ49" i="1" s="1"/>
  <c r="CL50" i="1" s="1"/>
  <c r="CM50" i="1" s="1"/>
  <c r="BX35" i="1"/>
  <c r="BY35" i="1" s="1"/>
  <c r="BX7" i="1"/>
  <c r="BZ8" i="1" s="1"/>
  <c r="CA8" i="1" s="1"/>
  <c r="CP39" i="1"/>
  <c r="CR40" i="1" s="1"/>
  <c r="CS40" i="1" s="1"/>
  <c r="CD36" i="1"/>
  <c r="CF37" i="1" s="1"/>
  <c r="CG37" i="1" s="1"/>
  <c r="CJ41" i="1"/>
  <c r="CL42" i="1" s="1"/>
  <c r="CM42" i="1" s="1"/>
  <c r="BX10" i="1"/>
  <c r="BZ11" i="1" s="1"/>
  <c r="CA11" i="1" s="1"/>
  <c r="CP36" i="1"/>
  <c r="CQ36" i="1" s="1"/>
  <c r="CV34" i="1"/>
  <c r="CV41" i="1"/>
  <c r="BR42" i="1"/>
  <c r="BS42" i="1" s="1"/>
  <c r="CV19" i="1"/>
  <c r="DG55" i="1"/>
  <c r="DH55" i="1" s="1"/>
  <c r="DI55" i="1" s="1"/>
  <c r="BL49" i="1"/>
  <c r="BN50" i="1" s="1"/>
  <c r="BO50" i="1" s="1"/>
  <c r="CD10" i="1"/>
  <c r="CF11" i="1" s="1"/>
  <c r="CG11" i="1" s="1"/>
  <c r="CV54" i="1"/>
  <c r="CJ16" i="1"/>
  <c r="CL17" i="1" s="1"/>
  <c r="CM17" i="1" s="1"/>
  <c r="CV44" i="1"/>
  <c r="BL9" i="1"/>
  <c r="BL25" i="1"/>
  <c r="BM25" i="1" s="1"/>
  <c r="BR26" i="1"/>
  <c r="BT27" i="1" s="1"/>
  <c r="BU27" i="1" s="1"/>
  <c r="CV57" i="1"/>
  <c r="DB32" i="1"/>
  <c r="DD33" i="1" s="1"/>
  <c r="DE33" i="1" s="1"/>
  <c r="DB42" i="1"/>
  <c r="DD43" i="1" s="1"/>
  <c r="DE43" i="1" s="1"/>
  <c r="CD42" i="1"/>
  <c r="CF43" i="1" s="1"/>
  <c r="CG43" i="1" s="1"/>
  <c r="CP13" i="1"/>
  <c r="CQ13" i="1" s="1"/>
  <c r="BX25" i="1"/>
  <c r="BY25" i="1" s="1"/>
  <c r="CV49" i="1"/>
  <c r="CD22" i="1"/>
  <c r="CF23" i="1" s="1"/>
  <c r="CG23" i="1" s="1"/>
  <c r="AT110" i="3"/>
  <c r="AU110" i="3"/>
  <c r="BL20" i="1"/>
  <c r="BN21" i="1" s="1"/>
  <c r="BO21" i="1" s="1"/>
  <c r="DH42" i="1"/>
  <c r="DJ43" i="1" s="1"/>
  <c r="DK43" i="1" s="1"/>
  <c r="DG43" i="1"/>
  <c r="DH43" i="1" s="1"/>
  <c r="DH44" i="1"/>
  <c r="DI44" i="1" s="1"/>
  <c r="CJ14" i="1"/>
  <c r="CK14" i="1" s="1"/>
  <c r="CI13" i="1"/>
  <c r="CJ13" i="1" s="1"/>
  <c r="CK13" i="1" s="1"/>
  <c r="DB40" i="1"/>
  <c r="DC40" i="1" s="1"/>
  <c r="DA39" i="1"/>
  <c r="DB39" i="1" s="1"/>
  <c r="DD40" i="1" s="1"/>
  <c r="DE40" i="1" s="1"/>
  <c r="DG51" i="1"/>
  <c r="DH51" i="1" s="1"/>
  <c r="DI51" i="1" s="1"/>
  <c r="DH52" i="1"/>
  <c r="DJ53" i="1" s="1"/>
  <c r="DK53" i="1" s="1"/>
  <c r="DH58" i="1"/>
  <c r="DJ59" i="1" s="1"/>
  <c r="DK59" i="1" s="1"/>
  <c r="CP31" i="1"/>
  <c r="CR32" i="1" s="1"/>
  <c r="CS32" i="1" s="1"/>
  <c r="DB33" i="1"/>
  <c r="DC33" i="1" s="1"/>
  <c r="CD34" i="1"/>
  <c r="CE34" i="1" s="1"/>
  <c r="CC33" i="1"/>
  <c r="CD33" i="1" s="1"/>
  <c r="CE33" i="1" s="1"/>
  <c r="CV17" i="1"/>
  <c r="BX27" i="1"/>
  <c r="BZ28" i="1" s="1"/>
  <c r="CA28" i="1" s="1"/>
  <c r="CJ56" i="1"/>
  <c r="CL57" i="1" s="1"/>
  <c r="CM57" i="1" s="1"/>
  <c r="BL42" i="1"/>
  <c r="BN43" i="1" s="1"/>
  <c r="BO43" i="1" s="1"/>
  <c r="BR18" i="1"/>
  <c r="BS18" i="1" s="1"/>
  <c r="CJ32" i="1"/>
  <c r="CL33" i="1" s="1"/>
  <c r="CM33" i="1" s="1"/>
  <c r="DB24" i="1"/>
  <c r="DD25" i="1" s="1"/>
  <c r="DE25" i="1" s="1"/>
  <c r="CJ25" i="1"/>
  <c r="CL26" i="1" s="1"/>
  <c r="CM26" i="1" s="1"/>
  <c r="CV21" i="1"/>
  <c r="BX41" i="1"/>
  <c r="BY41" i="1" s="1"/>
  <c r="BR24" i="1"/>
  <c r="CP15" i="1"/>
  <c r="CR16" i="1" s="1"/>
  <c r="CS16" i="1" s="1"/>
  <c r="CD17" i="1"/>
  <c r="CE17" i="1" s="1"/>
  <c r="BL26" i="1"/>
  <c r="BM26" i="1" s="1"/>
  <c r="CP58" i="1"/>
  <c r="BQ25" i="1"/>
  <c r="BR25" i="1" s="1"/>
  <c r="BT26" i="1" s="1"/>
  <c r="BU26" i="1" s="1"/>
  <c r="AU111" i="3"/>
  <c r="AV111" i="3" s="1"/>
  <c r="CD30" i="1"/>
  <c r="CF31" i="1" s="1"/>
  <c r="CG31" i="1" s="1"/>
  <c r="CV24" i="1"/>
  <c r="CP42" i="1"/>
  <c r="CR43" i="1" s="1"/>
  <c r="CS43" i="1" s="1"/>
  <c r="CP10" i="1"/>
  <c r="CR11" i="1" s="1"/>
  <c r="CS11" i="1" s="1"/>
  <c r="CD28" i="1"/>
  <c r="CE28" i="1" s="1"/>
  <c r="BQ10" i="1"/>
  <c r="BR10" i="1" s="1"/>
  <c r="BT11" i="1" s="1"/>
  <c r="BU11" i="1" s="1"/>
  <c r="BR11" i="1"/>
  <c r="BX8" i="1"/>
  <c r="BY8" i="1" s="1"/>
  <c r="CJ58" i="1"/>
  <c r="CI57" i="1"/>
  <c r="CJ57" i="1" s="1"/>
  <c r="CL58" i="1" s="1"/>
  <c r="CM58" i="1" s="1"/>
  <c r="BR15" i="1"/>
  <c r="AU113" i="2"/>
  <c r="AT113" i="2"/>
  <c r="BX28" i="1"/>
  <c r="BY28" i="1" s="1"/>
  <c r="BX9" i="1"/>
  <c r="BY9" i="1" s="1"/>
  <c r="DH35" i="1"/>
  <c r="DJ36" i="1" s="1"/>
  <c r="DK36" i="1" s="1"/>
  <c r="DB12" i="1"/>
  <c r="DC12" i="1" s="1"/>
  <c r="BL30" i="1"/>
  <c r="BN31" i="1" s="1"/>
  <c r="BO31" i="1" s="1"/>
  <c r="CV50" i="1"/>
  <c r="DB43" i="1"/>
  <c r="DC43" i="1" s="1"/>
  <c r="BQ34" i="1"/>
  <c r="BR34" i="1" s="1"/>
  <c r="BR35" i="1"/>
  <c r="BT36" i="1" s="1"/>
  <c r="BU36" i="1" s="1"/>
  <c r="CP38" i="1"/>
  <c r="CR39" i="1" s="1"/>
  <c r="CS39" i="1" s="1"/>
  <c r="CO37" i="1"/>
  <c r="CP37" i="1" s="1"/>
  <c r="CR38" i="1" s="1"/>
  <c r="CS38" i="1" s="1"/>
  <c r="BQ33" i="1"/>
  <c r="BR33" i="1" s="1"/>
  <c r="BT34" i="1" s="1"/>
  <c r="BU34" i="1" s="1"/>
  <c r="CJ38" i="1"/>
  <c r="CL39" i="1" s="1"/>
  <c r="CM39" i="1" s="1"/>
  <c r="CI37" i="1"/>
  <c r="CJ37" i="1" s="1"/>
  <c r="CK37" i="1" s="1"/>
  <c r="BL32" i="1"/>
  <c r="BM32" i="1" s="1"/>
  <c r="BX40" i="1"/>
  <c r="BY40" i="1" s="1"/>
  <c r="AT112" i="2"/>
  <c r="DG33" i="1"/>
  <c r="DH33" i="1" s="1"/>
  <c r="DJ34" i="1" s="1"/>
  <c r="DK34" i="1" s="1"/>
  <c r="DH34" i="1"/>
  <c r="BR43" i="1"/>
  <c r="BT44" i="1" s="1"/>
  <c r="BU44" i="1" s="1"/>
  <c r="AU111" i="2"/>
  <c r="AV111" i="2" s="1"/>
  <c r="BX52" i="1"/>
  <c r="BY52" i="1" s="1"/>
  <c r="BW51" i="1"/>
  <c r="BX51" i="1" s="1"/>
  <c r="BY51" i="1" s="1"/>
  <c r="BX26" i="1"/>
  <c r="BL51" i="1"/>
  <c r="BN52" i="1" s="1"/>
  <c r="BO52" i="1" s="1"/>
  <c r="DB38" i="1"/>
  <c r="DD39" i="1" s="1"/>
  <c r="DE39" i="1" s="1"/>
  <c r="DA37" i="1"/>
  <c r="DB37" i="1" s="1"/>
  <c r="BX54" i="1"/>
  <c r="BY54" i="1" s="1"/>
  <c r="CO11" i="1"/>
  <c r="CP11" i="1" s="1"/>
  <c r="CQ11" i="1" s="1"/>
  <c r="CP12" i="1"/>
  <c r="CR13" i="1" s="1"/>
  <c r="CS13" i="1" s="1"/>
  <c r="BJ103" i="3"/>
  <c r="AT108" i="3"/>
  <c r="BI103" i="3"/>
  <c r="BL21" i="1"/>
  <c r="BM21" i="1" s="1"/>
  <c r="BW11" i="1"/>
  <c r="BX11" i="1" s="1"/>
  <c r="BX30" i="1"/>
  <c r="BY30" i="1" s="1"/>
  <c r="BW29" i="1"/>
  <c r="BX29" i="1" s="1"/>
  <c r="BY29" i="1" s="1"/>
  <c r="BW13" i="1"/>
  <c r="BX13" i="1" s="1"/>
  <c r="BY13" i="1" s="1"/>
  <c r="BX14" i="1"/>
  <c r="BY14" i="1" s="1"/>
  <c r="CU31" i="1"/>
  <c r="CV31" i="1" s="1"/>
  <c r="CV32" i="1"/>
  <c r="CV58" i="1"/>
  <c r="CX59" i="1" s="1"/>
  <c r="CY59" i="1" s="1"/>
  <c r="DB48" i="1"/>
  <c r="DC48" i="1" s="1"/>
  <c r="CD51" i="1"/>
  <c r="CF52" i="1" s="1"/>
  <c r="CG52" i="1" s="1"/>
  <c r="CC50" i="1"/>
  <c r="CD50" i="1" s="1"/>
  <c r="CF51" i="1" s="1"/>
  <c r="CG51" i="1" s="1"/>
  <c r="BQ16" i="1"/>
  <c r="BR16" i="1" s="1"/>
  <c r="BR17" i="1"/>
  <c r="BS17" i="1" s="1"/>
  <c r="BK103" i="3"/>
  <c r="CJ30" i="1"/>
  <c r="CK30" i="1" s="1"/>
  <c r="CI29" i="1"/>
  <c r="CJ29" i="1" s="1"/>
  <c r="CK29" i="1" s="1"/>
  <c r="CP30" i="1"/>
  <c r="CQ30" i="1" s="1"/>
  <c r="CO29" i="1"/>
  <c r="CP29" i="1" s="1"/>
  <c r="CQ29" i="1" s="1"/>
  <c r="CV42" i="1"/>
  <c r="CP40" i="1"/>
  <c r="CR41" i="1" s="1"/>
  <c r="CS41" i="1" s="1"/>
  <c r="CC41" i="1"/>
  <c r="CD41" i="1" s="1"/>
  <c r="CE41" i="1" s="1"/>
  <c r="CV12" i="1"/>
  <c r="CD45" i="1"/>
  <c r="AU115" i="2"/>
  <c r="AV115" i="2" s="1"/>
  <c r="DA103" i="2"/>
  <c r="CY103" i="2"/>
  <c r="CZ103" i="2"/>
  <c r="CX103" i="2"/>
  <c r="BR28" i="1"/>
  <c r="BT29" i="1" s="1"/>
  <c r="BU29" i="1" s="1"/>
  <c r="DH17" i="1"/>
  <c r="DJ18" i="1" s="1"/>
  <c r="DK18" i="1" s="1"/>
  <c r="BL8" i="1"/>
  <c r="BN9" i="1" s="1"/>
  <c r="BO9" i="1" s="1"/>
  <c r="CD56" i="1"/>
  <c r="CF57" i="1" s="1"/>
  <c r="CG57" i="1" s="1"/>
  <c r="CJ36" i="1"/>
  <c r="CL37" i="1" s="1"/>
  <c r="CM37" i="1" s="1"/>
  <c r="BX37" i="1"/>
  <c r="BZ38" i="1" s="1"/>
  <c r="CA38" i="1" s="1"/>
  <c r="CJ53" i="1"/>
  <c r="CL54" i="1" s="1"/>
  <c r="CM54" i="1" s="1"/>
  <c r="CV48" i="1"/>
  <c r="DH45" i="1"/>
  <c r="DI45" i="1" s="1"/>
  <c r="CJ48" i="1"/>
  <c r="CK48" i="1" s="1"/>
  <c r="CD37" i="1"/>
  <c r="AU109" i="2"/>
  <c r="AV109" i="2" s="1"/>
  <c r="BO103" i="2"/>
  <c r="BP103" i="2"/>
  <c r="BQ103" i="2"/>
  <c r="BN103" i="2"/>
  <c r="CV9" i="1"/>
  <c r="CV46" i="1"/>
  <c r="CD12" i="1"/>
  <c r="CF13" i="1" s="1"/>
  <c r="CG13" i="1" s="1"/>
  <c r="BR52" i="1"/>
  <c r="BT53" i="1" s="1"/>
  <c r="BU53" i="1" s="1"/>
  <c r="CJ23" i="1"/>
  <c r="CK23" i="1" s="1"/>
  <c r="DH30" i="1"/>
  <c r="DJ31" i="1" s="1"/>
  <c r="DK31" i="1" s="1"/>
  <c r="CV43" i="1"/>
  <c r="DB18" i="1"/>
  <c r="DD19" i="1" s="1"/>
  <c r="DE19" i="1" s="1"/>
  <c r="CV52" i="1"/>
  <c r="CD21" i="1"/>
  <c r="CE21" i="1" s="1"/>
  <c r="DH12" i="1"/>
  <c r="DI12" i="1" s="1"/>
  <c r="CP48" i="1"/>
  <c r="CR49" i="1" s="1"/>
  <c r="CS49" i="1" s="1"/>
  <c r="CV26" i="1"/>
  <c r="AT114" i="2"/>
  <c r="AU110" i="2"/>
  <c r="AV110" i="2" s="1"/>
  <c r="CJ39" i="1"/>
  <c r="CK39" i="1" s="1"/>
  <c r="CJ19" i="1"/>
  <c r="CK19" i="1" s="1"/>
  <c r="BL54" i="1"/>
  <c r="BM54" i="1" s="1"/>
  <c r="BX55" i="1"/>
  <c r="BY55" i="1" s="1"/>
  <c r="DH28" i="1"/>
  <c r="DJ29" i="1" s="1"/>
  <c r="DK29" i="1" s="1"/>
  <c r="DH32" i="1"/>
  <c r="DJ33" i="1" s="1"/>
  <c r="DK33" i="1" s="1"/>
  <c r="DB34" i="1"/>
  <c r="DC34" i="1" s="1"/>
  <c r="CJ26" i="1"/>
  <c r="CK26" i="1" s="1"/>
  <c r="CD18" i="1"/>
  <c r="CE18" i="1" s="1"/>
  <c r="DH47" i="1"/>
  <c r="DI47" i="1" s="1"/>
  <c r="DB36" i="1"/>
  <c r="DD37" i="1" s="1"/>
  <c r="DE37" i="1" s="1"/>
  <c r="CV30" i="1"/>
  <c r="CP27" i="1"/>
  <c r="CQ27" i="1" s="1"/>
  <c r="BR45" i="1"/>
  <c r="BX50" i="1"/>
  <c r="BY50" i="1" s="1"/>
  <c r="CJ18" i="1"/>
  <c r="CL19" i="1" s="1"/>
  <c r="CM19" i="1" s="1"/>
  <c r="CV28" i="1"/>
  <c r="DB41" i="1"/>
  <c r="DD42" i="1" s="1"/>
  <c r="DE42" i="1" s="1"/>
  <c r="AT108" i="2"/>
  <c r="AV108" i="2" s="1"/>
  <c r="BI103" i="2"/>
  <c r="BK103" i="2"/>
  <c r="BH103" i="2"/>
  <c r="BJ103" i="2"/>
  <c r="CD26" i="1"/>
  <c r="CJ34" i="1"/>
  <c r="CL35" i="1" s="1"/>
  <c r="CM35" i="1" s="1"/>
  <c r="CV16" i="1"/>
  <c r="DB8" i="1"/>
  <c r="DD9" i="1" s="1"/>
  <c r="DE9" i="1" s="1"/>
  <c r="BX17" i="1"/>
  <c r="BY17" i="1" s="1"/>
  <c r="AU107" i="2"/>
  <c r="AV107" i="2" s="1"/>
  <c r="AX107" i="2" s="1"/>
  <c r="BD103" i="2"/>
  <c r="BE103" i="2"/>
  <c r="BB103" i="2"/>
  <c r="AW103" i="2"/>
  <c r="AV103" i="2"/>
  <c r="BC103" i="2"/>
  <c r="AX103" i="2"/>
  <c r="AY103" i="2"/>
  <c r="AU108" i="3"/>
  <c r="AV103" i="3"/>
  <c r="BB103" i="3"/>
  <c r="AU107" i="3"/>
  <c r="AW103" i="3"/>
  <c r="AT107" i="3"/>
  <c r="BC103" i="3"/>
  <c r="BD103" i="3"/>
  <c r="BE103" i="3"/>
  <c r="AY103" i="3"/>
  <c r="AX103" i="3"/>
  <c r="AT114" i="3"/>
  <c r="AU114" i="3"/>
  <c r="AT113" i="3"/>
  <c r="AU113" i="3"/>
  <c r="AT109" i="3"/>
  <c r="BN103" i="3"/>
  <c r="BQ103" i="3"/>
  <c r="AU109" i="3"/>
  <c r="BP103" i="3"/>
  <c r="BO103" i="3"/>
  <c r="BH103" i="3"/>
  <c r="AU112" i="2"/>
  <c r="AU114" i="2"/>
  <c r="CJ52" i="1"/>
  <c r="CK52" i="1" s="1"/>
  <c r="CI51" i="1"/>
  <c r="CJ51" i="1" s="1"/>
  <c r="CL52" i="1" s="1"/>
  <c r="CM52" i="1" s="1"/>
  <c r="DH24" i="1"/>
  <c r="DI24" i="1" s="1"/>
  <c r="DG23" i="1"/>
  <c r="DH23" i="1" s="1"/>
  <c r="BQ40" i="1"/>
  <c r="BR40" i="1" s="1"/>
  <c r="BR41" i="1"/>
  <c r="BT42" i="1" s="1"/>
  <c r="BU42" i="1" s="1"/>
  <c r="BK10" i="1"/>
  <c r="BL10" i="1" s="1"/>
  <c r="BL11" i="1"/>
  <c r="CP50" i="1"/>
  <c r="CR51" i="1" s="1"/>
  <c r="CS51" i="1" s="1"/>
  <c r="CO49" i="1"/>
  <c r="CP49" i="1" s="1"/>
  <c r="CQ49" i="1" s="1"/>
  <c r="BW48" i="1"/>
  <c r="BX48" i="1" s="1"/>
  <c r="BX49" i="1"/>
  <c r="CJ46" i="1"/>
  <c r="CL47" i="1" s="1"/>
  <c r="CM47" i="1" s="1"/>
  <c r="CI45" i="1"/>
  <c r="CJ45" i="1" s="1"/>
  <c r="CL46" i="1" s="1"/>
  <c r="CM46" i="1" s="1"/>
  <c r="CO23" i="1"/>
  <c r="CP23" i="1" s="1"/>
  <c r="CR24" i="1" s="1"/>
  <c r="CS24" i="1" s="1"/>
  <c r="CP24" i="1"/>
  <c r="CQ24" i="1" s="1"/>
  <c r="DA15" i="1"/>
  <c r="DB15" i="1" s="1"/>
  <c r="DC15" i="1" s="1"/>
  <c r="DB16" i="1"/>
  <c r="DD17" i="1" s="1"/>
  <c r="DE17" i="1" s="1"/>
  <c r="BW47" i="1"/>
  <c r="BX47" i="1" s="1"/>
  <c r="BY47" i="1" s="1"/>
  <c r="CJ22" i="1"/>
  <c r="CK22" i="1" s="1"/>
  <c r="CI21" i="1"/>
  <c r="CJ21" i="1" s="1"/>
  <c r="CK21" i="1" s="1"/>
  <c r="DB58" i="1"/>
  <c r="DD59" i="1" s="1"/>
  <c r="DE59" i="1" s="1"/>
  <c r="BR55" i="1"/>
  <c r="CP34" i="1"/>
  <c r="CR35" i="1" s="1"/>
  <c r="CS35" i="1" s="1"/>
  <c r="CO33" i="1"/>
  <c r="CP33" i="1" s="1"/>
  <c r="CR34" i="1" s="1"/>
  <c r="CS34" i="1" s="1"/>
  <c r="DB31" i="1"/>
  <c r="DD32" i="1" s="1"/>
  <c r="DE32" i="1" s="1"/>
  <c r="DB56" i="1"/>
  <c r="DD57" i="1" s="1"/>
  <c r="DE57" i="1" s="1"/>
  <c r="DH10" i="1"/>
  <c r="DI10" i="1" s="1"/>
  <c r="DG9" i="1"/>
  <c r="DH9" i="1" s="1"/>
  <c r="DB14" i="1"/>
  <c r="DD15" i="1" s="1"/>
  <c r="DE15" i="1" s="1"/>
  <c r="DA13" i="1"/>
  <c r="DB13" i="1" s="1"/>
  <c r="DC13" i="1" s="1"/>
  <c r="BK22" i="1"/>
  <c r="BL22" i="1" s="1"/>
  <c r="BN23" i="1" s="1"/>
  <c r="BO23" i="1" s="1"/>
  <c r="BL23" i="1"/>
  <c r="BQ21" i="1"/>
  <c r="BR21" i="1" s="1"/>
  <c r="BS21" i="1" s="1"/>
  <c r="BR22" i="1"/>
  <c r="BX16" i="1"/>
  <c r="BY16" i="1" s="1"/>
  <c r="BW15" i="1"/>
  <c r="BX15" i="1" s="1"/>
  <c r="BY15" i="1" s="1"/>
  <c r="BK27" i="1"/>
  <c r="BL27" i="1" s="1"/>
  <c r="BM27" i="1" s="1"/>
  <c r="BL28" i="1"/>
  <c r="BM28" i="1" s="1"/>
  <c r="CC19" i="1"/>
  <c r="CD19" i="1" s="1"/>
  <c r="CF20" i="1" s="1"/>
  <c r="CG20" i="1" s="1"/>
  <c r="CD20" i="1"/>
  <c r="CE20" i="1" s="1"/>
  <c r="CO45" i="1"/>
  <c r="CP45" i="1" s="1"/>
  <c r="CQ45" i="1" s="1"/>
  <c r="CP46" i="1"/>
  <c r="CQ46" i="1" s="1"/>
  <c r="BL31" i="1"/>
  <c r="BM31" i="1" s="1"/>
  <c r="CP17" i="1"/>
  <c r="CQ17" i="1" s="1"/>
  <c r="DH27" i="1"/>
  <c r="DJ28" i="1" s="1"/>
  <c r="DK28" i="1" s="1"/>
  <c r="DH48" i="1"/>
  <c r="DI48" i="1" s="1"/>
  <c r="CD35" i="1"/>
  <c r="CE35" i="1" s="1"/>
  <c r="DH20" i="1"/>
  <c r="DH26" i="1"/>
  <c r="DJ27" i="1" s="1"/>
  <c r="DK27" i="1" s="1"/>
  <c r="CV22" i="1"/>
  <c r="CJ12" i="1"/>
  <c r="CL13" i="1" s="1"/>
  <c r="CM13" i="1" s="1"/>
  <c r="BR37" i="1"/>
  <c r="BT38" i="1" s="1"/>
  <c r="BU38" i="1" s="1"/>
  <c r="BX42" i="1"/>
  <c r="BY42" i="1" s="1"/>
  <c r="CP32" i="1"/>
  <c r="CQ32" i="1" s="1"/>
  <c r="CV36" i="1"/>
  <c r="DB30" i="1"/>
  <c r="DB7" i="1"/>
  <c r="CJ9" i="1"/>
  <c r="CV7" i="1"/>
  <c r="CX8" i="1" s="1"/>
  <c r="DB47" i="1"/>
  <c r="DC47" i="1" s="1"/>
  <c r="CV38" i="1"/>
  <c r="BL19" i="1"/>
  <c r="BX39" i="1"/>
  <c r="BY39" i="1" s="1"/>
  <c r="BR30" i="1"/>
  <c r="BS30" i="1" s="1"/>
  <c r="CI35" i="1"/>
  <c r="CJ35" i="1" s="1"/>
  <c r="CI47" i="1"/>
  <c r="CJ47" i="1" s="1"/>
  <c r="CK47" i="1" s="1"/>
  <c r="CU23" i="1"/>
  <c r="CV23" i="1" s="1"/>
  <c r="CX24" i="1" s="1"/>
  <c r="DG37" i="1"/>
  <c r="DH37" i="1" s="1"/>
  <c r="DJ38" i="1" s="1"/>
  <c r="DK38" i="1" s="1"/>
  <c r="DH46" i="1"/>
  <c r="DJ47" i="1" s="1"/>
  <c r="DK47" i="1" s="1"/>
  <c r="BX20" i="1"/>
  <c r="BY20" i="1" s="1"/>
  <c r="CD48" i="1"/>
  <c r="CF49" i="1" s="1"/>
  <c r="CG49" i="1" s="1"/>
  <c r="DH8" i="1"/>
  <c r="BL52" i="1"/>
  <c r="BM52" i="1" s="1"/>
  <c r="BL24" i="1"/>
  <c r="CD29" i="1"/>
  <c r="CF30" i="1" s="1"/>
  <c r="CG30" i="1" s="1"/>
  <c r="DB17" i="1"/>
  <c r="DD18" i="1" s="1"/>
  <c r="DE18" i="1" s="1"/>
  <c r="DB44" i="1"/>
  <c r="BW43" i="1"/>
  <c r="BX43" i="1" s="1"/>
  <c r="BL33" i="1"/>
  <c r="BN34" i="1" s="1"/>
  <c r="BO34" i="1" s="1"/>
  <c r="CD23" i="1"/>
  <c r="CJ33" i="1"/>
  <c r="CK33" i="1" s="1"/>
  <c r="CO21" i="1"/>
  <c r="CP21" i="1" s="1"/>
  <c r="CQ21" i="1" s="1"/>
  <c r="CU25" i="1"/>
  <c r="CV25" i="1" s="1"/>
  <c r="DA19" i="1"/>
  <c r="DB19" i="1" s="1"/>
  <c r="DD20" i="1" s="1"/>
  <c r="DE20" i="1" s="1"/>
  <c r="DA25" i="1"/>
  <c r="DB25" i="1" s="1"/>
  <c r="DD26" i="1" s="1"/>
  <c r="DE26" i="1" s="1"/>
  <c r="DA23" i="1"/>
  <c r="DB23" i="1" s="1"/>
  <c r="DD24" i="1" s="1"/>
  <c r="DE24" i="1" s="1"/>
  <c r="DA55" i="1"/>
  <c r="DB55" i="1" s="1"/>
  <c r="DD56" i="1" s="1"/>
  <c r="DE56" i="1" s="1"/>
  <c r="DG11" i="1"/>
  <c r="DH11" i="1" s="1"/>
  <c r="DH49" i="1"/>
  <c r="DI49" i="1" s="1"/>
  <c r="CD47" i="1"/>
  <c r="CF48" i="1" s="1"/>
  <c r="CG48" i="1" s="1"/>
  <c r="BR20" i="1"/>
  <c r="BL41" i="1"/>
  <c r="BN42" i="1" s="1"/>
  <c r="BO42" i="1" s="1"/>
  <c r="CD43" i="1"/>
  <c r="BR27" i="1"/>
  <c r="CO54" i="1"/>
  <c r="CP54" i="1" s="1"/>
  <c r="CR55" i="1" s="1"/>
  <c r="CS55" i="1" s="1"/>
  <c r="CP55" i="1"/>
  <c r="BR23" i="1"/>
  <c r="BR56" i="1"/>
  <c r="BL12" i="1"/>
  <c r="CJ27" i="1"/>
  <c r="CK27" i="1" s="1"/>
  <c r="CV51" i="1"/>
  <c r="DH19" i="1"/>
  <c r="DH36" i="1"/>
  <c r="DJ37" i="1" s="1"/>
  <c r="DK37" i="1" s="1"/>
  <c r="CD54" i="1"/>
  <c r="CF55" i="1" s="1"/>
  <c r="CG55" i="1" s="1"/>
  <c r="BL53" i="1"/>
  <c r="BM53" i="1" s="1"/>
  <c r="CD40" i="1"/>
  <c r="CE40" i="1" s="1"/>
  <c r="CJ43" i="1"/>
  <c r="CK43" i="1" s="1"/>
  <c r="CP57" i="1"/>
  <c r="CV53" i="1"/>
  <c r="DB21" i="1"/>
  <c r="DC21" i="1" s="1"/>
  <c r="DH57" i="1"/>
  <c r="DI57" i="1" s="1"/>
  <c r="BL40" i="1"/>
  <c r="BN41" i="1" s="1"/>
  <c r="BO41" i="1" s="1"/>
  <c r="BK50" i="1"/>
  <c r="BL50" i="1" s="1"/>
  <c r="CV14" i="1"/>
  <c r="CX15" i="1" s="1"/>
  <c r="DH18" i="1"/>
  <c r="DJ19" i="1" s="1"/>
  <c r="DK19" i="1" s="1"/>
  <c r="CD32" i="1"/>
  <c r="CE32" i="1" s="1"/>
  <c r="BX22" i="1"/>
  <c r="BY22" i="1" s="1"/>
  <c r="CP53" i="1"/>
  <c r="CV56" i="1"/>
  <c r="BL36" i="1"/>
  <c r="DG29" i="1"/>
  <c r="DH29" i="1" s="1"/>
  <c r="DJ30" i="1" s="1"/>
  <c r="DK30" i="1" s="1"/>
  <c r="CJ20" i="1"/>
  <c r="CL21" i="1" s="1"/>
  <c r="CM21" i="1" s="1"/>
  <c r="DB45" i="1"/>
  <c r="DC45" i="1" s="1"/>
  <c r="BR53" i="1"/>
  <c r="BT54" i="1" s="1"/>
  <c r="BU54" i="1" s="1"/>
  <c r="DH14" i="1"/>
  <c r="DJ15" i="1" s="1"/>
  <c r="DK15" i="1" s="1"/>
  <c r="BR46" i="1"/>
  <c r="BT47" i="1" s="1"/>
  <c r="BU47" i="1" s="1"/>
  <c r="CJ28" i="1"/>
  <c r="CK28" i="1" s="1"/>
  <c r="CJ24" i="1"/>
  <c r="CP28" i="1"/>
  <c r="CR29" i="1" s="1"/>
  <c r="CS29" i="1" s="1"/>
  <c r="DH7" i="1"/>
  <c r="DJ8" i="1" s="1"/>
  <c r="DH22" i="1"/>
  <c r="DI22" i="1" s="1"/>
  <c r="CF32" i="1"/>
  <c r="CG32" i="1" s="1"/>
  <c r="DA27" i="1"/>
  <c r="DB27" i="1" s="1"/>
  <c r="DH40" i="1"/>
  <c r="DJ41" i="1" s="1"/>
  <c r="DK41" i="1" s="1"/>
  <c r="BX57" i="1"/>
  <c r="BY57" i="1" s="1"/>
  <c r="CI17" i="1"/>
  <c r="CJ17" i="1" s="1"/>
  <c r="CK17" i="1" s="1"/>
  <c r="CV37" i="1"/>
  <c r="CP20" i="1"/>
  <c r="CR21" i="1" s="1"/>
  <c r="CS21" i="1" s="1"/>
  <c r="BL55" i="1"/>
  <c r="BN56" i="1" s="1"/>
  <c r="BO56" i="1" s="1"/>
  <c r="CP26" i="1"/>
  <c r="DA51" i="1"/>
  <c r="DB51" i="1" s="1"/>
  <c r="DD52" i="1" s="1"/>
  <c r="DE52" i="1" s="1"/>
  <c r="BR54" i="1"/>
  <c r="BS54" i="1" s="1"/>
  <c r="CV29" i="1"/>
  <c r="BL48" i="1"/>
  <c r="CJ42" i="1"/>
  <c r="CU45" i="1"/>
  <c r="CV45" i="1" s="1"/>
  <c r="DA29" i="1"/>
  <c r="DB29" i="1" s="1"/>
  <c r="DC29" i="1" s="1"/>
  <c r="BR47" i="1"/>
  <c r="BT48" i="1" s="1"/>
  <c r="BU48" i="1" s="1"/>
  <c r="CD15" i="1"/>
  <c r="CP51" i="1"/>
  <c r="BL57" i="1"/>
  <c r="BM57" i="1" s="1"/>
  <c r="CU15" i="1"/>
  <c r="CV15" i="1" s="1"/>
  <c r="CC25" i="1"/>
  <c r="CD25" i="1" s="1"/>
  <c r="CE25" i="1" s="1"/>
  <c r="DG39" i="1"/>
  <c r="DH39" i="1" s="1"/>
  <c r="DJ40" i="1" s="1"/>
  <c r="DK40" i="1" s="1"/>
  <c r="BQ38" i="1"/>
  <c r="BR38" i="1" s="1"/>
  <c r="BS38" i="1" s="1"/>
  <c r="BR39" i="1"/>
  <c r="CD27" i="1"/>
  <c r="BW19" i="1"/>
  <c r="BX19" i="1" s="1"/>
  <c r="BY19" i="1" s="1"/>
  <c r="DA9" i="1"/>
  <c r="DB9" i="1" s="1"/>
  <c r="DB46" i="1"/>
  <c r="DD47" i="1" s="1"/>
  <c r="DE47" i="1" s="1"/>
  <c r="DG21" i="1"/>
  <c r="DH21" i="1" s="1"/>
  <c r="CD46" i="1"/>
  <c r="CF47" i="1" s="1"/>
  <c r="CG47" i="1" s="1"/>
  <c r="BL15" i="1"/>
  <c r="BK14" i="1"/>
  <c r="BL14" i="1" s="1"/>
  <c r="BQ31" i="1"/>
  <c r="BR31" i="1" s="1"/>
  <c r="BT32" i="1" s="1"/>
  <c r="BU32" i="1" s="1"/>
  <c r="BR32" i="1"/>
  <c r="BX23" i="1"/>
  <c r="BZ24" i="1" s="1"/>
  <c r="CA24" i="1" s="1"/>
  <c r="BR13" i="1"/>
  <c r="BT14" i="1" s="1"/>
  <c r="BU14" i="1" s="1"/>
  <c r="BK13" i="1"/>
  <c r="BL13" i="1" s="1"/>
  <c r="BN14" i="1" s="1"/>
  <c r="BO14" i="1" s="1"/>
  <c r="CD53" i="1"/>
  <c r="CE53" i="1" s="1"/>
  <c r="CJ7" i="1"/>
  <c r="CL8" i="1" s="1"/>
  <c r="CP43" i="1"/>
  <c r="CQ43" i="1" s="1"/>
  <c r="DB35" i="1"/>
  <c r="DD36" i="1" s="1"/>
  <c r="DE36" i="1" s="1"/>
  <c r="DA57" i="1"/>
  <c r="DB57" i="1" s="1"/>
  <c r="DC57" i="1" s="1"/>
  <c r="DG25" i="1"/>
  <c r="DH25" i="1" s="1"/>
  <c r="DI25" i="1" s="1"/>
  <c r="DG13" i="1"/>
  <c r="DH13" i="1" s="1"/>
  <c r="DI13" i="1" s="1"/>
  <c r="BL35" i="1"/>
  <c r="CP52" i="1"/>
  <c r="CC11" i="1"/>
  <c r="CD11" i="1" s="1"/>
  <c r="CF12" i="1" s="1"/>
  <c r="CG12" i="1" s="1"/>
  <c r="BX58" i="1"/>
  <c r="BZ59" i="1" s="1"/>
  <c r="CA59" i="1" s="1"/>
  <c r="BL56" i="1"/>
  <c r="CO35" i="1"/>
  <c r="CP35" i="1" s="1"/>
  <c r="CR36" i="1" s="1"/>
  <c r="CS36" i="1" s="1"/>
  <c r="CJ11" i="1"/>
  <c r="CV55" i="1"/>
  <c r="CX56" i="1" s="1"/>
  <c r="BX21" i="1"/>
  <c r="BY21" i="1" s="1"/>
  <c r="BR14" i="1"/>
  <c r="BT15" i="1" s="1"/>
  <c r="BU15" i="1" s="1"/>
  <c r="BR29" i="1"/>
  <c r="BT30" i="1" s="1"/>
  <c r="BU30" i="1" s="1"/>
  <c r="CD39" i="1"/>
  <c r="BK46" i="1"/>
  <c r="BL46" i="1" s="1"/>
  <c r="BN47" i="1" s="1"/>
  <c r="BO47" i="1" s="1"/>
  <c r="BL47" i="1"/>
  <c r="CD55" i="1"/>
  <c r="CO19" i="1"/>
  <c r="CP19" i="1" s="1"/>
  <c r="DH15" i="1"/>
  <c r="DJ16" i="1" s="1"/>
  <c r="DK16" i="1" s="1"/>
  <c r="BK38" i="1"/>
  <c r="BL38" i="1" s="1"/>
  <c r="BM38" i="1" s="1"/>
  <c r="BL39" i="1"/>
  <c r="CD44" i="1"/>
  <c r="CD49" i="1"/>
  <c r="CE49" i="1" s="1"/>
  <c r="CV39" i="1"/>
  <c r="DH41" i="1"/>
  <c r="DI41" i="1" s="1"/>
  <c r="DJ17" i="1"/>
  <c r="DK17" i="1" s="1"/>
  <c r="DI16" i="1"/>
  <c r="DD55" i="1"/>
  <c r="DE55" i="1" s="1"/>
  <c r="DC54" i="1"/>
  <c r="CL16" i="1"/>
  <c r="CM16" i="1" s="1"/>
  <c r="BI7" i="1"/>
  <c r="BH7" i="1"/>
  <c r="BM58" i="1" l="1"/>
  <c r="BS19" i="1"/>
  <c r="CR10" i="1"/>
  <c r="CS10" i="1" s="1"/>
  <c r="DD21" i="1"/>
  <c r="DE21" i="1" s="1"/>
  <c r="CF25" i="1"/>
  <c r="CG25" i="1" s="1"/>
  <c r="DD29" i="1"/>
  <c r="DE29" i="1" s="1"/>
  <c r="BS57" i="1"/>
  <c r="DI31" i="1"/>
  <c r="BZ45" i="1"/>
  <c r="CA45" i="1" s="1"/>
  <c r="DC52" i="1"/>
  <c r="CK44" i="1"/>
  <c r="BN18" i="1"/>
  <c r="BO18" i="1" s="1"/>
  <c r="CQ58" i="1"/>
  <c r="CR59" i="1"/>
  <c r="CS59" i="1" s="1"/>
  <c r="CK58" i="1"/>
  <c r="CL59" i="1"/>
  <c r="CM59" i="1" s="1"/>
  <c r="BT50" i="1"/>
  <c r="BU50" i="1" s="1"/>
  <c r="DJ25" i="1"/>
  <c r="DK25" i="1" s="1"/>
  <c r="DJ54" i="1"/>
  <c r="DK54" i="1" s="1"/>
  <c r="BM37" i="1"/>
  <c r="BT13" i="1"/>
  <c r="BU13" i="1" s="1"/>
  <c r="CE50" i="1"/>
  <c r="BS58" i="1"/>
  <c r="CK10" i="1"/>
  <c r="CK31" i="1"/>
  <c r="BN19" i="1"/>
  <c r="BO19" i="1" s="1"/>
  <c r="CW33" i="1"/>
  <c r="CX34" i="1"/>
  <c r="CY34" i="1" s="1"/>
  <c r="CW35" i="1"/>
  <c r="CX36" i="1"/>
  <c r="CY36" i="1" s="1"/>
  <c r="CX11" i="1"/>
  <c r="CY11" i="1" s="1"/>
  <c r="CX48" i="1"/>
  <c r="CY48" i="1" s="1"/>
  <c r="CW25" i="1"/>
  <c r="CX26" i="1"/>
  <c r="CY26" i="1" s="1"/>
  <c r="CW46" i="1"/>
  <c r="CX47" i="1"/>
  <c r="CY47" i="1" s="1"/>
  <c r="CW51" i="1"/>
  <c r="CX52" i="1"/>
  <c r="CY52" i="1" s="1"/>
  <c r="CX39" i="1"/>
  <c r="CY39" i="1" s="1"/>
  <c r="CX17" i="1"/>
  <c r="CY17" i="1" s="1"/>
  <c r="CX27" i="1"/>
  <c r="CY27" i="1" s="1"/>
  <c r="CW52" i="1"/>
  <c r="CX53" i="1"/>
  <c r="CY53" i="1" s="1"/>
  <c r="CX10" i="1"/>
  <c r="CY10" i="1" s="1"/>
  <c r="CX13" i="1"/>
  <c r="CY13" i="1" s="1"/>
  <c r="CX33" i="1"/>
  <c r="CY33" i="1" s="1"/>
  <c r="CW19" i="1"/>
  <c r="CX20" i="1"/>
  <c r="CY20" i="1" s="1"/>
  <c r="CX42" i="1"/>
  <c r="CY42" i="1" s="1"/>
  <c r="CW39" i="1"/>
  <c r="CX40" i="1"/>
  <c r="CY40" i="1" s="1"/>
  <c r="CW15" i="1"/>
  <c r="CX16" i="1"/>
  <c r="CY16" i="1" s="1"/>
  <c r="CW29" i="1"/>
  <c r="CX30" i="1"/>
  <c r="CY30" i="1" s="1"/>
  <c r="CW37" i="1"/>
  <c r="CX38" i="1"/>
  <c r="CY38" i="1" s="1"/>
  <c r="CX37" i="1"/>
  <c r="CY37" i="1" s="1"/>
  <c r="CX29" i="1"/>
  <c r="CY29" i="1" s="1"/>
  <c r="CW30" i="1"/>
  <c r="CX31" i="1"/>
  <c r="CY31" i="1" s="1"/>
  <c r="CX49" i="1"/>
  <c r="CY49" i="1" s="1"/>
  <c r="CW42" i="1"/>
  <c r="CX43" i="1"/>
  <c r="CY43" i="1" s="1"/>
  <c r="CW31" i="1"/>
  <c r="CX32" i="1"/>
  <c r="CY32" i="1" s="1"/>
  <c r="CW50" i="1"/>
  <c r="CX51" i="1"/>
  <c r="CY51" i="1" s="1"/>
  <c r="CX22" i="1"/>
  <c r="CY22" i="1" s="1"/>
  <c r="CW17" i="1"/>
  <c r="CX18" i="1"/>
  <c r="CY18" i="1" s="1"/>
  <c r="CW57" i="1"/>
  <c r="CX58" i="1"/>
  <c r="CY58" i="1" s="1"/>
  <c r="CX55" i="1"/>
  <c r="CY55" i="1" s="1"/>
  <c r="CW40" i="1"/>
  <c r="CX41" i="1"/>
  <c r="CY41" i="1" s="1"/>
  <c r="CX28" i="1"/>
  <c r="CY28" i="1" s="1"/>
  <c r="CW18" i="1"/>
  <c r="CX19" i="1"/>
  <c r="CY19" i="1" s="1"/>
  <c r="CX9" i="1"/>
  <c r="CY9" i="1" s="1"/>
  <c r="CW24" i="1"/>
  <c r="CX25" i="1"/>
  <c r="CY25" i="1" s="1"/>
  <c r="DD13" i="1"/>
  <c r="DE13" i="1" s="1"/>
  <c r="CW45" i="1"/>
  <c r="CX46" i="1"/>
  <c r="CY46" i="1" s="1"/>
  <c r="CX57" i="1"/>
  <c r="CY57" i="1" s="1"/>
  <c r="CW53" i="1"/>
  <c r="CX54" i="1"/>
  <c r="CY54" i="1" s="1"/>
  <c r="CX23" i="1"/>
  <c r="CY23" i="1" s="1"/>
  <c r="CW43" i="1"/>
  <c r="CX44" i="1"/>
  <c r="CY44" i="1" s="1"/>
  <c r="CW49" i="1"/>
  <c r="CX50" i="1"/>
  <c r="CY50" i="1" s="1"/>
  <c r="CX45" i="1"/>
  <c r="CY45" i="1" s="1"/>
  <c r="CX35" i="1"/>
  <c r="CY35" i="1" s="1"/>
  <c r="CX12" i="1"/>
  <c r="CY12" i="1" s="1"/>
  <c r="CX14" i="1"/>
  <c r="CY14" i="1" s="1"/>
  <c r="CX21" i="1"/>
  <c r="CY21" i="1" s="1"/>
  <c r="BZ39" i="1"/>
  <c r="CA39" i="1" s="1"/>
  <c r="CR23" i="1"/>
  <c r="CS23" i="1" s="1"/>
  <c r="CW20" i="1"/>
  <c r="DJ52" i="1"/>
  <c r="DK52" i="1" s="1"/>
  <c r="BN27" i="1"/>
  <c r="BO27" i="1" s="1"/>
  <c r="DJ51" i="1"/>
  <c r="DK51" i="1" s="1"/>
  <c r="CL55" i="1"/>
  <c r="CM55" i="1" s="1"/>
  <c r="CK20" i="1"/>
  <c r="CW21" i="1"/>
  <c r="CL20" i="1"/>
  <c r="CM20" i="1" s="1"/>
  <c r="BY53" i="1"/>
  <c r="CL38" i="1"/>
  <c r="CM38" i="1" s="1"/>
  <c r="DI58" i="1"/>
  <c r="DC58" i="1"/>
  <c r="DI56" i="1"/>
  <c r="BZ26" i="1"/>
  <c r="CA26" i="1" s="1"/>
  <c r="BS48" i="1"/>
  <c r="CL29" i="1"/>
  <c r="CM29" i="1" s="1"/>
  <c r="BM51" i="1"/>
  <c r="BN17" i="1"/>
  <c r="BO17" i="1" s="1"/>
  <c r="AV115" i="3"/>
  <c r="BZ18" i="1"/>
  <c r="CA18" i="1" s="1"/>
  <c r="CQ31" i="1"/>
  <c r="BY46" i="1"/>
  <c r="BT22" i="1"/>
  <c r="BU22" i="1" s="1"/>
  <c r="CE42" i="1"/>
  <c r="CQ39" i="1"/>
  <c r="BZ19" i="1"/>
  <c r="CA19" i="1" s="1"/>
  <c r="CF15" i="1"/>
  <c r="CG15" i="1" s="1"/>
  <c r="BS50" i="1"/>
  <c r="BN26" i="1"/>
  <c r="BO26" i="1" s="1"/>
  <c r="CQ10" i="1"/>
  <c r="CF39" i="1"/>
  <c r="CG39" i="1" s="1"/>
  <c r="BM44" i="1"/>
  <c r="CQ41" i="1"/>
  <c r="BM8" i="1"/>
  <c r="DD11" i="1"/>
  <c r="DE11" i="1" s="1"/>
  <c r="DC26" i="1"/>
  <c r="DI32" i="1"/>
  <c r="BZ21" i="1"/>
  <c r="CA21" i="1" s="1"/>
  <c r="DC41" i="1"/>
  <c r="DJ13" i="1"/>
  <c r="DK13" i="1" s="1"/>
  <c r="CE12" i="1"/>
  <c r="BN30" i="1"/>
  <c r="BO30" i="1" s="1"/>
  <c r="CK50" i="1"/>
  <c r="CR28" i="1"/>
  <c r="CS28" i="1" s="1"/>
  <c r="CW47" i="1"/>
  <c r="BT37" i="1"/>
  <c r="BU37" i="1" s="1"/>
  <c r="CR15" i="1"/>
  <c r="CS15" i="1" s="1"/>
  <c r="CW58" i="1"/>
  <c r="BY36" i="1"/>
  <c r="BS9" i="1"/>
  <c r="CF14" i="1"/>
  <c r="CG14" i="1" s="1"/>
  <c r="BY34" i="1"/>
  <c r="BN46" i="1"/>
  <c r="BO46" i="1" s="1"/>
  <c r="CL56" i="1"/>
  <c r="CM56" i="1" s="1"/>
  <c r="CL41" i="1"/>
  <c r="CM41" i="1" s="1"/>
  <c r="CW44" i="1"/>
  <c r="DI17" i="1"/>
  <c r="DI28" i="1"/>
  <c r="BZ33" i="1"/>
  <c r="CA33" i="1" s="1"/>
  <c r="CL27" i="1"/>
  <c r="CM27" i="1" s="1"/>
  <c r="CW28" i="1"/>
  <c r="DC18" i="1"/>
  <c r="BS51" i="1"/>
  <c r="CK57" i="1"/>
  <c r="BY45" i="1"/>
  <c r="CE10" i="1"/>
  <c r="CK56" i="1"/>
  <c r="CK41" i="1"/>
  <c r="CR45" i="1"/>
  <c r="CS45" i="1" s="1"/>
  <c r="DI38" i="1"/>
  <c r="DI54" i="1"/>
  <c r="BZ13" i="1"/>
  <c r="CA13" i="1" s="1"/>
  <c r="BZ25" i="1"/>
  <c r="CA25" i="1" s="1"/>
  <c r="CE52" i="1"/>
  <c r="BN35" i="1"/>
  <c r="BO35" i="1" s="1"/>
  <c r="CK25" i="1"/>
  <c r="CQ18" i="1"/>
  <c r="BM30" i="1"/>
  <c r="CE9" i="1"/>
  <c r="CL31" i="1"/>
  <c r="CM31" i="1" s="1"/>
  <c r="CW10" i="1"/>
  <c r="BT43" i="1"/>
  <c r="BU43" i="1" s="1"/>
  <c r="CE58" i="1"/>
  <c r="CK16" i="1"/>
  <c r="CL18" i="1"/>
  <c r="CM18" i="1" s="1"/>
  <c r="CR48" i="1"/>
  <c r="CS48" i="1" s="1"/>
  <c r="CQ38" i="1"/>
  <c r="BS13" i="1"/>
  <c r="CL40" i="1"/>
  <c r="CM40" i="1" s="1"/>
  <c r="CR37" i="1"/>
  <c r="CS37" i="1" s="1"/>
  <c r="DI37" i="1"/>
  <c r="CF33" i="1"/>
  <c r="CG33" i="1" s="1"/>
  <c r="CK8" i="1"/>
  <c r="DC22" i="1"/>
  <c r="CE30" i="1"/>
  <c r="CQ42" i="1"/>
  <c r="CR26" i="1"/>
  <c r="CS26" i="1" s="1"/>
  <c r="CQ16" i="1"/>
  <c r="CW11" i="1"/>
  <c r="CW13" i="1"/>
  <c r="DD12" i="1"/>
  <c r="DE12" i="1" s="1"/>
  <c r="DJ45" i="1"/>
  <c r="DK45" i="1" s="1"/>
  <c r="CW8" i="1"/>
  <c r="DC50" i="1"/>
  <c r="BZ34" i="1"/>
  <c r="CA34" i="1" s="1"/>
  <c r="DC51" i="1"/>
  <c r="CE16" i="1"/>
  <c r="CQ8" i="1"/>
  <c r="BY27" i="1"/>
  <c r="CK45" i="1"/>
  <c r="CQ56" i="1"/>
  <c r="BZ22" i="1"/>
  <c r="CA22" i="1" s="1"/>
  <c r="CW22" i="1"/>
  <c r="CW12" i="1"/>
  <c r="CL30" i="1"/>
  <c r="CM30" i="1" s="1"/>
  <c r="BZ57" i="1"/>
  <c r="CA57" i="1" s="1"/>
  <c r="BM49" i="1"/>
  <c r="BZ30" i="1"/>
  <c r="CA30" i="1" s="1"/>
  <c r="CW16" i="1"/>
  <c r="BS8" i="1"/>
  <c r="BZ16" i="1"/>
  <c r="CA16" i="1" s="1"/>
  <c r="CE54" i="1"/>
  <c r="CQ48" i="1"/>
  <c r="DC24" i="1"/>
  <c r="CF36" i="1"/>
  <c r="CG36" i="1" s="1"/>
  <c r="BS52" i="1"/>
  <c r="CF29" i="1"/>
  <c r="CG29" i="1" s="1"/>
  <c r="CK38" i="1"/>
  <c r="DI52" i="1"/>
  <c r="BN33" i="1"/>
  <c r="BO33" i="1" s="1"/>
  <c r="CL49" i="1"/>
  <c r="CM49" i="1" s="1"/>
  <c r="BS44" i="1"/>
  <c r="CE56" i="1"/>
  <c r="BZ23" i="1"/>
  <c r="CA23" i="1" s="1"/>
  <c r="BY7" i="1"/>
  <c r="CW34" i="1"/>
  <c r="BS26" i="1"/>
  <c r="BN58" i="1"/>
  <c r="BO58" i="1" s="1"/>
  <c r="CF41" i="1"/>
  <c r="CG41" i="1" s="1"/>
  <c r="CF58" i="1"/>
  <c r="CG58" i="1" s="1"/>
  <c r="CW9" i="1"/>
  <c r="BN22" i="1"/>
  <c r="BO22" i="1" s="1"/>
  <c r="DC42" i="1"/>
  <c r="DD16" i="1"/>
  <c r="DE16" i="1" s="1"/>
  <c r="DD35" i="1"/>
  <c r="DE35" i="1" s="1"/>
  <c r="DD49" i="1"/>
  <c r="DE49" i="1" s="1"/>
  <c r="DJ49" i="1"/>
  <c r="DK49" i="1" s="1"/>
  <c r="BZ32" i="1"/>
  <c r="CA32" i="1" s="1"/>
  <c r="CK34" i="1"/>
  <c r="DC14" i="1"/>
  <c r="BZ31" i="1"/>
  <c r="CA31" i="1" s="1"/>
  <c r="DJ44" i="1"/>
  <c r="DK44" i="1" s="1"/>
  <c r="DI43" i="1"/>
  <c r="CE22" i="1"/>
  <c r="CK53" i="1"/>
  <c r="DD34" i="1"/>
  <c r="DE34" i="1" s="1"/>
  <c r="DJ23" i="1"/>
  <c r="DK23" i="1" s="1"/>
  <c r="DI42" i="1"/>
  <c r="BS28" i="1"/>
  <c r="BS25" i="1"/>
  <c r="BM42" i="1"/>
  <c r="BN39" i="1"/>
  <c r="BO39" i="1" s="1"/>
  <c r="CF19" i="1"/>
  <c r="CG19" i="1" s="1"/>
  <c r="CL24" i="1"/>
  <c r="CM24" i="1" s="1"/>
  <c r="CK12" i="1"/>
  <c r="CL14" i="1"/>
  <c r="CM14" i="1" s="1"/>
  <c r="CL48" i="1"/>
  <c r="CM48" i="1" s="1"/>
  <c r="DD41" i="1"/>
  <c r="DE41" i="1" s="1"/>
  <c r="DC49" i="1"/>
  <c r="DJ48" i="1"/>
  <c r="DK48" i="1" s="1"/>
  <c r="BY10" i="1"/>
  <c r="BZ55" i="1"/>
  <c r="CA55" i="1" s="1"/>
  <c r="CF9" i="1"/>
  <c r="CG9" i="1" s="1"/>
  <c r="AV113" i="2"/>
  <c r="CF54" i="1"/>
  <c r="CG54" i="1" s="1"/>
  <c r="CL23" i="1"/>
  <c r="CM23" i="1" s="1"/>
  <c r="CL28" i="1"/>
  <c r="CM28" i="1" s="1"/>
  <c r="BS43" i="1"/>
  <c r="BZ40" i="1"/>
  <c r="CA40" i="1" s="1"/>
  <c r="BZ10" i="1"/>
  <c r="CA10" i="1" s="1"/>
  <c r="BT55" i="1"/>
  <c r="BU55" i="1" s="1"/>
  <c r="BT19" i="1"/>
  <c r="BU19" i="1" s="1"/>
  <c r="CW26" i="1"/>
  <c r="DD54" i="1"/>
  <c r="DE54" i="1" s="1"/>
  <c r="BS35" i="1"/>
  <c r="CL53" i="1"/>
  <c r="CM53" i="1" s="1"/>
  <c r="CF35" i="1"/>
  <c r="CG35" i="1" s="1"/>
  <c r="CQ15" i="1"/>
  <c r="BN10" i="1"/>
  <c r="BO10" i="1" s="1"/>
  <c r="BM9" i="1"/>
  <c r="CR50" i="1"/>
  <c r="CS50" i="1" s="1"/>
  <c r="CR27" i="1"/>
  <c r="CS27" i="1" s="1"/>
  <c r="CQ26" i="1"/>
  <c r="CK51" i="1"/>
  <c r="CR25" i="1"/>
  <c r="CS25" i="1" s="1"/>
  <c r="CQ19" i="1"/>
  <c r="CR20" i="1"/>
  <c r="CS20" i="1" s="1"/>
  <c r="BN32" i="1"/>
  <c r="BO32" i="1" s="1"/>
  <c r="CR14" i="1"/>
  <c r="CS14" i="1" s="1"/>
  <c r="CE36" i="1"/>
  <c r="CW41" i="1"/>
  <c r="CE26" i="1"/>
  <c r="CF27" i="1"/>
  <c r="CG27" i="1" s="1"/>
  <c r="BZ53" i="1"/>
  <c r="CA53" i="1" s="1"/>
  <c r="CR33" i="1"/>
  <c r="CS33" i="1" s="1"/>
  <c r="BZ36" i="1"/>
  <c r="CA36" i="1" s="1"/>
  <c r="CF42" i="1"/>
  <c r="CG42" i="1" s="1"/>
  <c r="BT31" i="1"/>
  <c r="BU31" i="1" s="1"/>
  <c r="DI39" i="1"/>
  <c r="CR30" i="1"/>
  <c r="CS30" i="1" s="1"/>
  <c r="CW54" i="1"/>
  <c r="DJ11" i="1"/>
  <c r="DK11" i="1" s="1"/>
  <c r="DC32" i="1"/>
  <c r="CL22" i="1"/>
  <c r="CM22" i="1" s="1"/>
  <c r="DI18" i="1"/>
  <c r="CL15" i="1"/>
  <c r="CM15" i="1" s="1"/>
  <c r="DC19" i="1"/>
  <c r="CK24" i="1"/>
  <c r="CL25" i="1"/>
  <c r="CM25" i="1" s="1"/>
  <c r="CF24" i="1"/>
  <c r="CG24" i="1" s="1"/>
  <c r="CE23" i="1"/>
  <c r="BZ50" i="1"/>
  <c r="CA50" i="1" s="1"/>
  <c r="BY49" i="1"/>
  <c r="CE45" i="1"/>
  <c r="CF46" i="1"/>
  <c r="CG46" i="1" s="1"/>
  <c r="BM20" i="1"/>
  <c r="AV110" i="3"/>
  <c r="BM22" i="1"/>
  <c r="CK7" i="1"/>
  <c r="CQ50" i="1"/>
  <c r="DD48" i="1"/>
  <c r="DE48" i="1" s="1"/>
  <c r="DI21" i="1"/>
  <c r="DJ22" i="1"/>
  <c r="DK22" i="1" s="1"/>
  <c r="CL43" i="1"/>
  <c r="CM43" i="1" s="1"/>
  <c r="CK42" i="1"/>
  <c r="CL10" i="1"/>
  <c r="CM10" i="1" s="1"/>
  <c r="CK9" i="1"/>
  <c r="DC37" i="1"/>
  <c r="DD38" i="1"/>
  <c r="DE38" i="1" s="1"/>
  <c r="CQ53" i="1"/>
  <c r="CR54" i="1"/>
  <c r="CS54" i="1" s="1"/>
  <c r="DI8" i="1"/>
  <c r="DJ9" i="1"/>
  <c r="DK9" i="1" s="1"/>
  <c r="BS24" i="1"/>
  <c r="BT25" i="1"/>
  <c r="BU25" i="1" s="1"/>
  <c r="BS33" i="1"/>
  <c r="DC55" i="1"/>
  <c r="DJ35" i="1"/>
  <c r="DK35" i="1" s="1"/>
  <c r="DI34" i="1"/>
  <c r="BS15" i="1"/>
  <c r="BT16" i="1"/>
  <c r="BU16" i="1" s="1"/>
  <c r="BT18" i="1"/>
  <c r="BU18" i="1" s="1"/>
  <c r="CQ37" i="1"/>
  <c r="DC17" i="1"/>
  <c r="BY26" i="1"/>
  <c r="BZ27" i="1"/>
  <c r="CA27" i="1" s="1"/>
  <c r="CK32" i="1"/>
  <c r="DI36" i="1"/>
  <c r="CQ57" i="1"/>
  <c r="CR58" i="1"/>
  <c r="CS58" i="1" s="1"/>
  <c r="BT23" i="1"/>
  <c r="BU23" i="1" s="1"/>
  <c r="BS22" i="1"/>
  <c r="CF34" i="1"/>
  <c r="CG34" i="1" s="1"/>
  <c r="CF18" i="1"/>
  <c r="CG18" i="1" s="1"/>
  <c r="CQ23" i="1"/>
  <c r="CW32" i="1"/>
  <c r="DJ58" i="1"/>
  <c r="DK58" i="1" s="1"/>
  <c r="DD8" i="1"/>
  <c r="DE8" i="1" s="1"/>
  <c r="DC7" i="1"/>
  <c r="BT35" i="1"/>
  <c r="BU35" i="1" s="1"/>
  <c r="BS34" i="1"/>
  <c r="DC27" i="1"/>
  <c r="DD28" i="1"/>
  <c r="DE28" i="1" s="1"/>
  <c r="DJ20" i="1"/>
  <c r="DK20" i="1" s="1"/>
  <c r="DI19" i="1"/>
  <c r="BS10" i="1"/>
  <c r="CQ34" i="1"/>
  <c r="CR31" i="1"/>
  <c r="CS31" i="1" s="1"/>
  <c r="DD45" i="1"/>
  <c r="DE45" i="1" s="1"/>
  <c r="DC44" i="1"/>
  <c r="DC30" i="1"/>
  <c r="DD31" i="1"/>
  <c r="DE31" i="1" s="1"/>
  <c r="DI20" i="1"/>
  <c r="DJ21" i="1"/>
  <c r="DK21" i="1" s="1"/>
  <c r="AV108" i="3"/>
  <c r="AX108" i="3" s="1"/>
  <c r="BT46" i="1"/>
  <c r="BU46" i="1" s="1"/>
  <c r="BS45" i="1"/>
  <c r="CE37" i="1"/>
  <c r="CF38" i="1"/>
  <c r="CG38" i="1" s="1"/>
  <c r="BZ42" i="1"/>
  <c r="CA42" i="1" s="1"/>
  <c r="BY23" i="1"/>
  <c r="CK36" i="1"/>
  <c r="BZ9" i="1"/>
  <c r="CA9" i="1" s="1"/>
  <c r="AV114" i="2"/>
  <c r="CK35" i="1"/>
  <c r="CL36" i="1"/>
  <c r="CM36" i="1" s="1"/>
  <c r="BT17" i="1"/>
  <c r="BU17" i="1" s="1"/>
  <c r="BS16" i="1"/>
  <c r="CF26" i="1"/>
  <c r="CG26" i="1" s="1"/>
  <c r="CE29" i="1"/>
  <c r="CQ28" i="1"/>
  <c r="CR18" i="1"/>
  <c r="CS18" i="1" s="1"/>
  <c r="AW107" i="2"/>
  <c r="BZ15" i="1"/>
  <c r="CA15" i="1" s="1"/>
  <c r="BS53" i="1"/>
  <c r="CF50" i="1"/>
  <c r="CG50" i="1" s="1"/>
  <c r="CK18" i="1"/>
  <c r="CQ40" i="1"/>
  <c r="CR12" i="1"/>
  <c r="CS12" i="1" s="1"/>
  <c r="CW56" i="1"/>
  <c r="DD46" i="1"/>
  <c r="DE46" i="1" s="1"/>
  <c r="DC36" i="1"/>
  <c r="DJ46" i="1"/>
  <c r="DK46" i="1" s="1"/>
  <c r="CE51" i="1"/>
  <c r="DI26" i="1"/>
  <c r="BZ14" i="1"/>
  <c r="CA14" i="1" s="1"/>
  <c r="AT117" i="2"/>
  <c r="AX109" i="2"/>
  <c r="AW109" i="2"/>
  <c r="CF22" i="1"/>
  <c r="CG22" i="1" s="1"/>
  <c r="CE48" i="1"/>
  <c r="CJ102" i="1"/>
  <c r="BS41" i="1"/>
  <c r="CK46" i="1"/>
  <c r="CQ12" i="1"/>
  <c r="BZ52" i="1"/>
  <c r="CA52" i="1" s="1"/>
  <c r="BY37" i="1"/>
  <c r="BZ56" i="1"/>
  <c r="CA56" i="1" s="1"/>
  <c r="BN54" i="1"/>
  <c r="BO54" i="1" s="1"/>
  <c r="BN55" i="1"/>
  <c r="BO55" i="1" s="1"/>
  <c r="CL34" i="1"/>
  <c r="CM34" i="1" s="1"/>
  <c r="CR47" i="1"/>
  <c r="CS47" i="1" s="1"/>
  <c r="CR46" i="1"/>
  <c r="CS46" i="1" s="1"/>
  <c r="CW38" i="1"/>
  <c r="DD58" i="1"/>
  <c r="DE58" i="1" s="1"/>
  <c r="DJ56" i="1"/>
  <c r="DK56" i="1" s="1"/>
  <c r="DI35" i="1"/>
  <c r="DI30" i="1"/>
  <c r="DI29" i="1"/>
  <c r="BZ41" i="1"/>
  <c r="CA41" i="1" s="1"/>
  <c r="BZ17" i="1"/>
  <c r="CA17" i="1" s="1"/>
  <c r="BZ51" i="1"/>
  <c r="CA51" i="1" s="1"/>
  <c r="BZ43" i="1"/>
  <c r="CA43" i="1" s="1"/>
  <c r="BZ29" i="1"/>
  <c r="CA29" i="1" s="1"/>
  <c r="DC8" i="1"/>
  <c r="AX110" i="2"/>
  <c r="AW110" i="2"/>
  <c r="BS11" i="1"/>
  <c r="BT12" i="1"/>
  <c r="BU12" i="1" s="1"/>
  <c r="AW108" i="2"/>
  <c r="AX108" i="2"/>
  <c r="BM41" i="1"/>
  <c r="BM33" i="1"/>
  <c r="CK49" i="1"/>
  <c r="CW48" i="1"/>
  <c r="CW7" i="1"/>
  <c r="DC38" i="1"/>
  <c r="DD30" i="1"/>
  <c r="DE30" i="1" s="1"/>
  <c r="DD44" i="1"/>
  <c r="DE44" i="1" s="1"/>
  <c r="DC35" i="1"/>
  <c r="DI40" i="1"/>
  <c r="BM40" i="1"/>
  <c r="BN53" i="1"/>
  <c r="BO53" i="1" s="1"/>
  <c r="BN44" i="1"/>
  <c r="BO44" i="1" s="1"/>
  <c r="AV112" i="2"/>
  <c r="AV109" i="3"/>
  <c r="AX109" i="3" s="1"/>
  <c r="DC25" i="1"/>
  <c r="BZ58" i="1"/>
  <c r="CA58" i="1" s="1"/>
  <c r="BZ48" i="1"/>
  <c r="CA48" i="1" s="1"/>
  <c r="BT39" i="1"/>
  <c r="BU39" i="1" s="1"/>
  <c r="DC16" i="1"/>
  <c r="DC46" i="1"/>
  <c r="BN29" i="1"/>
  <c r="BO29" i="1" s="1"/>
  <c r="AV114" i="3"/>
  <c r="AV113" i="3"/>
  <c r="AV107" i="3"/>
  <c r="AX107" i="3" s="1"/>
  <c r="AT117" i="3"/>
  <c r="AU117" i="3"/>
  <c r="AU117" i="2"/>
  <c r="DJ24" i="1"/>
  <c r="DK24" i="1" s="1"/>
  <c r="DI23" i="1"/>
  <c r="BN11" i="1"/>
  <c r="BO11" i="1" s="1"/>
  <c r="BM10" i="1"/>
  <c r="CW23" i="1"/>
  <c r="CY24" i="1"/>
  <c r="BY48" i="1"/>
  <c r="BZ49" i="1"/>
  <c r="CA49" i="1" s="1"/>
  <c r="BY43" i="1"/>
  <c r="BZ44" i="1"/>
  <c r="CA44" i="1" s="1"/>
  <c r="DI9" i="1"/>
  <c r="DJ10" i="1"/>
  <c r="DK10" i="1" s="1"/>
  <c r="BN51" i="1"/>
  <c r="BO51" i="1" s="1"/>
  <c r="BM50" i="1"/>
  <c r="DI11" i="1"/>
  <c r="DJ12" i="1"/>
  <c r="DK12" i="1" s="1"/>
  <c r="BT57" i="1"/>
  <c r="BU57" i="1" s="1"/>
  <c r="BS56" i="1"/>
  <c r="CQ54" i="1"/>
  <c r="CW36" i="1"/>
  <c r="DC56" i="1"/>
  <c r="DI27" i="1"/>
  <c r="BN28" i="1"/>
  <c r="BO28" i="1" s="1"/>
  <c r="BS23" i="1"/>
  <c r="BT24" i="1"/>
  <c r="BU24" i="1" s="1"/>
  <c r="BM46" i="1"/>
  <c r="BN37" i="1"/>
  <c r="BO37" i="1" s="1"/>
  <c r="BM36" i="1"/>
  <c r="CR56" i="1"/>
  <c r="CS56" i="1" s="1"/>
  <c r="CQ55" i="1"/>
  <c r="BN24" i="1"/>
  <c r="BO24" i="1" s="1"/>
  <c r="BM23" i="1"/>
  <c r="BT41" i="1"/>
  <c r="BU41" i="1" s="1"/>
  <c r="BS40" i="1"/>
  <c r="BS37" i="1"/>
  <c r="BS47" i="1"/>
  <c r="BT28" i="1"/>
  <c r="BU28" i="1" s="1"/>
  <c r="BS27" i="1"/>
  <c r="CL44" i="1"/>
  <c r="CM44" i="1" s="1"/>
  <c r="DC31" i="1"/>
  <c r="DD14" i="1"/>
  <c r="DE14" i="1" s="1"/>
  <c r="DI46" i="1"/>
  <c r="DJ50" i="1"/>
  <c r="DK50" i="1" s="1"/>
  <c r="CF44" i="1"/>
  <c r="CG44" i="1" s="1"/>
  <c r="CE43" i="1"/>
  <c r="DC39" i="1"/>
  <c r="DD22" i="1"/>
  <c r="DE22" i="1" s="1"/>
  <c r="CE11" i="1"/>
  <c r="BM19" i="1"/>
  <c r="BN20" i="1"/>
  <c r="BO20" i="1" s="1"/>
  <c r="BT56" i="1"/>
  <c r="BU56" i="1" s="1"/>
  <c r="BS55" i="1"/>
  <c r="CY15" i="1"/>
  <c r="CW14" i="1"/>
  <c r="BM24" i="1"/>
  <c r="BN25" i="1"/>
  <c r="BO25" i="1" s="1"/>
  <c r="CF21" i="1"/>
  <c r="CG21" i="1" s="1"/>
  <c r="CQ33" i="1"/>
  <c r="CE47" i="1"/>
  <c r="BM12" i="1"/>
  <c r="BN13" i="1"/>
  <c r="BO13" i="1" s="1"/>
  <c r="BS20" i="1"/>
  <c r="BT21" i="1"/>
  <c r="BU21" i="1" s="1"/>
  <c r="BN12" i="1"/>
  <c r="BO12" i="1" s="1"/>
  <c r="BM11" i="1"/>
  <c r="BX102" i="1"/>
  <c r="CE46" i="1"/>
  <c r="CR22" i="1"/>
  <c r="CS22" i="1" s="1"/>
  <c r="DI33" i="1"/>
  <c r="DC23" i="1"/>
  <c r="DJ14" i="1"/>
  <c r="DK14" i="1" s="1"/>
  <c r="DJ26" i="1"/>
  <c r="DK26" i="1" s="1"/>
  <c r="DI7" i="1"/>
  <c r="CE19" i="1"/>
  <c r="CV102" i="1"/>
  <c r="DB102" i="1"/>
  <c r="CF16" i="1"/>
  <c r="CG16" i="1" s="1"/>
  <c r="CE15" i="1"/>
  <c r="BM48" i="1"/>
  <c r="BN49" i="1"/>
  <c r="BO49" i="1" s="1"/>
  <c r="DH102" i="1"/>
  <c r="BS14" i="1"/>
  <c r="BS46" i="1"/>
  <c r="CQ20" i="1"/>
  <c r="DJ42" i="1"/>
  <c r="DK42" i="1" s="1"/>
  <c r="DI14" i="1"/>
  <c r="BM55" i="1"/>
  <c r="BY11" i="1"/>
  <c r="BN15" i="1"/>
  <c r="BO15" i="1" s="1"/>
  <c r="BM14" i="1"/>
  <c r="BN36" i="1"/>
  <c r="BO36" i="1" s="1"/>
  <c r="BM35" i="1"/>
  <c r="CQ35" i="1"/>
  <c r="BM39" i="1"/>
  <c r="BN40" i="1"/>
  <c r="BO40" i="1" s="1"/>
  <c r="BZ20" i="1"/>
  <c r="CA20" i="1" s="1"/>
  <c r="BS29" i="1"/>
  <c r="BM13" i="1"/>
  <c r="CK11" i="1"/>
  <c r="CW55" i="1"/>
  <c r="DD10" i="1"/>
  <c r="DE10" i="1" s="1"/>
  <c r="CE39" i="1"/>
  <c r="CF40" i="1"/>
  <c r="CG40" i="1" s="1"/>
  <c r="BZ12" i="1"/>
  <c r="CA12" i="1" s="1"/>
  <c r="CL12" i="1"/>
  <c r="CM12" i="1" s="1"/>
  <c r="CY56" i="1"/>
  <c r="DC9" i="1"/>
  <c r="CQ52" i="1"/>
  <c r="CR53" i="1"/>
  <c r="CS53" i="1" s="1"/>
  <c r="BM47" i="1"/>
  <c r="BN48" i="1"/>
  <c r="BO48" i="1" s="1"/>
  <c r="BT33" i="1"/>
  <c r="BU33" i="1" s="1"/>
  <c r="BS32" i="1"/>
  <c r="CR44" i="1"/>
  <c r="CS44" i="1" s="1"/>
  <c r="DI15" i="1"/>
  <c r="CE44" i="1"/>
  <c r="CF45" i="1"/>
  <c r="CG45" i="1" s="1"/>
  <c r="BS39" i="1"/>
  <c r="BT40" i="1"/>
  <c r="BU40" i="1" s="1"/>
  <c r="CE27" i="1"/>
  <c r="CF28" i="1"/>
  <c r="CG28" i="1" s="1"/>
  <c r="BN57" i="1"/>
  <c r="BO57" i="1" s="1"/>
  <c r="BM56" i="1"/>
  <c r="CF56" i="1"/>
  <c r="CG56" i="1" s="1"/>
  <c r="CE55" i="1"/>
  <c r="BS31" i="1"/>
  <c r="BY58" i="1"/>
  <c r="BM15" i="1"/>
  <c r="BN16" i="1"/>
  <c r="BO16" i="1" s="1"/>
  <c r="CR52" i="1"/>
  <c r="CS52" i="1" s="1"/>
  <c r="CQ51" i="1"/>
  <c r="CM8" i="1"/>
  <c r="CY8" i="1"/>
  <c r="DK8" i="1"/>
  <c r="BK2" i="1"/>
  <c r="AW108" i="3" l="1"/>
  <c r="AX110" i="3"/>
  <c r="AW110" i="3"/>
  <c r="AW109" i="3"/>
  <c r="CW102" i="1"/>
  <c r="DI102" i="1"/>
  <c r="AW107" i="3"/>
  <c r="BE113" i="1"/>
  <c r="BD113" i="1"/>
  <c r="CX102" i="1"/>
  <c r="BY102" i="1"/>
  <c r="CK102" i="1"/>
  <c r="DC102" i="1"/>
  <c r="DJ102" i="1"/>
  <c r="DK102" i="1"/>
  <c r="CY102" i="1"/>
  <c r="CA102" i="1"/>
  <c r="DD102" i="1"/>
  <c r="DE102" i="1"/>
  <c r="BZ102" i="1"/>
  <c r="CL102" i="1"/>
  <c r="CM102" i="1"/>
  <c r="BJ2" i="1"/>
  <c r="BM2" i="1"/>
  <c r="BL2" i="1"/>
  <c r="CO7" i="1"/>
  <c r="CP7" i="1" s="1"/>
  <c r="CP102" i="1" s="1"/>
  <c r="CC7" i="1"/>
  <c r="CD7" i="1" s="1"/>
  <c r="CD102" i="1" s="1"/>
  <c r="BQ7" i="1"/>
  <c r="BR7" i="1" s="1"/>
  <c r="BR102" i="1" s="1"/>
  <c r="BK7" i="1"/>
  <c r="BL7" i="1" s="1"/>
  <c r="BL102" i="1" s="1"/>
  <c r="BF2" i="1"/>
  <c r="BI2" i="1"/>
  <c r="BD13" i="1"/>
  <c r="BD19" i="1"/>
  <c r="BD26" i="1"/>
  <c r="BD32" i="1"/>
  <c r="BD45" i="1"/>
  <c r="BD51" i="1"/>
  <c r="BD58" i="1"/>
  <c r="BD14" i="1"/>
  <c r="BD20" i="1"/>
  <c r="BD33" i="1"/>
  <c r="BD39" i="1"/>
  <c r="BD46" i="1"/>
  <c r="BD52" i="1"/>
  <c r="BD8" i="1"/>
  <c r="BD21" i="1"/>
  <c r="BD27" i="1"/>
  <c r="BD34" i="1"/>
  <c r="BD40" i="1"/>
  <c r="BD53" i="1"/>
  <c r="BD9" i="1"/>
  <c r="BD15" i="1"/>
  <c r="BD22" i="1"/>
  <c r="BD28" i="1"/>
  <c r="BD41" i="1"/>
  <c r="BD47" i="1"/>
  <c r="BD54" i="1"/>
  <c r="BD10" i="1"/>
  <c r="BD16" i="1"/>
  <c r="BD29" i="1"/>
  <c r="BD35" i="1"/>
  <c r="BD42" i="1"/>
  <c r="BD48" i="1"/>
  <c r="BD17" i="1"/>
  <c r="BD23" i="1"/>
  <c r="BD30" i="1"/>
  <c r="BD36" i="1"/>
  <c r="BD49" i="1"/>
  <c r="BD11" i="1"/>
  <c r="BD18" i="1"/>
  <c r="BD24" i="1"/>
  <c r="BD37" i="1"/>
  <c r="BD43" i="1"/>
  <c r="BD50" i="1"/>
  <c r="BD7" i="1"/>
  <c r="BD12" i="1"/>
  <c r="BD25" i="1"/>
  <c r="BD31" i="1"/>
  <c r="BD38" i="1"/>
  <c r="BD44" i="1"/>
  <c r="BD57" i="1"/>
  <c r="BG2" i="1"/>
  <c r="T3" i="8"/>
  <c r="U33" i="8" s="1"/>
  <c r="AN3" i="8"/>
  <c r="AI3" i="8"/>
  <c r="AD3" i="8"/>
  <c r="AE3" i="8" s="1"/>
  <c r="AN3" i="7"/>
  <c r="AO3" i="7" s="1"/>
  <c r="AI3" i="7"/>
  <c r="AJ3" i="7" s="1"/>
  <c r="AD3" i="7"/>
  <c r="AE3" i="7" s="1"/>
  <c r="AN3" i="6"/>
  <c r="AO3" i="6" s="1"/>
  <c r="AI3" i="6"/>
  <c r="AJ3" i="6" s="1"/>
  <c r="AD3" i="6"/>
  <c r="AN3" i="4"/>
  <c r="AO3" i="4" s="1"/>
  <c r="AI3" i="4"/>
  <c r="AJ3" i="4" s="1"/>
  <c r="AD3" i="4"/>
  <c r="AE3" i="4" s="1"/>
  <c r="V6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Y3" i="8"/>
  <c r="AE3" i="6"/>
  <c r="Y3" i="4"/>
  <c r="Z3" i="4" s="1"/>
  <c r="V43" i="7"/>
  <c r="T3" i="7"/>
  <c r="U11" i="7" s="1"/>
  <c r="T3" i="4"/>
  <c r="Y3" i="7"/>
  <c r="Y3" i="6"/>
  <c r="Z3" i="6" s="1"/>
  <c r="V53" i="6"/>
  <c r="U34" i="6"/>
  <c r="U61" i="4" l="1"/>
  <c r="CX103" i="1"/>
  <c r="U5" i="7"/>
  <c r="V4" i="7" s="1"/>
  <c r="BF113" i="1"/>
  <c r="U12" i="7"/>
  <c r="AB12" i="7" s="1"/>
  <c r="U34" i="8"/>
  <c r="V33" i="8" s="1"/>
  <c r="AG33" i="8" s="1"/>
  <c r="CW103" i="1"/>
  <c r="CK103" i="1"/>
  <c r="CV103" i="1"/>
  <c r="CD103" i="1"/>
  <c r="CY103" i="1"/>
  <c r="BE110" i="1"/>
  <c r="BD110" i="1"/>
  <c r="BD112" i="1"/>
  <c r="CP103" i="1"/>
  <c r="BE112" i="1"/>
  <c r="DD103" i="1"/>
  <c r="DE103" i="1"/>
  <c r="DB103" i="1"/>
  <c r="BE114" i="1"/>
  <c r="BD114" i="1"/>
  <c r="DC103" i="1"/>
  <c r="BE111" i="1"/>
  <c r="BD111" i="1"/>
  <c r="CJ103" i="1"/>
  <c r="BE107" i="1"/>
  <c r="BD107" i="1"/>
  <c r="BE108" i="1"/>
  <c r="BD108" i="1"/>
  <c r="BT103" i="1"/>
  <c r="BU103" i="1"/>
  <c r="BR103" i="1"/>
  <c r="BS103" i="1"/>
  <c r="CM103" i="1"/>
  <c r="BE115" i="1"/>
  <c r="BD115" i="1"/>
  <c r="DI103" i="1"/>
  <c r="DJ103" i="1"/>
  <c r="DK103" i="1"/>
  <c r="DH103" i="1"/>
  <c r="BY103" i="1"/>
  <c r="BZ103" i="1"/>
  <c r="BE109" i="1"/>
  <c r="CA103" i="1"/>
  <c r="BD109" i="1"/>
  <c r="BX103" i="1"/>
  <c r="CL103" i="1"/>
  <c r="BN103" i="1"/>
  <c r="BO103" i="1"/>
  <c r="BL103" i="1"/>
  <c r="BG103" i="1"/>
  <c r="BH103" i="1"/>
  <c r="BI103" i="1"/>
  <c r="BF103" i="1"/>
  <c r="BM103" i="1"/>
  <c r="CR8" i="1"/>
  <c r="CQ7" i="1"/>
  <c r="CQ102" i="1" s="1"/>
  <c r="CQ103" i="1" s="1"/>
  <c r="CF8" i="1"/>
  <c r="CE7" i="1"/>
  <c r="CE102" i="1" s="1"/>
  <c r="CE103" i="1" s="1"/>
  <c r="BM7" i="1"/>
  <c r="BM102" i="1" s="1"/>
  <c r="BN8" i="1"/>
  <c r="BS7" i="1"/>
  <c r="BS102" i="1" s="1"/>
  <c r="BT8" i="1"/>
  <c r="BE7" i="1"/>
  <c r="BE42" i="1"/>
  <c r="BE53" i="1"/>
  <c r="BE36" i="1"/>
  <c r="BF36" i="1" s="1"/>
  <c r="BE46" i="1"/>
  <c r="BF46" i="1" s="1"/>
  <c r="BE57" i="1"/>
  <c r="BF57" i="1" s="1"/>
  <c r="BE23" i="1"/>
  <c r="BF23" i="1" s="1"/>
  <c r="BE50" i="1"/>
  <c r="BF50" i="1" s="1"/>
  <c r="BE11" i="1"/>
  <c r="BE17" i="1"/>
  <c r="BE22" i="1"/>
  <c r="BE28" i="1"/>
  <c r="BF28" i="1" s="1"/>
  <c r="BE27" i="1"/>
  <c r="BF27" i="1" s="1"/>
  <c r="BE39" i="1"/>
  <c r="BF39" i="1" s="1"/>
  <c r="BE45" i="1"/>
  <c r="BF45" i="1" s="1"/>
  <c r="BE44" i="1"/>
  <c r="BF44" i="1" s="1"/>
  <c r="BE54" i="1"/>
  <c r="BE13" i="1"/>
  <c r="BE37" i="1"/>
  <c r="BE41" i="1"/>
  <c r="BF41" i="1" s="1"/>
  <c r="BE24" i="1"/>
  <c r="BF24" i="1" s="1"/>
  <c r="BE34" i="1"/>
  <c r="BF34" i="1" s="1"/>
  <c r="BE52" i="1"/>
  <c r="BE15" i="1"/>
  <c r="BE33" i="1"/>
  <c r="BF33" i="1" s="1"/>
  <c r="BE31" i="1"/>
  <c r="BF31" i="1" s="1"/>
  <c r="BE43" i="1"/>
  <c r="BF43" i="1" s="1"/>
  <c r="BE47" i="1"/>
  <c r="BE30" i="1"/>
  <c r="BF58" i="1"/>
  <c r="BH59" i="1" s="1"/>
  <c r="BI59" i="1" s="1"/>
  <c r="BE40" i="1"/>
  <c r="BF40" i="1" s="1"/>
  <c r="BE10" i="1"/>
  <c r="BF10" i="1" s="1"/>
  <c r="BE16" i="1"/>
  <c r="BF16" i="1" s="1"/>
  <c r="BE21" i="1"/>
  <c r="BE38" i="1"/>
  <c r="BE9" i="1"/>
  <c r="BE14" i="1"/>
  <c r="BF14" i="1" s="1"/>
  <c r="BE26" i="1"/>
  <c r="BF26" i="1" s="1"/>
  <c r="BE32" i="1"/>
  <c r="BF32" i="1" s="1"/>
  <c r="BE25" i="1"/>
  <c r="BF25" i="1" s="1"/>
  <c r="BE49" i="1"/>
  <c r="BF49" i="1" s="1"/>
  <c r="BE12" i="1"/>
  <c r="BE48" i="1"/>
  <c r="BF48" i="1" s="1"/>
  <c r="BE35" i="1"/>
  <c r="BF35" i="1" s="1"/>
  <c r="BE29" i="1"/>
  <c r="BE51" i="1"/>
  <c r="BE56" i="1"/>
  <c r="BF56" i="1" s="1"/>
  <c r="BE55" i="1"/>
  <c r="BF55" i="1" s="1"/>
  <c r="BE8" i="1"/>
  <c r="BE20" i="1"/>
  <c r="BF20" i="1" s="1"/>
  <c r="BE19" i="1"/>
  <c r="BF19" i="1" s="1"/>
  <c r="BE18" i="1"/>
  <c r="BF18" i="1" s="1"/>
  <c r="U18" i="8"/>
  <c r="V17" i="8" s="1"/>
  <c r="U35" i="8"/>
  <c r="V34" i="8" s="1"/>
  <c r="U11" i="8"/>
  <c r="V10" i="8" s="1"/>
  <c r="U12" i="8"/>
  <c r="V11" i="8" s="1"/>
  <c r="U17" i="8"/>
  <c r="V16" i="8" s="1"/>
  <c r="U32" i="8"/>
  <c r="V31" i="8" s="1"/>
  <c r="U3" i="8"/>
  <c r="U43" i="4"/>
  <c r="U31" i="4"/>
  <c r="V30" i="4" s="1"/>
  <c r="U15" i="4"/>
  <c r="V14" i="4" s="1"/>
  <c r="U80" i="4"/>
  <c r="W80" i="4" s="1"/>
  <c r="U59" i="4"/>
  <c r="AG59" i="4" s="1"/>
  <c r="U41" i="4"/>
  <c r="U77" i="4"/>
  <c r="AL77" i="4" s="1"/>
  <c r="U40" i="4"/>
  <c r="U13" i="4"/>
  <c r="V12" i="4" s="1"/>
  <c r="U39" i="4"/>
  <c r="U11" i="4"/>
  <c r="U49" i="4"/>
  <c r="U37" i="4"/>
  <c r="U23" i="4"/>
  <c r="U8" i="4"/>
  <c r="U71" i="4"/>
  <c r="AG71" i="4" s="1"/>
  <c r="U29" i="4"/>
  <c r="U14" i="4"/>
  <c r="U57" i="4"/>
  <c r="AB57" i="4" s="1"/>
  <c r="U3" i="4"/>
  <c r="U27" i="4"/>
  <c r="U73" i="4"/>
  <c r="W73" i="4" s="1"/>
  <c r="U55" i="4"/>
  <c r="U51" i="4"/>
  <c r="U24" i="4"/>
  <c r="V23" i="4" s="1"/>
  <c r="U72" i="4"/>
  <c r="V71" i="4" s="1"/>
  <c r="U48" i="4"/>
  <c r="U35" i="4"/>
  <c r="U22" i="4"/>
  <c r="U6" i="4"/>
  <c r="V5" i="4" s="1"/>
  <c r="U67" i="4"/>
  <c r="U47" i="4"/>
  <c r="V46" i="4" s="1"/>
  <c r="U33" i="4"/>
  <c r="U20" i="4"/>
  <c r="V19" i="4" s="1"/>
  <c r="U4" i="4"/>
  <c r="U64" i="4"/>
  <c r="V63" i="4" s="1"/>
  <c r="U45" i="4"/>
  <c r="U32" i="4"/>
  <c r="U18" i="4"/>
  <c r="U38" i="8"/>
  <c r="V37" i="8" s="1"/>
  <c r="U25" i="8"/>
  <c r="V24" i="8" s="1"/>
  <c r="U15" i="8"/>
  <c r="V14" i="8" s="1"/>
  <c r="U4" i="8"/>
  <c r="V3" i="8" s="1"/>
  <c r="U37" i="8"/>
  <c r="AL37" i="8" s="1"/>
  <c r="U24" i="8"/>
  <c r="V23" i="8" s="1"/>
  <c r="U36" i="8"/>
  <c r="U23" i="8"/>
  <c r="V22" i="8" s="1"/>
  <c r="U13" i="8"/>
  <c r="V12" i="8" s="1"/>
  <c r="U19" i="8"/>
  <c r="V18" i="8" s="1"/>
  <c r="W18" i="8" s="1"/>
  <c r="U48" i="8"/>
  <c r="AB48" i="8" s="1"/>
  <c r="U5" i="8"/>
  <c r="V4" i="8" s="1"/>
  <c r="AG4" i="8" s="1"/>
  <c r="U21" i="8"/>
  <c r="V20" i="8" s="1"/>
  <c r="U59" i="8"/>
  <c r="AG59" i="8" s="1"/>
  <c r="U6" i="8"/>
  <c r="V5" i="8" s="1"/>
  <c r="U22" i="8"/>
  <c r="V21" i="8" s="1"/>
  <c r="U62" i="8"/>
  <c r="AG62" i="8" s="1"/>
  <c r="U7" i="8"/>
  <c r="V6" i="8" s="1"/>
  <c r="U26" i="8"/>
  <c r="U6" i="7"/>
  <c r="V5" i="7" s="1"/>
  <c r="U20" i="7"/>
  <c r="AB20" i="7" s="1"/>
  <c r="V33" i="6"/>
  <c r="AG61" i="4"/>
  <c r="AB61" i="4"/>
  <c r="V60" i="4"/>
  <c r="AL61" i="4"/>
  <c r="W61" i="4"/>
  <c r="U58" i="4"/>
  <c r="U66" i="4"/>
  <c r="U74" i="4"/>
  <c r="U9" i="4"/>
  <c r="U17" i="4"/>
  <c r="U25" i="4"/>
  <c r="U60" i="4"/>
  <c r="U68" i="4"/>
  <c r="U76" i="4"/>
  <c r="U52" i="4"/>
  <c r="U54" i="4"/>
  <c r="U62" i="4"/>
  <c r="U70" i="4"/>
  <c r="U78" i="4"/>
  <c r="U5" i="4"/>
  <c r="V4" i="4" s="1"/>
  <c r="U46" i="4"/>
  <c r="U38" i="4"/>
  <c r="U30" i="4"/>
  <c r="U21" i="4"/>
  <c r="U12" i="4"/>
  <c r="U81" i="4"/>
  <c r="U69" i="4"/>
  <c r="U56" i="4"/>
  <c r="U53" i="4"/>
  <c r="U44" i="4"/>
  <c r="V43" i="4" s="1"/>
  <c r="U36" i="4"/>
  <c r="V35" i="4" s="1"/>
  <c r="U28" i="4"/>
  <c r="V27" i="4" s="1"/>
  <c r="U19" i="4"/>
  <c r="U10" i="4"/>
  <c r="V9" i="4" s="1"/>
  <c r="U79" i="4"/>
  <c r="U65" i="4"/>
  <c r="U50" i="4"/>
  <c r="U42" i="4"/>
  <c r="U34" i="4"/>
  <c r="U26" i="4"/>
  <c r="U16" i="4"/>
  <c r="V15" i="4" s="1"/>
  <c r="U7" i="4"/>
  <c r="V6" i="4" s="1"/>
  <c r="U75" i="4"/>
  <c r="U63" i="4"/>
  <c r="AO3" i="8"/>
  <c r="AJ3" i="8"/>
  <c r="Z3" i="8"/>
  <c r="V32" i="8"/>
  <c r="U61" i="8"/>
  <c r="U57" i="8"/>
  <c r="U53" i="8"/>
  <c r="U49" i="8"/>
  <c r="U52" i="8"/>
  <c r="U51" i="8"/>
  <c r="U50" i="8"/>
  <c r="U42" i="8"/>
  <c r="U41" i="8"/>
  <c r="U40" i="8"/>
  <c r="U39" i="8"/>
  <c r="U54" i="8"/>
  <c r="U46" i="8"/>
  <c r="U45" i="8"/>
  <c r="U44" i="8"/>
  <c r="U43" i="8"/>
  <c r="U58" i="8"/>
  <c r="U47" i="8"/>
  <c r="U63" i="8"/>
  <c r="U56" i="8"/>
  <c r="U30" i="8"/>
  <c r="U29" i="8"/>
  <c r="U28" i="8"/>
  <c r="U27" i="8"/>
  <c r="U10" i="8"/>
  <c r="U9" i="8"/>
  <c r="U8" i="8"/>
  <c r="U60" i="8"/>
  <c r="U31" i="8"/>
  <c r="U20" i="8"/>
  <c r="U16" i="8"/>
  <c r="U14" i="8"/>
  <c r="U55" i="8"/>
  <c r="U19" i="7"/>
  <c r="W19" i="7" s="1"/>
  <c r="X19" i="7" s="1"/>
  <c r="U4" i="7"/>
  <c r="U41" i="7"/>
  <c r="AG41" i="7" s="1"/>
  <c r="U17" i="7"/>
  <c r="V16" i="7" s="1"/>
  <c r="U25" i="7"/>
  <c r="V24" i="7" s="1"/>
  <c r="U14" i="7"/>
  <c r="AG14" i="7" s="1"/>
  <c r="U21" i="7"/>
  <c r="AG21" i="7" s="1"/>
  <c r="U8" i="7"/>
  <c r="U23" i="7"/>
  <c r="AL23" i="7" s="1"/>
  <c r="U24" i="7"/>
  <c r="V23" i="7" s="1"/>
  <c r="Z3" i="7"/>
  <c r="V10" i="7"/>
  <c r="U3" i="7"/>
  <c r="U9" i="7"/>
  <c r="U40" i="7"/>
  <c r="U42" i="7"/>
  <c r="U38" i="7"/>
  <c r="U34" i="7"/>
  <c r="U30" i="7"/>
  <c r="U26" i="7"/>
  <c r="U22" i="7"/>
  <c r="U18" i="7"/>
  <c r="U32" i="7"/>
  <c r="U37" i="7"/>
  <c r="U36" i="7"/>
  <c r="U35" i="7"/>
  <c r="U29" i="7"/>
  <c r="U28" i="7"/>
  <c r="U27" i="7"/>
  <c r="U16" i="7"/>
  <c r="U13" i="7"/>
  <c r="U10" i="7"/>
  <c r="U7" i="7"/>
  <c r="U33" i="7"/>
  <c r="U31" i="7"/>
  <c r="U39" i="7"/>
  <c r="U15" i="7"/>
  <c r="U43" i="7"/>
  <c r="U28" i="6"/>
  <c r="U27" i="6"/>
  <c r="U53" i="6"/>
  <c r="U26" i="6"/>
  <c r="U52" i="6"/>
  <c r="U12" i="6"/>
  <c r="U51" i="6"/>
  <c r="U11" i="6"/>
  <c r="U44" i="6"/>
  <c r="U10" i="6"/>
  <c r="U35" i="6"/>
  <c r="U4" i="6"/>
  <c r="U5" i="6"/>
  <c r="U13" i="6"/>
  <c r="U21" i="6"/>
  <c r="U29" i="6"/>
  <c r="U37" i="6"/>
  <c r="U45" i="6"/>
  <c r="U3" i="6"/>
  <c r="U6" i="6"/>
  <c r="U14" i="6"/>
  <c r="U22" i="6"/>
  <c r="U30" i="6"/>
  <c r="U38" i="6"/>
  <c r="U46" i="6"/>
  <c r="U7" i="6"/>
  <c r="U15" i="6"/>
  <c r="U23" i="6"/>
  <c r="U31" i="6"/>
  <c r="U39" i="6"/>
  <c r="U47" i="6"/>
  <c r="U8" i="6"/>
  <c r="U16" i="6"/>
  <c r="U24" i="6"/>
  <c r="U32" i="6"/>
  <c r="U40" i="6"/>
  <c r="U49" i="6"/>
  <c r="U48" i="6"/>
  <c r="U9" i="6"/>
  <c r="U17" i="6"/>
  <c r="U25" i="6"/>
  <c r="U33" i="6"/>
  <c r="U41" i="6"/>
  <c r="U50" i="6"/>
  <c r="U43" i="6"/>
  <c r="U20" i="6"/>
  <c r="U42" i="6"/>
  <c r="U19" i="6"/>
  <c r="U36" i="6"/>
  <c r="U18" i="6"/>
  <c r="J15" i="9"/>
  <c r="CM104" i="1" l="1"/>
  <c r="W77" i="4"/>
  <c r="V11" i="7"/>
  <c r="W11" i="7" s="1"/>
  <c r="CA104" i="1"/>
  <c r="W51" i="4"/>
  <c r="X51" i="4" s="1"/>
  <c r="BU104" i="1"/>
  <c r="W43" i="4"/>
  <c r="X43" i="4" s="1"/>
  <c r="W35" i="4"/>
  <c r="X35" i="4" s="1"/>
  <c r="AL12" i="7"/>
  <c r="AM12" i="7" s="1"/>
  <c r="W72" i="4"/>
  <c r="X72" i="4" s="1"/>
  <c r="AB43" i="4"/>
  <c r="AC43" i="4" s="1"/>
  <c r="W5" i="7"/>
  <c r="Y6" i="7" s="1"/>
  <c r="Z6" i="7" s="1"/>
  <c r="Y20" i="7"/>
  <c r="Z20" i="7" s="1"/>
  <c r="AG43" i="4"/>
  <c r="AI44" i="4" s="1"/>
  <c r="AJ44" i="4" s="1"/>
  <c r="AB14" i="4"/>
  <c r="AC14" i="4" s="1"/>
  <c r="AB34" i="8"/>
  <c r="AD35" i="8" s="1"/>
  <c r="AE35" i="8" s="1"/>
  <c r="AB72" i="4"/>
  <c r="AC72" i="4" s="1"/>
  <c r="AB27" i="4"/>
  <c r="AD28" i="4" s="1"/>
  <c r="AE28" i="4" s="1"/>
  <c r="AG23" i="4"/>
  <c r="AH23" i="4" s="1"/>
  <c r="W23" i="4"/>
  <c r="Y24" i="4" s="1"/>
  <c r="Z24" i="4" s="1"/>
  <c r="AQ4" i="3"/>
  <c r="AQ4" i="2"/>
  <c r="AL80" i="4"/>
  <c r="AN81" i="4" s="1"/>
  <c r="AO81" i="4" s="1"/>
  <c r="V22" i="7"/>
  <c r="W32" i="8"/>
  <c r="X32" i="8" s="1"/>
  <c r="AL24" i="7"/>
  <c r="AN25" i="7" s="1"/>
  <c r="W12" i="7"/>
  <c r="X12" i="7" s="1"/>
  <c r="AL72" i="4"/>
  <c r="AM72" i="4" s="1"/>
  <c r="V79" i="4"/>
  <c r="W27" i="4"/>
  <c r="Y28" i="4" s="1"/>
  <c r="Z28" i="4" s="1"/>
  <c r="W11" i="8"/>
  <c r="X11" i="8" s="1"/>
  <c r="BF111" i="1"/>
  <c r="AG17" i="7"/>
  <c r="AH17" i="7" s="1"/>
  <c r="AG4" i="4"/>
  <c r="AH4" i="4" s="1"/>
  <c r="AG35" i="4"/>
  <c r="AH35" i="4" s="1"/>
  <c r="AL64" i="4"/>
  <c r="AN65" i="4" s="1"/>
  <c r="AO65" i="4" s="1"/>
  <c r="AL57" i="4"/>
  <c r="AM57" i="4" s="1"/>
  <c r="AB80" i="4"/>
  <c r="AC80" i="4" s="1"/>
  <c r="AB64" i="4"/>
  <c r="AC64" i="4" s="1"/>
  <c r="AG12" i="7"/>
  <c r="AH12" i="7" s="1"/>
  <c r="AG72" i="4"/>
  <c r="AI73" i="4" s="1"/>
  <c r="AJ73" i="4" s="1"/>
  <c r="BF110" i="1"/>
  <c r="BG110" i="1" s="1"/>
  <c r="AG64" i="4"/>
  <c r="AH64" i="4" s="1"/>
  <c r="AG27" i="4"/>
  <c r="AH27" i="4" s="1"/>
  <c r="AG80" i="4"/>
  <c r="AH80" i="4" s="1"/>
  <c r="AL11" i="7"/>
  <c r="AM11" i="7" s="1"/>
  <c r="W20" i="7"/>
  <c r="AL43" i="4"/>
  <c r="AM43" i="4" s="1"/>
  <c r="W64" i="4"/>
  <c r="Y65" i="4" s="1"/>
  <c r="Z65" i="4" s="1"/>
  <c r="AB23" i="4"/>
  <c r="AC23" i="4" s="1"/>
  <c r="V19" i="7"/>
  <c r="AB19" i="7"/>
  <c r="AD20" i="7" s="1"/>
  <c r="AE20" i="7" s="1"/>
  <c r="AL32" i="8"/>
  <c r="AM32" i="8" s="1"/>
  <c r="W59" i="4"/>
  <c r="Y60" i="4" s="1"/>
  <c r="Z60" i="4" s="1"/>
  <c r="W4" i="4"/>
  <c r="X4" i="4" s="1"/>
  <c r="AL59" i="4"/>
  <c r="AM59" i="4" s="1"/>
  <c r="AG19" i="7"/>
  <c r="AH19" i="7" s="1"/>
  <c r="AG20" i="7"/>
  <c r="AI21" i="7" s="1"/>
  <c r="AJ21" i="7" s="1"/>
  <c r="V18" i="7"/>
  <c r="AB35" i="4"/>
  <c r="AC35" i="4" s="1"/>
  <c r="V54" i="4"/>
  <c r="AB59" i="4"/>
  <c r="AC59" i="4" s="1"/>
  <c r="AL19" i="7"/>
  <c r="AN20" i="7" s="1"/>
  <c r="AO20" i="7" s="1"/>
  <c r="AL20" i="7"/>
  <c r="AN21" i="7" s="1"/>
  <c r="AO21" i="7" s="1"/>
  <c r="AL35" i="4"/>
  <c r="AN36" i="4" s="1"/>
  <c r="AO36" i="4" s="1"/>
  <c r="AL27" i="4"/>
  <c r="AN28" i="4" s="1"/>
  <c r="AO28" i="4" s="1"/>
  <c r="V58" i="4"/>
  <c r="AB12" i="8"/>
  <c r="AD13" i="8" s="1"/>
  <c r="CY104" i="1"/>
  <c r="BH113" i="1" s="1"/>
  <c r="BF108" i="1"/>
  <c r="BH108" i="1" s="1"/>
  <c r="BF114" i="1"/>
  <c r="BF109" i="1"/>
  <c r="BF115" i="1"/>
  <c r="BD117" i="1"/>
  <c r="BF107" i="1"/>
  <c r="BF112" i="1"/>
  <c r="BE117" i="1"/>
  <c r="DE104" i="1"/>
  <c r="DK104" i="1"/>
  <c r="BI104" i="1"/>
  <c r="BO104" i="1"/>
  <c r="BO8" i="1"/>
  <c r="BO102" i="1" s="1"/>
  <c r="BN102" i="1"/>
  <c r="CS8" i="1"/>
  <c r="CS102" i="1" s="1"/>
  <c r="CS103" i="1" s="1"/>
  <c r="CS104" i="1" s="1"/>
  <c r="BG113" i="1" s="1"/>
  <c r="CR102" i="1"/>
  <c r="CR103" i="1" s="1"/>
  <c r="BU8" i="1"/>
  <c r="BU102" i="1" s="1"/>
  <c r="BT102" i="1"/>
  <c r="CG8" i="1"/>
  <c r="CG102" i="1" s="1"/>
  <c r="CG103" i="1" s="1"/>
  <c r="CF102" i="1"/>
  <c r="CF103" i="1" s="1"/>
  <c r="BF21" i="1"/>
  <c r="BG21" i="1" s="1"/>
  <c r="BF47" i="1"/>
  <c r="BG47" i="1" s="1"/>
  <c r="BF52" i="1"/>
  <c r="BG52" i="1" s="1"/>
  <c r="BF54" i="1"/>
  <c r="BG54" i="1" s="1"/>
  <c r="BF11" i="1"/>
  <c r="BG11" i="1" s="1"/>
  <c r="BF8" i="1"/>
  <c r="BH9" i="1" s="1"/>
  <c r="BI9" i="1" s="1"/>
  <c r="BF51" i="1"/>
  <c r="BG51" i="1" s="1"/>
  <c r="BF12" i="1"/>
  <c r="BH13" i="1" s="1"/>
  <c r="BI13" i="1" s="1"/>
  <c r="BF9" i="1"/>
  <c r="BG9" i="1" s="1"/>
  <c r="BF30" i="1"/>
  <c r="BG30" i="1" s="1"/>
  <c r="BF15" i="1"/>
  <c r="BG15" i="1" s="1"/>
  <c r="BF37" i="1"/>
  <c r="BH38" i="1" s="1"/>
  <c r="BI38" i="1" s="1"/>
  <c r="BF22" i="1"/>
  <c r="BH23" i="1" s="1"/>
  <c r="BI23" i="1" s="1"/>
  <c r="BF53" i="1"/>
  <c r="BG53" i="1" s="1"/>
  <c r="BF29" i="1"/>
  <c r="BG29" i="1" s="1"/>
  <c r="BF38" i="1"/>
  <c r="BG38" i="1" s="1"/>
  <c r="BF7" i="1"/>
  <c r="BG7" i="1" s="1"/>
  <c r="BF13" i="1"/>
  <c r="BG13" i="1" s="1"/>
  <c r="BF17" i="1"/>
  <c r="BG17" i="1" s="1"/>
  <c r="BF42" i="1"/>
  <c r="BH43" i="1" s="1"/>
  <c r="BI43" i="1" s="1"/>
  <c r="BG18" i="1"/>
  <c r="BH19" i="1"/>
  <c r="BI19" i="1" s="1"/>
  <c r="BG26" i="1"/>
  <c r="BH27" i="1"/>
  <c r="BI27" i="1" s="1"/>
  <c r="BG33" i="1"/>
  <c r="BH34" i="1"/>
  <c r="BI34" i="1" s="1"/>
  <c r="BG56" i="1"/>
  <c r="BH57" i="1"/>
  <c r="BI57" i="1" s="1"/>
  <c r="BG49" i="1"/>
  <c r="BH50" i="1"/>
  <c r="BI50" i="1" s="1"/>
  <c r="BH46" i="1"/>
  <c r="BI46" i="1" s="1"/>
  <c r="BG45" i="1"/>
  <c r="BG32" i="1"/>
  <c r="BH33" i="1"/>
  <c r="BI33" i="1" s="1"/>
  <c r="BG40" i="1"/>
  <c r="BH41" i="1"/>
  <c r="BI41" i="1" s="1"/>
  <c r="BG39" i="1"/>
  <c r="BH40" i="1"/>
  <c r="BI40" i="1" s="1"/>
  <c r="BG31" i="1"/>
  <c r="BH32" i="1"/>
  <c r="BI32" i="1" s="1"/>
  <c r="BG55" i="1"/>
  <c r="BH56" i="1"/>
  <c r="BI56" i="1" s="1"/>
  <c r="BH36" i="1"/>
  <c r="BI36" i="1" s="1"/>
  <c r="BG35" i="1"/>
  <c r="BG46" i="1"/>
  <c r="BH47" i="1"/>
  <c r="BI47" i="1" s="1"/>
  <c r="BG24" i="1"/>
  <c r="BH25" i="1"/>
  <c r="BI25" i="1" s="1"/>
  <c r="BH37" i="1"/>
  <c r="BI37" i="1" s="1"/>
  <c r="BG36" i="1"/>
  <c r="BH28" i="1"/>
  <c r="BI28" i="1" s="1"/>
  <c r="BG27" i="1"/>
  <c r="BG48" i="1"/>
  <c r="BH49" i="1"/>
  <c r="BI49" i="1" s="1"/>
  <c r="BG25" i="1"/>
  <c r="BH26" i="1"/>
  <c r="BI26" i="1" s="1"/>
  <c r="BG58" i="1"/>
  <c r="BG10" i="1"/>
  <c r="BH11" i="1"/>
  <c r="BI11" i="1" s="1"/>
  <c r="BH45" i="1"/>
  <c r="BI45" i="1" s="1"/>
  <c r="BG44" i="1"/>
  <c r="BG23" i="1"/>
  <c r="BH24" i="1"/>
  <c r="BI24" i="1" s="1"/>
  <c r="BH20" i="1"/>
  <c r="BI20" i="1" s="1"/>
  <c r="BG19" i="1"/>
  <c r="BG57" i="1"/>
  <c r="BH58" i="1"/>
  <c r="BI58" i="1" s="1"/>
  <c r="BG41" i="1"/>
  <c r="BH42" i="1"/>
  <c r="BI42" i="1" s="1"/>
  <c r="BH35" i="1"/>
  <c r="BI35" i="1" s="1"/>
  <c r="BG34" i="1"/>
  <c r="BG14" i="1"/>
  <c r="BH15" i="1"/>
  <c r="BI15" i="1" s="1"/>
  <c r="BH44" i="1"/>
  <c r="BI44" i="1" s="1"/>
  <c r="BG43" i="1"/>
  <c r="BH21" i="1"/>
  <c r="BI21" i="1" s="1"/>
  <c r="BG20" i="1"/>
  <c r="BH51" i="1"/>
  <c r="BI51" i="1" s="1"/>
  <c r="BG50" i="1"/>
  <c r="BG16" i="1"/>
  <c r="BH17" i="1"/>
  <c r="BI17" i="1" s="1"/>
  <c r="BH29" i="1"/>
  <c r="BI29" i="1" s="1"/>
  <c r="BG28" i="1"/>
  <c r="AG32" i="8"/>
  <c r="AH32" i="8" s="1"/>
  <c r="W33" i="8"/>
  <c r="Y34" i="8" s="1"/>
  <c r="Z34" i="8" s="1"/>
  <c r="AB11" i="8"/>
  <c r="AC11" i="8" s="1"/>
  <c r="AL33" i="8"/>
  <c r="AN34" i="8" s="1"/>
  <c r="AO34" i="8" s="1"/>
  <c r="AB32" i="8"/>
  <c r="AC32" i="8" s="1"/>
  <c r="W34" i="8"/>
  <c r="Y35" i="8" s="1"/>
  <c r="Z35" i="8" s="1"/>
  <c r="AB33" i="8"/>
  <c r="AD34" i="8" s="1"/>
  <c r="AE34" i="8" s="1"/>
  <c r="AG11" i="8"/>
  <c r="AH11" i="8" s="1"/>
  <c r="AL11" i="8"/>
  <c r="AN12" i="8" s="1"/>
  <c r="AO12" i="8" s="1"/>
  <c r="AG3" i="8"/>
  <c r="AI4" i="8" s="1"/>
  <c r="W62" i="8"/>
  <c r="X62" i="8" s="1"/>
  <c r="AB17" i="8"/>
  <c r="AC17" i="8" s="1"/>
  <c r="W24" i="8"/>
  <c r="X24" i="8" s="1"/>
  <c r="AB37" i="8"/>
  <c r="AC37" i="8" s="1"/>
  <c r="AL62" i="8"/>
  <c r="AM62" i="8" s="1"/>
  <c r="AL34" i="8"/>
  <c r="AM34" i="8" s="1"/>
  <c r="AB21" i="8"/>
  <c r="AC21" i="8" s="1"/>
  <c r="AL22" i="8"/>
  <c r="AM22" i="8" s="1"/>
  <c r="W38" i="8"/>
  <c r="Y39" i="8" s="1"/>
  <c r="Z39" i="8" s="1"/>
  <c r="AG37" i="8"/>
  <c r="AH37" i="8" s="1"/>
  <c r="AG34" i="8"/>
  <c r="W37" i="8"/>
  <c r="Y38" i="8" s="1"/>
  <c r="Z38" i="8" s="1"/>
  <c r="V36" i="8"/>
  <c r="AG36" i="8" s="1"/>
  <c r="AB59" i="8"/>
  <c r="AC59" i="8" s="1"/>
  <c r="AL48" i="8"/>
  <c r="AM48" i="8" s="1"/>
  <c r="AG6" i="4"/>
  <c r="AI7" i="4" s="1"/>
  <c r="AB6" i="4"/>
  <c r="AC6" i="4" s="1"/>
  <c r="AL6" i="4"/>
  <c r="AM6" i="4" s="1"/>
  <c r="AL23" i="4"/>
  <c r="AM23" i="4" s="1"/>
  <c r="AB77" i="4"/>
  <c r="AD78" i="4" s="1"/>
  <c r="AE78" i="4" s="1"/>
  <c r="AB4" i="4"/>
  <c r="AC4" i="4" s="1"/>
  <c r="V70" i="4"/>
  <c r="V22" i="4"/>
  <c r="AL22" i="4" s="1"/>
  <c r="AG55" i="4"/>
  <c r="AH55" i="4" s="1"/>
  <c r="W57" i="4"/>
  <c r="X57" i="4" s="1"/>
  <c r="V76" i="4"/>
  <c r="AL4" i="4"/>
  <c r="AN5" i="4" s="1"/>
  <c r="AO5" i="4" s="1"/>
  <c r="W71" i="4"/>
  <c r="X71" i="4" s="1"/>
  <c r="AB73" i="4"/>
  <c r="AD74" i="4" s="1"/>
  <c r="AE74" i="4" s="1"/>
  <c r="AG57" i="4"/>
  <c r="AI58" i="4" s="1"/>
  <c r="AJ58" i="4" s="1"/>
  <c r="AG77" i="4"/>
  <c r="AH77" i="4" s="1"/>
  <c r="W67" i="4"/>
  <c r="AB67" i="4"/>
  <c r="AB71" i="4"/>
  <c r="AC71" i="4" s="1"/>
  <c r="AL67" i="4"/>
  <c r="AN68" i="4" s="1"/>
  <c r="AO68" i="4" s="1"/>
  <c r="AL71" i="4"/>
  <c r="AN72" i="4" s="1"/>
  <c r="AO72" i="4" s="1"/>
  <c r="AG51" i="4"/>
  <c r="AH51" i="4" s="1"/>
  <c r="V72" i="4"/>
  <c r="AG14" i="4"/>
  <c r="AH14" i="4" s="1"/>
  <c r="V39" i="4"/>
  <c r="AB39" i="4" s="1"/>
  <c r="V66" i="4"/>
  <c r="AL73" i="4"/>
  <c r="AN74" i="4" s="1"/>
  <c r="AO74" i="4" s="1"/>
  <c r="V56" i="4"/>
  <c r="W14" i="4"/>
  <c r="X14" i="4" s="1"/>
  <c r="V26" i="4"/>
  <c r="AL26" i="4" s="1"/>
  <c r="AG67" i="4"/>
  <c r="AI68" i="4" s="1"/>
  <c r="AJ68" i="4" s="1"/>
  <c r="AG73" i="4"/>
  <c r="AH73" i="4" s="1"/>
  <c r="AL24" i="8"/>
  <c r="AM24" i="8" s="1"/>
  <c r="V47" i="8"/>
  <c r="W21" i="8"/>
  <c r="Y22" i="8" s="1"/>
  <c r="Z22" i="8" s="1"/>
  <c r="AL59" i="8"/>
  <c r="AN60" i="8" s="1"/>
  <c r="AO60" i="8" s="1"/>
  <c r="AB23" i="8"/>
  <c r="AC23" i="8" s="1"/>
  <c r="V58" i="8"/>
  <c r="W59" i="8"/>
  <c r="X59" i="8" s="1"/>
  <c r="AL6" i="8"/>
  <c r="AN7" i="8" s="1"/>
  <c r="AH59" i="8"/>
  <c r="AI60" i="8"/>
  <c r="AJ60" i="8" s="1"/>
  <c r="AH4" i="8"/>
  <c r="AI5" i="8"/>
  <c r="V25" i="8"/>
  <c r="AG25" i="8" s="1"/>
  <c r="AG22" i="8"/>
  <c r="AG23" i="8"/>
  <c r="W48" i="8"/>
  <c r="Y49" i="8" s="1"/>
  <c r="Z49" i="8" s="1"/>
  <c r="W22" i="8"/>
  <c r="X22" i="8" s="1"/>
  <c r="AG21" i="8"/>
  <c r="V35" i="8"/>
  <c r="V61" i="8"/>
  <c r="AH33" i="8"/>
  <c r="AI34" i="8"/>
  <c r="AJ34" i="8" s="1"/>
  <c r="AG48" i="8"/>
  <c r="AG38" i="8"/>
  <c r="AB62" i="8"/>
  <c r="AL23" i="8"/>
  <c r="W23" i="8"/>
  <c r="AL21" i="8"/>
  <c r="AM37" i="8"/>
  <c r="AN38" i="8"/>
  <c r="AO38" i="8" s="1"/>
  <c r="AB5" i="8"/>
  <c r="AB22" i="8"/>
  <c r="AB24" i="8"/>
  <c r="AC48" i="8"/>
  <c r="AD49" i="8"/>
  <c r="AE49" i="8" s="1"/>
  <c r="AG24" i="8"/>
  <c r="AH62" i="8"/>
  <c r="AI63" i="8"/>
  <c r="AJ63" i="8" s="1"/>
  <c r="AC12" i="7"/>
  <c r="AD13" i="7"/>
  <c r="AE13" i="7" s="1"/>
  <c r="AM23" i="7"/>
  <c r="AN24" i="7"/>
  <c r="AG24" i="7"/>
  <c r="AC20" i="7"/>
  <c r="AD21" i="7"/>
  <c r="AE21" i="7" s="1"/>
  <c r="AH14" i="7"/>
  <c r="AI15" i="7"/>
  <c r="AL25" i="7"/>
  <c r="AH41" i="7"/>
  <c r="AI42" i="7"/>
  <c r="AG25" i="7"/>
  <c r="AL17" i="7"/>
  <c r="AH21" i="7"/>
  <c r="AI22" i="7"/>
  <c r="W52" i="6"/>
  <c r="Y53" i="6" s="1"/>
  <c r="Z53" i="6" s="1"/>
  <c r="AL52" i="6"/>
  <c r="AB52" i="6"/>
  <c r="AG52" i="6"/>
  <c r="W50" i="6"/>
  <c r="X50" i="6" s="1"/>
  <c r="AL50" i="6"/>
  <c r="AG50" i="6"/>
  <c r="AB50" i="6"/>
  <c r="W53" i="6"/>
  <c r="X53" i="6" s="1"/>
  <c r="AG53" i="6"/>
  <c r="AH53" i="6" s="1"/>
  <c r="AB53" i="6"/>
  <c r="AC53" i="6" s="1"/>
  <c r="AL53" i="6"/>
  <c r="AM53" i="6" s="1"/>
  <c r="W33" i="6"/>
  <c r="Y34" i="6" s="1"/>
  <c r="Z34" i="6" s="1"/>
  <c r="AG33" i="6"/>
  <c r="AB33" i="6"/>
  <c r="AL33" i="6"/>
  <c r="W51" i="6"/>
  <c r="Y52" i="6" s="1"/>
  <c r="Z52" i="6" s="1"/>
  <c r="AL51" i="6"/>
  <c r="AB51" i="6"/>
  <c r="AG51" i="6"/>
  <c r="AG15" i="4"/>
  <c r="AB15" i="4"/>
  <c r="W15" i="4"/>
  <c r="AL15" i="4"/>
  <c r="AG12" i="4"/>
  <c r="AL12" i="4"/>
  <c r="AB12" i="4"/>
  <c r="W12" i="4"/>
  <c r="AL9" i="4"/>
  <c r="AG9" i="4"/>
  <c r="AB9" i="4"/>
  <c r="W9" i="4"/>
  <c r="AB30" i="4"/>
  <c r="W30" i="4"/>
  <c r="AG30" i="4"/>
  <c r="AL30" i="4"/>
  <c r="W52" i="4"/>
  <c r="AB74" i="4"/>
  <c r="AL74" i="4"/>
  <c r="W74" i="4"/>
  <c r="V73" i="4"/>
  <c r="AG74" i="4"/>
  <c r="AI72" i="4"/>
  <c r="AJ72" i="4" s="1"/>
  <c r="AH71" i="4"/>
  <c r="Y78" i="4"/>
  <c r="Z78" i="4" s="1"/>
  <c r="X77" i="4"/>
  <c r="AL14" i="4"/>
  <c r="AL76" i="4"/>
  <c r="AB76" i="4"/>
  <c r="AG76" i="4"/>
  <c r="W76" i="4"/>
  <c r="V75" i="4"/>
  <c r="AB66" i="4"/>
  <c r="AL66" i="4"/>
  <c r="AG66" i="4"/>
  <c r="W66" i="4"/>
  <c r="V65" i="4"/>
  <c r="W6" i="4"/>
  <c r="X61" i="4"/>
  <c r="Y62" i="4"/>
  <c r="Z62" i="4" s="1"/>
  <c r="AM77" i="4"/>
  <c r="AN78" i="4"/>
  <c r="AO78" i="4" s="1"/>
  <c r="Y81" i="4"/>
  <c r="Z81" i="4" s="1"/>
  <c r="X80" i="4"/>
  <c r="AB62" i="4"/>
  <c r="W62" i="4"/>
  <c r="AG62" i="4"/>
  <c r="AL62" i="4"/>
  <c r="V61" i="4"/>
  <c r="AD58" i="4"/>
  <c r="AE58" i="4" s="1"/>
  <c r="AC57" i="4"/>
  <c r="AL53" i="4"/>
  <c r="AB46" i="4"/>
  <c r="W46" i="4"/>
  <c r="AG46" i="4"/>
  <c r="AL46" i="4"/>
  <c r="AL68" i="4"/>
  <c r="AG68" i="4"/>
  <c r="V67" i="4"/>
  <c r="W68" i="4"/>
  <c r="AB68" i="4"/>
  <c r="AB58" i="4"/>
  <c r="AL58" i="4"/>
  <c r="W58" i="4"/>
  <c r="V57" i="4"/>
  <c r="AG58" i="4"/>
  <c r="AM61" i="4"/>
  <c r="AN62" i="4"/>
  <c r="AO62" i="4" s="1"/>
  <c r="AG63" i="4"/>
  <c r="AB63" i="4"/>
  <c r="AL63" i="4"/>
  <c r="V62" i="4"/>
  <c r="W63" i="4"/>
  <c r="AG65" i="4"/>
  <c r="V64" i="4"/>
  <c r="AB65" i="4"/>
  <c r="W65" i="4"/>
  <c r="AL65" i="4"/>
  <c r="AB56" i="4"/>
  <c r="AL56" i="4"/>
  <c r="W56" i="4"/>
  <c r="AG56" i="4"/>
  <c r="V55" i="4"/>
  <c r="AB55" i="4" s="1"/>
  <c r="AD56" i="4" s="1"/>
  <c r="AE56" i="4" s="1"/>
  <c r="AB5" i="4"/>
  <c r="AG5" i="4"/>
  <c r="AL5" i="4"/>
  <c r="W5" i="4"/>
  <c r="AL60" i="4"/>
  <c r="V59" i="4"/>
  <c r="AB60" i="4"/>
  <c r="AG60" i="4"/>
  <c r="W60" i="4"/>
  <c r="AG19" i="4"/>
  <c r="AL19" i="4"/>
  <c r="AB19" i="4"/>
  <c r="W19" i="4"/>
  <c r="AB54" i="4"/>
  <c r="W54" i="4"/>
  <c r="AL54" i="4"/>
  <c r="AG54" i="4"/>
  <c r="V53" i="4"/>
  <c r="AB53" i="4" s="1"/>
  <c r="AB78" i="4"/>
  <c r="AG78" i="4"/>
  <c r="W78" i="4"/>
  <c r="AL78" i="4"/>
  <c r="V77" i="4"/>
  <c r="AD62" i="4"/>
  <c r="AE62" i="4" s="1"/>
  <c r="AC61" i="4"/>
  <c r="AH59" i="4"/>
  <c r="AI60" i="4"/>
  <c r="AJ60" i="4" s="1"/>
  <c r="AG75" i="4"/>
  <c r="AB75" i="4"/>
  <c r="V74" i="4"/>
  <c r="AL75" i="4"/>
  <c r="W75" i="4"/>
  <c r="AG79" i="4"/>
  <c r="AB79" i="4"/>
  <c r="AL79" i="4"/>
  <c r="V78" i="4"/>
  <c r="W79" i="4"/>
  <c r="AG69" i="4"/>
  <c r="AL69" i="4"/>
  <c r="V68" i="4"/>
  <c r="AB69" i="4"/>
  <c r="W69" i="4"/>
  <c r="V8" i="4"/>
  <c r="V80" i="4"/>
  <c r="AL81" i="4"/>
  <c r="AB81" i="4"/>
  <c r="AG81" i="4"/>
  <c r="W81" i="4"/>
  <c r="AB70" i="4"/>
  <c r="W70" i="4"/>
  <c r="AL70" i="4"/>
  <c r="AG70" i="4"/>
  <c r="V69" i="4"/>
  <c r="X73" i="4"/>
  <c r="Y74" i="4"/>
  <c r="Z74" i="4" s="1"/>
  <c r="AH61" i="4"/>
  <c r="AI62" i="4"/>
  <c r="AJ62" i="4" s="1"/>
  <c r="AB18" i="8"/>
  <c r="W4" i="8"/>
  <c r="Y5" i="8" s="1"/>
  <c r="Z5" i="8" s="1"/>
  <c r="W5" i="8"/>
  <c r="X5" i="8" s="1"/>
  <c r="AG5" i="8"/>
  <c r="AG12" i="8"/>
  <c r="AL18" i="8"/>
  <c r="AB4" i="8"/>
  <c r="AG6" i="8"/>
  <c r="AL4" i="8"/>
  <c r="AL5" i="8"/>
  <c r="V46" i="8"/>
  <c r="W47" i="8"/>
  <c r="AG47" i="8"/>
  <c r="AB47" i="8"/>
  <c r="AL47" i="8"/>
  <c r="AG61" i="8"/>
  <c r="V60" i="8"/>
  <c r="AL61" i="8"/>
  <c r="AB61" i="8"/>
  <c r="W61" i="8"/>
  <c r="AG20" i="8"/>
  <c r="AL20" i="8"/>
  <c r="W20" i="8"/>
  <c r="AB20" i="8"/>
  <c r="V19" i="8"/>
  <c r="V26" i="8"/>
  <c r="W26" i="8" s="1"/>
  <c r="X26" i="8" s="1"/>
  <c r="AL58" i="8"/>
  <c r="AB58" i="8"/>
  <c r="W58" i="8"/>
  <c r="AG58" i="8"/>
  <c r="V57" i="8"/>
  <c r="AL51" i="8"/>
  <c r="V50" i="8"/>
  <c r="W51" i="8"/>
  <c r="AG51" i="8"/>
  <c r="AB51" i="8"/>
  <c r="V30" i="8"/>
  <c r="AL30" i="8" s="1"/>
  <c r="AG31" i="8"/>
  <c r="AB31" i="8"/>
  <c r="AL31" i="8"/>
  <c r="W31" i="8"/>
  <c r="V27" i="8"/>
  <c r="AB27" i="8" s="1"/>
  <c r="V38" i="8"/>
  <c r="AB38" i="8" s="1"/>
  <c r="AC38" i="8" s="1"/>
  <c r="W39" i="8"/>
  <c r="AG52" i="8"/>
  <c r="W52" i="8"/>
  <c r="AB52" i="8"/>
  <c r="AL52" i="8"/>
  <c r="V51" i="8"/>
  <c r="W6" i="8"/>
  <c r="AG60" i="8"/>
  <c r="W60" i="8"/>
  <c r="AB60" i="8"/>
  <c r="AL60" i="8"/>
  <c r="V59" i="8"/>
  <c r="V28" i="8"/>
  <c r="W28" i="8" s="1"/>
  <c r="V42" i="8"/>
  <c r="AG43" i="8"/>
  <c r="AL43" i="8"/>
  <c r="AB43" i="8"/>
  <c r="W43" i="8"/>
  <c r="AG40" i="8"/>
  <c r="V39" i="8"/>
  <c r="AG39" i="8" s="1"/>
  <c r="AL40" i="8"/>
  <c r="AB40" i="8"/>
  <c r="W40" i="8"/>
  <c r="AG18" i="8"/>
  <c r="AB6" i="8"/>
  <c r="W12" i="8"/>
  <c r="AB63" i="8"/>
  <c r="AC63" i="8" s="1"/>
  <c r="V62" i="8"/>
  <c r="AG63" i="8"/>
  <c r="AH63" i="8" s="1"/>
  <c r="AL63" i="8"/>
  <c r="AM63" i="8" s="1"/>
  <c r="W63" i="8"/>
  <c r="AL54" i="8"/>
  <c r="AB54" i="8"/>
  <c r="AG54" i="8"/>
  <c r="V53" i="8"/>
  <c r="W54" i="8"/>
  <c r="AL10" i="8"/>
  <c r="AB10" i="8"/>
  <c r="V9" i="8"/>
  <c r="AL9" i="8" s="1"/>
  <c r="W10" i="8"/>
  <c r="AG10" i="8"/>
  <c r="AL50" i="8"/>
  <c r="AB50" i="8"/>
  <c r="AG50" i="8"/>
  <c r="V49" i="8"/>
  <c r="W50" i="8"/>
  <c r="AG55" i="8"/>
  <c r="V54" i="8"/>
  <c r="AL55" i="8"/>
  <c r="W55" i="8"/>
  <c r="AB55" i="8"/>
  <c r="V29" i="8"/>
  <c r="AB29" i="8" s="1"/>
  <c r="AG44" i="8"/>
  <c r="V43" i="8"/>
  <c r="AL44" i="8"/>
  <c r="W44" i="8"/>
  <c r="AB44" i="8"/>
  <c r="AB41" i="8"/>
  <c r="V40" i="8"/>
  <c r="AL41" i="8"/>
  <c r="AG41" i="8"/>
  <c r="W41" i="8"/>
  <c r="AL12" i="8"/>
  <c r="V7" i="8"/>
  <c r="W46" i="8"/>
  <c r="V45" i="8"/>
  <c r="AG46" i="8"/>
  <c r="AL46" i="8"/>
  <c r="AB46" i="8"/>
  <c r="AG53" i="8"/>
  <c r="AB53" i="8"/>
  <c r="W53" i="8"/>
  <c r="AL53" i="8"/>
  <c r="V52" i="8"/>
  <c r="AL3" i="8"/>
  <c r="AN4" i="8" s="1"/>
  <c r="W3" i="8"/>
  <c r="AB3" i="8"/>
  <c r="AD4" i="8" s="1"/>
  <c r="V8" i="8"/>
  <c r="AL8" i="8" s="1"/>
  <c r="W57" i="8"/>
  <c r="V56" i="8"/>
  <c r="AG57" i="8"/>
  <c r="AL57" i="8"/>
  <c r="AB57" i="8"/>
  <c r="AL16" i="8"/>
  <c r="AB16" i="8"/>
  <c r="V15" i="8"/>
  <c r="AG16" i="8"/>
  <c r="W16" i="8"/>
  <c r="W17" i="8"/>
  <c r="AL17" i="8"/>
  <c r="AG17" i="8"/>
  <c r="AG56" i="8"/>
  <c r="W56" i="8"/>
  <c r="V55" i="8"/>
  <c r="AB56" i="8"/>
  <c r="AL56" i="8"/>
  <c r="AG45" i="8"/>
  <c r="V44" i="8"/>
  <c r="AL45" i="8"/>
  <c r="AB45" i="8"/>
  <c r="W45" i="8"/>
  <c r="AG42" i="8"/>
  <c r="AL42" i="8"/>
  <c r="AB42" i="8"/>
  <c r="V41" i="8"/>
  <c r="W42" i="8"/>
  <c r="AB49" i="8"/>
  <c r="W49" i="8"/>
  <c r="AL49" i="8"/>
  <c r="V48" i="8"/>
  <c r="AG49" i="8"/>
  <c r="Y19" i="8"/>
  <c r="Z19" i="8" s="1"/>
  <c r="X18" i="8"/>
  <c r="W14" i="8"/>
  <c r="V13" i="8"/>
  <c r="AL21" i="7"/>
  <c r="AG5" i="7"/>
  <c r="X11" i="7"/>
  <c r="Y12" i="7"/>
  <c r="Z12" i="7" s="1"/>
  <c r="AB31" i="7"/>
  <c r="W31" i="7"/>
  <c r="AB29" i="7"/>
  <c r="W29" i="7"/>
  <c r="AB30" i="7"/>
  <c r="W30" i="7"/>
  <c r="W41" i="7"/>
  <c r="AB41" i="7"/>
  <c r="W33" i="7"/>
  <c r="AB33" i="7"/>
  <c r="AB35" i="7"/>
  <c r="W35" i="7"/>
  <c r="W34" i="7"/>
  <c r="AB34" i="7"/>
  <c r="V3" i="7"/>
  <c r="AL3" i="7" s="1"/>
  <c r="W4" i="7"/>
  <c r="AB4" i="7"/>
  <c r="W36" i="7"/>
  <c r="AB36" i="7"/>
  <c r="AB38" i="7"/>
  <c r="W38" i="7"/>
  <c r="AG23" i="7"/>
  <c r="AB23" i="7"/>
  <c r="W23" i="7"/>
  <c r="AB37" i="7"/>
  <c r="W37" i="7"/>
  <c r="W42" i="7"/>
  <c r="AB42" i="7"/>
  <c r="AB13" i="7"/>
  <c r="W13" i="7"/>
  <c r="W32" i="7"/>
  <c r="AB32" i="7"/>
  <c r="V20" i="7"/>
  <c r="AB21" i="7"/>
  <c r="W21" i="7"/>
  <c r="W16" i="7"/>
  <c r="AB16" i="7"/>
  <c r="W18" i="7"/>
  <c r="AB18" i="7"/>
  <c r="V7" i="7"/>
  <c r="W7" i="7" s="1"/>
  <c r="AL14" i="7"/>
  <c r="AB14" i="7"/>
  <c r="W14" i="7"/>
  <c r="W27" i="7"/>
  <c r="AB27" i="7"/>
  <c r="AB22" i="7"/>
  <c r="W22" i="7"/>
  <c r="AB40" i="7"/>
  <c r="W40" i="7"/>
  <c r="AL41" i="7"/>
  <c r="V13" i="7"/>
  <c r="AB24" i="7"/>
  <c r="W24" i="7"/>
  <c r="W25" i="7"/>
  <c r="AB25" i="7"/>
  <c r="AG11" i="7"/>
  <c r="AB11" i="7"/>
  <c r="W43" i="7"/>
  <c r="X43" i="7" s="1"/>
  <c r="AB43" i="7"/>
  <c r="AC43" i="7" s="1"/>
  <c r="AB15" i="7"/>
  <c r="W15" i="7"/>
  <c r="AB39" i="7"/>
  <c r="W39" i="7"/>
  <c r="W28" i="7"/>
  <c r="AB28" i="7"/>
  <c r="AB26" i="7"/>
  <c r="W26" i="7"/>
  <c r="V40" i="7"/>
  <c r="W17" i="7"/>
  <c r="AB17" i="7"/>
  <c r="AB5" i="7"/>
  <c r="AL4" i="7"/>
  <c r="AG4" i="7"/>
  <c r="AL5" i="7"/>
  <c r="V38" i="4"/>
  <c r="W38" i="4" s="1"/>
  <c r="V42" i="4"/>
  <c r="AL42" i="4" s="1"/>
  <c r="V18" i="4"/>
  <c r="V51" i="4"/>
  <c r="AB51" i="4" s="1"/>
  <c r="AD52" i="4" s="1"/>
  <c r="AE52" i="4" s="1"/>
  <c r="V11" i="4"/>
  <c r="V34" i="4"/>
  <c r="AB34" i="4" s="1"/>
  <c r="V47" i="4"/>
  <c r="V3" i="4"/>
  <c r="V29" i="4"/>
  <c r="W29" i="4" s="1"/>
  <c r="V28" i="4"/>
  <c r="AL28" i="4" s="1"/>
  <c r="V7" i="4"/>
  <c r="W7" i="4" s="1"/>
  <c r="V33" i="4"/>
  <c r="W33" i="4" s="1"/>
  <c r="V32" i="4"/>
  <c r="W32" i="4" s="1"/>
  <c r="V10" i="4"/>
  <c r="W10" i="4" s="1"/>
  <c r="V37" i="4"/>
  <c r="AG37" i="4" s="1"/>
  <c r="AH37" i="4" s="1"/>
  <c r="V36" i="4"/>
  <c r="AB36" i="4" s="1"/>
  <c r="V13" i="4"/>
  <c r="V41" i="4"/>
  <c r="AL41" i="4" s="1"/>
  <c r="AN42" i="4" s="1"/>
  <c r="AO42" i="4" s="1"/>
  <c r="V40" i="4"/>
  <c r="AG40" i="4" s="1"/>
  <c r="V16" i="4"/>
  <c r="AL16" i="4" s="1"/>
  <c r="V45" i="4"/>
  <c r="W45" i="4" s="1"/>
  <c r="Y46" i="4" s="1"/>
  <c r="Z46" i="4" s="1"/>
  <c r="V44" i="4"/>
  <c r="AG44" i="4" s="1"/>
  <c r="V50" i="4"/>
  <c r="V17" i="4"/>
  <c r="AB17" i="4" s="1"/>
  <c r="V49" i="4"/>
  <c r="AL49" i="4" s="1"/>
  <c r="V48" i="4"/>
  <c r="W48" i="4" s="1"/>
  <c r="Y49" i="4" s="1"/>
  <c r="Z49" i="4" s="1"/>
  <c r="V21" i="4"/>
  <c r="W21" i="4" s="1"/>
  <c r="V20" i="4"/>
  <c r="W20" i="4" s="1"/>
  <c r="X20" i="4" s="1"/>
  <c r="V52" i="4"/>
  <c r="AB52" i="4" s="1"/>
  <c r="V31" i="4"/>
  <c r="AB31" i="4" s="1"/>
  <c r="AD32" i="4" s="1"/>
  <c r="AE32" i="4" s="1"/>
  <c r="V25" i="4"/>
  <c r="AB25" i="4" s="1"/>
  <c r="V24" i="4"/>
  <c r="AL35" i="7"/>
  <c r="AG35" i="7"/>
  <c r="V34" i="7"/>
  <c r="V6" i="7"/>
  <c r="V35" i="7"/>
  <c r="AG36" i="7"/>
  <c r="AL36" i="7"/>
  <c r="V8" i="7"/>
  <c r="AB8" i="7" s="1"/>
  <c r="AL43" i="7"/>
  <c r="AM43" i="7" s="1"/>
  <c r="AG43" i="7"/>
  <c r="AH43" i="7" s="1"/>
  <c r="V42" i="7"/>
  <c r="V9" i="7"/>
  <c r="AG9" i="7" s="1"/>
  <c r="V41" i="7"/>
  <c r="AL42" i="7"/>
  <c r="AG42" i="7"/>
  <c r="AL13" i="7"/>
  <c r="V12" i="7"/>
  <c r="AG13" i="7"/>
  <c r="AG32" i="7"/>
  <c r="V31" i="7"/>
  <c r="AL32" i="7"/>
  <c r="AG15" i="7"/>
  <c r="AL15" i="7"/>
  <c r="V14" i="7"/>
  <c r="AL16" i="7"/>
  <c r="V15" i="7"/>
  <c r="AG16" i="7"/>
  <c r="AL18" i="7"/>
  <c r="V17" i="7"/>
  <c r="AG18" i="7"/>
  <c r="AL39" i="7"/>
  <c r="AG39" i="7"/>
  <c r="V38" i="7"/>
  <c r="AL27" i="7"/>
  <c r="V26" i="7"/>
  <c r="AG27" i="7"/>
  <c r="AL22" i="7"/>
  <c r="V21" i="7"/>
  <c r="AG22" i="7"/>
  <c r="AG28" i="7"/>
  <c r="AL28" i="7"/>
  <c r="V27" i="7"/>
  <c r="AL26" i="7"/>
  <c r="V25" i="7"/>
  <c r="AG26" i="7"/>
  <c r="AL31" i="7"/>
  <c r="AG31" i="7"/>
  <c r="V30" i="7"/>
  <c r="AG29" i="7"/>
  <c r="AL29" i="7"/>
  <c r="V28" i="7"/>
  <c r="AG30" i="7"/>
  <c r="AL30" i="7"/>
  <c r="V29" i="7"/>
  <c r="V33" i="7"/>
  <c r="AG34" i="7"/>
  <c r="AL34" i="7"/>
  <c r="AG37" i="7"/>
  <c r="V36" i="7"/>
  <c r="AL37" i="7"/>
  <c r="AG33" i="7"/>
  <c r="V32" i="7"/>
  <c r="AL33" i="7"/>
  <c r="AG40" i="7"/>
  <c r="V39" i="7"/>
  <c r="AL40" i="7"/>
  <c r="AG38" i="7"/>
  <c r="V37" i="7"/>
  <c r="AL38" i="7"/>
  <c r="V34" i="6"/>
  <c r="V17" i="6"/>
  <c r="W17" i="6" s="1"/>
  <c r="V44" i="6"/>
  <c r="W44" i="6" s="1"/>
  <c r="V5" i="6"/>
  <c r="W5" i="6" s="1"/>
  <c r="V16" i="6"/>
  <c r="W16" i="6" s="1"/>
  <c r="V43" i="6"/>
  <c r="W43" i="6" s="1"/>
  <c r="V3" i="6"/>
  <c r="AB3" i="6" s="1"/>
  <c r="V24" i="6"/>
  <c r="W24" i="6" s="1"/>
  <c r="V15" i="6"/>
  <c r="W15" i="6" s="1"/>
  <c r="V45" i="6"/>
  <c r="AB45" i="6" s="1"/>
  <c r="V36" i="6"/>
  <c r="AB36" i="6" s="1"/>
  <c r="V27" i="6"/>
  <c r="AG27" i="6" s="1"/>
  <c r="V18" i="6"/>
  <c r="W18" i="6" s="1"/>
  <c r="V7" i="6"/>
  <c r="W7" i="6" s="1"/>
  <c r="V28" i="6"/>
  <c r="W28" i="6" s="1"/>
  <c r="V8" i="6"/>
  <c r="AL8" i="6" s="1"/>
  <c r="V19" i="6"/>
  <c r="W19" i="6" s="1"/>
  <c r="V47" i="6"/>
  <c r="V51" i="6"/>
  <c r="V52" i="6"/>
  <c r="V35" i="6"/>
  <c r="W35" i="6" s="1"/>
  <c r="V32" i="6"/>
  <c r="AG32" i="6" s="1"/>
  <c r="V12" i="6"/>
  <c r="W12" i="6" s="1"/>
  <c r="V23" i="6"/>
  <c r="W23" i="6" s="1"/>
  <c r="V48" i="6"/>
  <c r="AB48" i="6" s="1"/>
  <c r="V14" i="6"/>
  <c r="W14" i="6" s="1"/>
  <c r="V13" i="6"/>
  <c r="W13" i="6" s="1"/>
  <c r="V39" i="6"/>
  <c r="W39" i="6" s="1"/>
  <c r="V22" i="6"/>
  <c r="W22" i="6" s="1"/>
  <c r="V9" i="6"/>
  <c r="AG9" i="6" s="1"/>
  <c r="V10" i="6"/>
  <c r="W10" i="6" s="1"/>
  <c r="V4" i="6"/>
  <c r="W4" i="6" s="1"/>
  <c r="V29" i="6"/>
  <c r="W29" i="6" s="1"/>
  <c r="V30" i="6"/>
  <c r="W30" i="6" s="1"/>
  <c r="V25" i="6"/>
  <c r="W25" i="6" s="1"/>
  <c r="V26" i="6"/>
  <c r="AB26" i="6" s="1"/>
  <c r="V49" i="6"/>
  <c r="V20" i="6"/>
  <c r="W20" i="6" s="1"/>
  <c r="V38" i="6"/>
  <c r="W38" i="6" s="1"/>
  <c r="V37" i="6"/>
  <c r="W37" i="6" s="1"/>
  <c r="V42" i="6"/>
  <c r="AL42" i="6" s="1"/>
  <c r="V40" i="6"/>
  <c r="AG40" i="6" s="1"/>
  <c r="V11" i="6"/>
  <c r="W11" i="6" s="1"/>
  <c r="V46" i="6"/>
  <c r="W46" i="6" s="1"/>
  <c r="V50" i="6"/>
  <c r="V31" i="6"/>
  <c r="AB31" i="6" s="1"/>
  <c r="V6" i="6"/>
  <c r="W6" i="6" s="1"/>
  <c r="V41" i="6"/>
  <c r="W41" i="6" s="1"/>
  <c r="V21" i="6"/>
  <c r="W21" i="6" s="1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J6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P43" i="8"/>
  <c r="M43" i="8"/>
  <c r="I43" i="8"/>
  <c r="J43" i="8" s="1"/>
  <c r="F43" i="8"/>
  <c r="P42" i="8"/>
  <c r="M42" i="8"/>
  <c r="I42" i="8"/>
  <c r="J42" i="8" s="1"/>
  <c r="F42" i="8"/>
  <c r="P41" i="8"/>
  <c r="M41" i="8"/>
  <c r="I41" i="8"/>
  <c r="J41" i="8" s="1"/>
  <c r="F41" i="8"/>
  <c r="P40" i="8"/>
  <c r="M40" i="8"/>
  <c r="I40" i="8"/>
  <c r="J40" i="8" s="1"/>
  <c r="F40" i="8"/>
  <c r="P39" i="8"/>
  <c r="M39" i="8"/>
  <c r="I39" i="8"/>
  <c r="J39" i="8" s="1"/>
  <c r="F39" i="8"/>
  <c r="P38" i="8"/>
  <c r="M38" i="8"/>
  <c r="I38" i="8"/>
  <c r="J38" i="8" s="1"/>
  <c r="F38" i="8"/>
  <c r="P37" i="8"/>
  <c r="M37" i="8"/>
  <c r="I37" i="8"/>
  <c r="J37" i="8" s="1"/>
  <c r="F37" i="8"/>
  <c r="P36" i="8"/>
  <c r="M36" i="8"/>
  <c r="I36" i="8"/>
  <c r="J36" i="8" s="1"/>
  <c r="F36" i="8"/>
  <c r="P35" i="8"/>
  <c r="M35" i="8"/>
  <c r="I35" i="8"/>
  <c r="J35" i="8" s="1"/>
  <c r="F35" i="8"/>
  <c r="P34" i="8"/>
  <c r="M34" i="8"/>
  <c r="I34" i="8"/>
  <c r="J34" i="8" s="1"/>
  <c r="F34" i="8"/>
  <c r="P33" i="8"/>
  <c r="M33" i="8"/>
  <c r="I33" i="8"/>
  <c r="J33" i="8" s="1"/>
  <c r="F33" i="8"/>
  <c r="P32" i="8"/>
  <c r="M32" i="8"/>
  <c r="I32" i="8"/>
  <c r="J32" i="8" s="1"/>
  <c r="F32" i="8"/>
  <c r="P31" i="8"/>
  <c r="M31" i="8"/>
  <c r="I31" i="8"/>
  <c r="J31" i="8" s="1"/>
  <c r="F31" i="8"/>
  <c r="P30" i="8"/>
  <c r="M30" i="8"/>
  <c r="I30" i="8"/>
  <c r="J30" i="8" s="1"/>
  <c r="F30" i="8"/>
  <c r="P29" i="8"/>
  <c r="M29" i="8"/>
  <c r="I29" i="8"/>
  <c r="J29" i="8" s="1"/>
  <c r="F29" i="8"/>
  <c r="P28" i="8"/>
  <c r="M28" i="8"/>
  <c r="I28" i="8"/>
  <c r="J28" i="8" s="1"/>
  <c r="F28" i="8"/>
  <c r="P27" i="8"/>
  <c r="M27" i="8"/>
  <c r="I27" i="8"/>
  <c r="J27" i="8" s="1"/>
  <c r="F27" i="8"/>
  <c r="P26" i="8"/>
  <c r="M26" i="8"/>
  <c r="I26" i="8"/>
  <c r="J26" i="8" s="1"/>
  <c r="F26" i="8"/>
  <c r="P25" i="8"/>
  <c r="M25" i="8"/>
  <c r="I25" i="8"/>
  <c r="J25" i="8" s="1"/>
  <c r="F25" i="8"/>
  <c r="P24" i="8"/>
  <c r="M24" i="8"/>
  <c r="I24" i="8"/>
  <c r="J24" i="8" s="1"/>
  <c r="F24" i="8"/>
  <c r="P23" i="8"/>
  <c r="M23" i="8"/>
  <c r="I23" i="8"/>
  <c r="J23" i="8" s="1"/>
  <c r="F23" i="8"/>
  <c r="P22" i="8"/>
  <c r="M22" i="8"/>
  <c r="I22" i="8"/>
  <c r="J22" i="8" s="1"/>
  <c r="F22" i="8"/>
  <c r="P21" i="8"/>
  <c r="M21" i="8"/>
  <c r="I21" i="8"/>
  <c r="J21" i="8" s="1"/>
  <c r="F21" i="8"/>
  <c r="P20" i="8"/>
  <c r="M20" i="8"/>
  <c r="I20" i="8"/>
  <c r="J20" i="8" s="1"/>
  <c r="F20" i="8"/>
  <c r="P19" i="8"/>
  <c r="M19" i="8"/>
  <c r="I19" i="8"/>
  <c r="J19" i="8" s="1"/>
  <c r="F19" i="8"/>
  <c r="P18" i="8"/>
  <c r="M18" i="8"/>
  <c r="I18" i="8"/>
  <c r="J18" i="8" s="1"/>
  <c r="F18" i="8"/>
  <c r="P17" i="8"/>
  <c r="M17" i="8"/>
  <c r="I17" i="8"/>
  <c r="J17" i="8" s="1"/>
  <c r="F17" i="8"/>
  <c r="P16" i="8"/>
  <c r="M16" i="8"/>
  <c r="I16" i="8"/>
  <c r="J16" i="8" s="1"/>
  <c r="F16" i="8"/>
  <c r="P15" i="8"/>
  <c r="M15" i="8"/>
  <c r="I15" i="8"/>
  <c r="J15" i="8" s="1"/>
  <c r="F15" i="8"/>
  <c r="P14" i="8"/>
  <c r="AL14" i="8" s="1"/>
  <c r="M14" i="8"/>
  <c r="AG14" i="8" s="1"/>
  <c r="I14" i="8"/>
  <c r="J14" i="8" s="1"/>
  <c r="F14" i="8"/>
  <c r="P13" i="8"/>
  <c r="M13" i="8"/>
  <c r="I13" i="8"/>
  <c r="J13" i="8" s="1"/>
  <c r="F13" i="8"/>
  <c r="P12" i="8"/>
  <c r="M12" i="8"/>
  <c r="I12" i="8"/>
  <c r="J12" i="8" s="1"/>
  <c r="F12" i="8"/>
  <c r="P11" i="8"/>
  <c r="M11" i="8"/>
  <c r="I11" i="8"/>
  <c r="J11" i="8" s="1"/>
  <c r="F11" i="8"/>
  <c r="P10" i="8"/>
  <c r="M10" i="8"/>
  <c r="I10" i="8"/>
  <c r="J10" i="8" s="1"/>
  <c r="F10" i="8"/>
  <c r="P9" i="8"/>
  <c r="M9" i="8"/>
  <c r="I9" i="8"/>
  <c r="J9" i="8" s="1"/>
  <c r="F9" i="8"/>
  <c r="P8" i="8"/>
  <c r="M8" i="8"/>
  <c r="I8" i="8"/>
  <c r="J8" i="8" s="1"/>
  <c r="F8" i="8"/>
  <c r="P7" i="8"/>
  <c r="M7" i="8"/>
  <c r="I7" i="8"/>
  <c r="J7" i="8" s="1"/>
  <c r="F7" i="8"/>
  <c r="P6" i="8"/>
  <c r="M6" i="8"/>
  <c r="I6" i="8"/>
  <c r="J6" i="8" s="1"/>
  <c r="F6" i="8"/>
  <c r="P5" i="8"/>
  <c r="M5" i="8"/>
  <c r="I5" i="8"/>
  <c r="J5" i="8" s="1"/>
  <c r="F5" i="8"/>
  <c r="P4" i="8"/>
  <c r="M4" i="8"/>
  <c r="I4" i="8"/>
  <c r="J4" i="8" s="1"/>
  <c r="F4" i="8"/>
  <c r="P3" i="8"/>
  <c r="M3" i="8"/>
  <c r="I3" i="8"/>
  <c r="J3" i="8" s="1"/>
  <c r="F3" i="8"/>
  <c r="F3" i="7"/>
  <c r="F4" i="7"/>
  <c r="F5" i="7"/>
  <c r="F6" i="7"/>
  <c r="F7" i="7"/>
  <c r="F8" i="7"/>
  <c r="F9" i="7"/>
  <c r="F10" i="7"/>
  <c r="W10" i="7" s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P43" i="7"/>
  <c r="M43" i="7"/>
  <c r="I43" i="7"/>
  <c r="J43" i="7" s="1"/>
  <c r="P42" i="7"/>
  <c r="M42" i="7"/>
  <c r="I42" i="7"/>
  <c r="J42" i="7" s="1"/>
  <c r="P41" i="7"/>
  <c r="M41" i="7"/>
  <c r="I41" i="7"/>
  <c r="J41" i="7" s="1"/>
  <c r="P40" i="7"/>
  <c r="M40" i="7"/>
  <c r="I40" i="7"/>
  <c r="J40" i="7" s="1"/>
  <c r="P39" i="7"/>
  <c r="M39" i="7"/>
  <c r="I39" i="7"/>
  <c r="J39" i="7" s="1"/>
  <c r="P38" i="7"/>
  <c r="M38" i="7"/>
  <c r="I38" i="7"/>
  <c r="J38" i="7" s="1"/>
  <c r="P37" i="7"/>
  <c r="M37" i="7"/>
  <c r="I37" i="7"/>
  <c r="J37" i="7" s="1"/>
  <c r="P36" i="7"/>
  <c r="M36" i="7"/>
  <c r="I36" i="7"/>
  <c r="J36" i="7" s="1"/>
  <c r="P35" i="7"/>
  <c r="M35" i="7"/>
  <c r="I35" i="7"/>
  <c r="J35" i="7" s="1"/>
  <c r="P34" i="7"/>
  <c r="M34" i="7"/>
  <c r="I34" i="7"/>
  <c r="J34" i="7" s="1"/>
  <c r="P33" i="7"/>
  <c r="M33" i="7"/>
  <c r="I33" i="7"/>
  <c r="J33" i="7" s="1"/>
  <c r="P32" i="7"/>
  <c r="M32" i="7"/>
  <c r="I32" i="7"/>
  <c r="J32" i="7" s="1"/>
  <c r="P31" i="7"/>
  <c r="M31" i="7"/>
  <c r="I31" i="7"/>
  <c r="J31" i="7" s="1"/>
  <c r="P30" i="7"/>
  <c r="M30" i="7"/>
  <c r="I30" i="7"/>
  <c r="J30" i="7" s="1"/>
  <c r="P29" i="7"/>
  <c r="M29" i="7"/>
  <c r="I29" i="7"/>
  <c r="J29" i="7" s="1"/>
  <c r="P28" i="7"/>
  <c r="M28" i="7"/>
  <c r="I28" i="7"/>
  <c r="J28" i="7" s="1"/>
  <c r="P27" i="7"/>
  <c r="M27" i="7"/>
  <c r="I27" i="7"/>
  <c r="J27" i="7" s="1"/>
  <c r="P26" i="7"/>
  <c r="M26" i="7"/>
  <c r="I26" i="7"/>
  <c r="J26" i="7" s="1"/>
  <c r="P25" i="7"/>
  <c r="M25" i="7"/>
  <c r="I25" i="7"/>
  <c r="J25" i="7" s="1"/>
  <c r="P24" i="7"/>
  <c r="M24" i="7"/>
  <c r="I24" i="7"/>
  <c r="J24" i="7" s="1"/>
  <c r="P23" i="7"/>
  <c r="M23" i="7"/>
  <c r="I23" i="7"/>
  <c r="J23" i="7" s="1"/>
  <c r="P22" i="7"/>
  <c r="M22" i="7"/>
  <c r="I22" i="7"/>
  <c r="J22" i="7" s="1"/>
  <c r="P21" i="7"/>
  <c r="M21" i="7"/>
  <c r="I21" i="7"/>
  <c r="J21" i="7" s="1"/>
  <c r="P20" i="7"/>
  <c r="M20" i="7"/>
  <c r="I20" i="7"/>
  <c r="J20" i="7" s="1"/>
  <c r="P19" i="7"/>
  <c r="M19" i="7"/>
  <c r="I19" i="7"/>
  <c r="J19" i="7" s="1"/>
  <c r="P18" i="7"/>
  <c r="M18" i="7"/>
  <c r="I18" i="7"/>
  <c r="J18" i="7" s="1"/>
  <c r="P17" i="7"/>
  <c r="M17" i="7"/>
  <c r="I17" i="7"/>
  <c r="J17" i="7" s="1"/>
  <c r="P16" i="7"/>
  <c r="M16" i="7"/>
  <c r="I16" i="7"/>
  <c r="J16" i="7" s="1"/>
  <c r="P15" i="7"/>
  <c r="M15" i="7"/>
  <c r="I15" i="7"/>
  <c r="J15" i="7" s="1"/>
  <c r="P14" i="7"/>
  <c r="M14" i="7"/>
  <c r="I14" i="7"/>
  <c r="J14" i="7" s="1"/>
  <c r="P13" i="7"/>
  <c r="M13" i="7"/>
  <c r="I13" i="7"/>
  <c r="J13" i="7" s="1"/>
  <c r="P12" i="7"/>
  <c r="M12" i="7"/>
  <c r="I12" i="7"/>
  <c r="J12" i="7" s="1"/>
  <c r="P11" i="7"/>
  <c r="M11" i="7"/>
  <c r="I11" i="7"/>
  <c r="J11" i="7" s="1"/>
  <c r="P10" i="7"/>
  <c r="AL10" i="7" s="1"/>
  <c r="M10" i="7"/>
  <c r="AG10" i="7" s="1"/>
  <c r="I10" i="7"/>
  <c r="J10" i="7" s="1"/>
  <c r="P9" i="7"/>
  <c r="M9" i="7"/>
  <c r="I9" i="7"/>
  <c r="J9" i="7" s="1"/>
  <c r="P8" i="7"/>
  <c r="M8" i="7"/>
  <c r="I8" i="7"/>
  <c r="J8" i="7" s="1"/>
  <c r="P7" i="7"/>
  <c r="M7" i="7"/>
  <c r="I7" i="7"/>
  <c r="J7" i="7" s="1"/>
  <c r="P6" i="7"/>
  <c r="M6" i="7"/>
  <c r="I6" i="7"/>
  <c r="J6" i="7" s="1"/>
  <c r="P5" i="7"/>
  <c r="M5" i="7"/>
  <c r="I5" i="7"/>
  <c r="J5" i="7" s="1"/>
  <c r="P4" i="7"/>
  <c r="M4" i="7"/>
  <c r="I4" i="7"/>
  <c r="J4" i="7" s="1"/>
  <c r="P3" i="7"/>
  <c r="M3" i="7"/>
  <c r="I3" i="7"/>
  <c r="J3" i="7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3" i="6"/>
  <c r="J3" i="6" s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3" i="6"/>
  <c r="J4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3" i="6"/>
  <c r="C2" i="3"/>
  <c r="G2" i="3"/>
  <c r="H14" i="3" s="1"/>
  <c r="K2" i="3"/>
  <c r="O2" i="3"/>
  <c r="S2" i="3"/>
  <c r="W2" i="3"/>
  <c r="X18" i="3" s="1"/>
  <c r="AA2" i="3"/>
  <c r="AE2" i="3"/>
  <c r="AI2" i="3"/>
  <c r="AM2" i="3"/>
  <c r="C2" i="2"/>
  <c r="G2" i="2"/>
  <c r="K2" i="2"/>
  <c r="O2" i="2"/>
  <c r="S2" i="2"/>
  <c r="W2" i="2"/>
  <c r="AA2" i="2"/>
  <c r="AE2" i="2"/>
  <c r="AI2" i="2"/>
  <c r="AJ12" i="2" s="1"/>
  <c r="AM2" i="2"/>
  <c r="AZ53" i="2" l="1"/>
  <c r="BR53" i="2"/>
  <c r="CP53" i="2"/>
  <c r="BX54" i="2"/>
  <c r="BY53" i="2" s="1"/>
  <c r="CV54" i="2"/>
  <c r="CW53" i="2" s="1"/>
  <c r="BF55" i="2"/>
  <c r="BX55" i="2"/>
  <c r="CV55" i="2"/>
  <c r="CW54" i="2" s="1"/>
  <c r="BL56" i="2"/>
  <c r="BM55" i="2" s="1"/>
  <c r="CD56" i="2"/>
  <c r="AT57" i="2"/>
  <c r="AU56" i="2" s="1"/>
  <c r="BL57" i="2"/>
  <c r="CJ57" i="2"/>
  <c r="CK56" i="2" s="1"/>
  <c r="AT58" i="2"/>
  <c r="BR58" i="2"/>
  <c r="BS57" i="2" s="1"/>
  <c r="CJ58" i="2"/>
  <c r="BL59" i="2"/>
  <c r="CD59" i="2"/>
  <c r="CE58" i="2" s="1"/>
  <c r="AT60" i="2"/>
  <c r="CD60" i="2"/>
  <c r="AT61" i="2"/>
  <c r="CD61" i="2"/>
  <c r="CE60" i="2" s="1"/>
  <c r="AT62" i="2"/>
  <c r="BL62" i="2"/>
  <c r="CD62" i="2"/>
  <c r="AT63" i="2"/>
  <c r="AU62" i="2" s="1"/>
  <c r="BX63" i="2"/>
  <c r="CV63" i="2"/>
  <c r="BX64" i="2"/>
  <c r="CV64" i="2"/>
  <c r="BX65" i="2"/>
  <c r="CV65" i="2"/>
  <c r="BX66" i="2"/>
  <c r="BY65" i="2" s="1"/>
  <c r="CV66" i="2"/>
  <c r="CD67" i="2"/>
  <c r="CV67" i="2"/>
  <c r="CW66" i="2" s="1"/>
  <c r="BL68" i="2"/>
  <c r="CD68" i="2"/>
  <c r="CE67" i="2" s="1"/>
  <c r="AT69" i="2"/>
  <c r="AU68" i="2" s="1"/>
  <c r="CD69" i="2"/>
  <c r="CE68" i="2" s="1"/>
  <c r="AT70" i="2"/>
  <c r="BF70" i="2"/>
  <c r="BG69" i="2" s="1"/>
  <c r="CD70" i="2"/>
  <c r="AT71" i="2"/>
  <c r="BF71" i="2"/>
  <c r="BX71" i="2"/>
  <c r="BY70" i="2" s="1"/>
  <c r="CV71" i="2"/>
  <c r="BF72" i="2"/>
  <c r="BG71" i="2" s="1"/>
  <c r="CD72" i="2"/>
  <c r="CE71" i="2" s="1"/>
  <c r="AT73" i="2"/>
  <c r="AU72" i="2" s="1"/>
  <c r="BF73" i="2"/>
  <c r="BG72" i="2" s="1"/>
  <c r="CD73" i="2"/>
  <c r="BF74" i="2"/>
  <c r="BG73" i="2" s="1"/>
  <c r="CD74" i="2"/>
  <c r="CE73" i="2" s="1"/>
  <c r="BX53" i="2"/>
  <c r="BY52" i="2" s="1"/>
  <c r="CV53" i="2"/>
  <c r="CW52" i="2" s="1"/>
  <c r="BF54" i="2"/>
  <c r="CD54" i="2"/>
  <c r="AT55" i="2"/>
  <c r="BL55" i="2"/>
  <c r="BM54" i="2" s="1"/>
  <c r="CD55" i="2"/>
  <c r="CE54" i="2" s="1"/>
  <c r="AT56" i="2"/>
  <c r="CJ56" i="2"/>
  <c r="CK55" i="2" s="1"/>
  <c r="AZ57" i="2"/>
  <c r="BR57" i="2"/>
  <c r="BS56" i="2" s="1"/>
  <c r="CP57" i="2"/>
  <c r="CQ56" i="2" s="1"/>
  <c r="AZ58" i="2"/>
  <c r="BX58" i="2"/>
  <c r="BY57" i="2" s="1"/>
  <c r="CP58" i="2"/>
  <c r="CQ57" i="2" s="1"/>
  <c r="AZ59" i="2"/>
  <c r="BA58" i="2" s="1"/>
  <c r="BR59" i="2"/>
  <c r="CJ59" i="2"/>
  <c r="BL60" i="2"/>
  <c r="BM59" i="2" s="1"/>
  <c r="CJ60" i="2"/>
  <c r="CK59" i="2" s="1"/>
  <c r="BL61" i="2"/>
  <c r="CJ61" i="2"/>
  <c r="CJ62" i="2"/>
  <c r="AZ63" i="2"/>
  <c r="BL63" i="2"/>
  <c r="CD63" i="2"/>
  <c r="CE62" i="2" s="1"/>
  <c r="BF64" i="2"/>
  <c r="BG63" i="2" s="1"/>
  <c r="CD64" i="2"/>
  <c r="BF65" i="2"/>
  <c r="BG64" i="2" s="1"/>
  <c r="CD65" i="2"/>
  <c r="CE64" i="2" s="1"/>
  <c r="BF66" i="2"/>
  <c r="BG65" i="2" s="1"/>
  <c r="CD66" i="2"/>
  <c r="CE65" i="2" s="1"/>
  <c r="AT67" i="2"/>
  <c r="AU66" i="2" s="1"/>
  <c r="BL67" i="2"/>
  <c r="BM66" i="2" s="1"/>
  <c r="AT68" i="2"/>
  <c r="AU67" i="2" s="1"/>
  <c r="BR68" i="2"/>
  <c r="CJ68" i="2"/>
  <c r="AZ69" i="2"/>
  <c r="BL69" i="2"/>
  <c r="CJ69" i="2"/>
  <c r="CK68" i="2" s="1"/>
  <c r="BL70" i="2"/>
  <c r="BM69" i="2" s="1"/>
  <c r="CJ70" i="2"/>
  <c r="CD71" i="2"/>
  <c r="CE70" i="2" s="1"/>
  <c r="AT72" i="2"/>
  <c r="AU71" i="2" s="1"/>
  <c r="BL72" i="2"/>
  <c r="CJ72" i="2"/>
  <c r="BL73" i="2"/>
  <c r="CJ73" i="2"/>
  <c r="AT74" i="2"/>
  <c r="AU73" i="2" s="1"/>
  <c r="BL74" i="2"/>
  <c r="CJ74" i="2"/>
  <c r="AZ75" i="2"/>
  <c r="BX75" i="2"/>
  <c r="CV75" i="2"/>
  <c r="CW74" i="2" s="1"/>
  <c r="BF76" i="2"/>
  <c r="BR76" i="2"/>
  <c r="CP76" i="2"/>
  <c r="CQ75" i="2" s="1"/>
  <c r="CD77" i="2"/>
  <c r="CE76" i="2" s="1"/>
  <c r="BF78" i="2"/>
  <c r="BX78" i="2"/>
  <c r="CP78" i="2"/>
  <c r="BL79" i="2"/>
  <c r="BM78" i="2" s="1"/>
  <c r="CD79" i="2"/>
  <c r="AT80" i="2"/>
  <c r="BL80" i="2"/>
  <c r="BM79" i="2" s="1"/>
  <c r="CJ80" i="2"/>
  <c r="CK79" i="2" s="1"/>
  <c r="AZ81" i="2"/>
  <c r="BA80" i="2" s="1"/>
  <c r="BR81" i="2"/>
  <c r="CJ81" i="2"/>
  <c r="CK80" i="2" s="1"/>
  <c r="AZ82" i="2"/>
  <c r="BA81" i="2" s="1"/>
  <c r="CJ82" i="2"/>
  <c r="CK81" i="2" s="1"/>
  <c r="AZ83" i="2"/>
  <c r="BA82" i="2" s="1"/>
  <c r="CJ83" i="2"/>
  <c r="CK82" i="2" s="1"/>
  <c r="AZ84" i="2"/>
  <c r="BA83" i="2" s="1"/>
  <c r="BR84" i="2"/>
  <c r="CJ84" i="2"/>
  <c r="CK83" i="2" s="1"/>
  <c r="AZ85" i="2"/>
  <c r="BA84" i="2" s="1"/>
  <c r="BR85" i="2"/>
  <c r="CP85" i="2"/>
  <c r="CQ84" i="2" s="1"/>
  <c r="BX86" i="2"/>
  <c r="BY85" i="2" s="1"/>
  <c r="CP86" i="2"/>
  <c r="CQ85" i="2" s="1"/>
  <c r="BX87" i="2"/>
  <c r="CV87" i="2"/>
  <c r="CW86" i="2" s="1"/>
  <c r="BF88" i="2"/>
  <c r="CD88" i="2"/>
  <c r="AT89" i="2"/>
  <c r="AU88" i="2" s="1"/>
  <c r="BF89" i="2"/>
  <c r="BG88" i="2" s="1"/>
  <c r="BX89" i="2"/>
  <c r="BY88" i="2" s="1"/>
  <c r="CV89" i="2"/>
  <c r="BF53" i="2"/>
  <c r="CD53" i="2"/>
  <c r="AT54" i="2"/>
  <c r="BL54" i="2"/>
  <c r="BM53" i="2" s="1"/>
  <c r="CJ54" i="2"/>
  <c r="CK53" i="2" s="1"/>
  <c r="AZ55" i="2"/>
  <c r="BA54" i="2" s="1"/>
  <c r="CJ55" i="2"/>
  <c r="CK54" i="2" s="1"/>
  <c r="AZ56" i="2"/>
  <c r="BA55" i="2" s="1"/>
  <c r="BR56" i="2"/>
  <c r="CP56" i="2"/>
  <c r="BX57" i="2"/>
  <c r="BY56" i="2" s="1"/>
  <c r="CV57" i="2"/>
  <c r="BF58" i="2"/>
  <c r="CD58" i="2"/>
  <c r="CV58" i="2"/>
  <c r="CW57" i="2" s="1"/>
  <c r="BF59" i="2"/>
  <c r="CP59" i="2"/>
  <c r="AZ60" i="2"/>
  <c r="BR60" i="2"/>
  <c r="BS59" i="2" s="1"/>
  <c r="CP60" i="2"/>
  <c r="CQ59" i="2" s="1"/>
  <c r="AZ61" i="2"/>
  <c r="BR61" i="2"/>
  <c r="CP61" i="2"/>
  <c r="CQ60" i="2" s="1"/>
  <c r="AZ62" i="2"/>
  <c r="BR62" i="2"/>
  <c r="BS61" i="2" s="1"/>
  <c r="CP62" i="2"/>
  <c r="CJ63" i="2"/>
  <c r="AT64" i="2"/>
  <c r="AU63" i="2" s="1"/>
  <c r="BL64" i="2"/>
  <c r="CJ64" i="2"/>
  <c r="AT65" i="2"/>
  <c r="AU64" i="2" s="1"/>
  <c r="BL65" i="2"/>
  <c r="CJ65" i="2"/>
  <c r="AT66" i="2"/>
  <c r="AU65" i="2" s="1"/>
  <c r="BL66" i="2"/>
  <c r="CJ66" i="2"/>
  <c r="AZ67" i="2"/>
  <c r="BR67" i="2"/>
  <c r="CJ67" i="2"/>
  <c r="AZ68" i="2"/>
  <c r="BA67" i="2" s="1"/>
  <c r="CP68" i="2"/>
  <c r="CQ67" i="2" s="1"/>
  <c r="BR69" i="2"/>
  <c r="BS68" i="2" s="1"/>
  <c r="CP69" i="2"/>
  <c r="CQ68" i="2" s="1"/>
  <c r="AZ70" i="2"/>
  <c r="BR70" i="2"/>
  <c r="CP70" i="2"/>
  <c r="BL71" i="2"/>
  <c r="CJ71" i="2"/>
  <c r="AZ72" i="2"/>
  <c r="BR72" i="2"/>
  <c r="BS71" i="2" s="1"/>
  <c r="CP72" i="2"/>
  <c r="CQ71" i="2" s="1"/>
  <c r="AZ73" i="2"/>
  <c r="BR73" i="2"/>
  <c r="BS72" i="2" s="1"/>
  <c r="CP73" i="2"/>
  <c r="CQ72" i="2" s="1"/>
  <c r="AZ74" i="2"/>
  <c r="BR74" i="2"/>
  <c r="BS73" i="2" s="1"/>
  <c r="CP74" i="2"/>
  <c r="CQ73" i="2" s="1"/>
  <c r="BF75" i="2"/>
  <c r="BG74" i="2" s="1"/>
  <c r="BH74" i="2" s="1"/>
  <c r="CD75" i="2"/>
  <c r="AT76" i="2"/>
  <c r="AU75" i="2" s="1"/>
  <c r="BX76" i="2"/>
  <c r="CV76" i="2"/>
  <c r="AZ77" i="2"/>
  <c r="BL77" i="2"/>
  <c r="CJ77" i="2"/>
  <c r="AT78" i="2"/>
  <c r="CD78" i="2"/>
  <c r="CV78" i="2"/>
  <c r="AZ79" i="2"/>
  <c r="BA78" i="2" s="1"/>
  <c r="CJ79" i="2"/>
  <c r="CK78" i="2" s="1"/>
  <c r="AZ80" i="2"/>
  <c r="BA79" i="2" s="1"/>
  <c r="BR80" i="2"/>
  <c r="CP80" i="2"/>
  <c r="BX81" i="2"/>
  <c r="BY80" i="2" s="1"/>
  <c r="CP81" i="2"/>
  <c r="BR82" i="2"/>
  <c r="CP82" i="2"/>
  <c r="BR83" i="2"/>
  <c r="CP83" i="2"/>
  <c r="BX84" i="2"/>
  <c r="BY83" i="2" s="1"/>
  <c r="CP84" i="2"/>
  <c r="BX85" i="2"/>
  <c r="CV85" i="2"/>
  <c r="CW84" i="2" s="1"/>
  <c r="BF86" i="2"/>
  <c r="CV86" i="2"/>
  <c r="BF87" i="2"/>
  <c r="CD87" i="2"/>
  <c r="CE86" i="2" s="1"/>
  <c r="AT88" i="2"/>
  <c r="AU87" i="2" s="1"/>
  <c r="BL88" i="2"/>
  <c r="BM87" i="2" s="1"/>
  <c r="CJ88" i="2"/>
  <c r="CK87" i="2" s="1"/>
  <c r="AZ89" i="2"/>
  <c r="BL89" i="2"/>
  <c r="CD89" i="2"/>
  <c r="CE88" i="2" s="1"/>
  <c r="AT90" i="2"/>
  <c r="BL53" i="2"/>
  <c r="CP54" i="2"/>
  <c r="BF56" i="2"/>
  <c r="BG55" i="2" s="1"/>
  <c r="CD57" i="2"/>
  <c r="CE56" i="2" s="1"/>
  <c r="AT59" i="2"/>
  <c r="BF60" i="2"/>
  <c r="BX61" i="2"/>
  <c r="CV62" i="2"/>
  <c r="AZ64" i="2"/>
  <c r="BR65" i="2"/>
  <c r="BS64" i="2" s="1"/>
  <c r="CP66" i="2"/>
  <c r="BF68" i="2"/>
  <c r="BG67" i="2" s="1"/>
  <c r="BX69" i="2"/>
  <c r="BY68" i="2" s="1"/>
  <c r="CV70" i="2"/>
  <c r="CW69" i="2" s="1"/>
  <c r="BX73" i="2"/>
  <c r="CV74" i="2"/>
  <c r="CJ75" i="2"/>
  <c r="BL76" i="2"/>
  <c r="BR77" i="2"/>
  <c r="BS76" i="2" s="1"/>
  <c r="CP79" i="2"/>
  <c r="BX80" i="2"/>
  <c r="BF81" i="2"/>
  <c r="CV81" i="2"/>
  <c r="CW80" i="2" s="1"/>
  <c r="BX82" i="2"/>
  <c r="BY81" i="2" s="1"/>
  <c r="BZ81" i="2" s="1"/>
  <c r="BF83" i="2"/>
  <c r="CV83" i="2"/>
  <c r="CW82" i="2" s="1"/>
  <c r="BF85" i="2"/>
  <c r="BG84" i="2" s="1"/>
  <c r="AT86" i="2"/>
  <c r="CD86" i="2"/>
  <c r="CE85" i="2" s="1"/>
  <c r="BL87" i="2"/>
  <c r="BM86" i="2" s="1"/>
  <c r="AZ88" i="2"/>
  <c r="BA87" i="2" s="1"/>
  <c r="CP88" i="2"/>
  <c r="CQ87" i="2" s="1"/>
  <c r="AZ90" i="2"/>
  <c r="BA89" i="2" s="1"/>
  <c r="BX90" i="2"/>
  <c r="CV90" i="2"/>
  <c r="BF91" i="2"/>
  <c r="CD91" i="2"/>
  <c r="CE90" i="2" s="1"/>
  <c r="AT92" i="2"/>
  <c r="BL92" i="2"/>
  <c r="BM91" i="2" s="1"/>
  <c r="CD92" i="2"/>
  <c r="AT93" i="2"/>
  <c r="BX93" i="2"/>
  <c r="AZ94" i="2"/>
  <c r="BA93" i="2" s="1"/>
  <c r="BR94" i="2"/>
  <c r="CP94" i="2"/>
  <c r="AZ95" i="2"/>
  <c r="BA94" i="2" s="1"/>
  <c r="BR95" i="2"/>
  <c r="BL96" i="2"/>
  <c r="CJ96" i="2"/>
  <c r="BL97" i="2"/>
  <c r="AT98" i="2"/>
  <c r="CD98" i="2"/>
  <c r="CV98" i="2"/>
  <c r="BF99" i="2"/>
  <c r="CP99" i="2"/>
  <c r="CQ98" i="2" s="1"/>
  <c r="AZ100" i="2"/>
  <c r="BF100" i="2"/>
  <c r="BR100" i="2"/>
  <c r="CP100" i="2"/>
  <c r="CP55" i="2"/>
  <c r="CP63" i="2"/>
  <c r="CQ62" i="2" s="1"/>
  <c r="CP67" i="2"/>
  <c r="CQ66" i="2" s="1"/>
  <c r="BF77" i="2"/>
  <c r="BR78" i="2"/>
  <c r="BF80" i="2"/>
  <c r="CD81" i="2"/>
  <c r="CD83" i="2"/>
  <c r="CJ85" i="2"/>
  <c r="CK84" i="2" s="1"/>
  <c r="CL84" i="2" s="1"/>
  <c r="AZ87" i="2"/>
  <c r="BA86" i="2" s="1"/>
  <c r="CP90" i="2"/>
  <c r="CQ89" i="2" s="1"/>
  <c r="CV91" i="2"/>
  <c r="BX92" i="2"/>
  <c r="BY91" i="2" s="1"/>
  <c r="BF93" i="2"/>
  <c r="BL95" i="2"/>
  <c r="BM94" i="2" s="1"/>
  <c r="CD97" i="2"/>
  <c r="BX98" i="2"/>
  <c r="BY97" i="2" s="1"/>
  <c r="AZ99" i="2"/>
  <c r="BA98" i="2" s="1"/>
  <c r="CJ53" i="2"/>
  <c r="CK52" i="2" s="1"/>
  <c r="BX56" i="2"/>
  <c r="BX60" i="2"/>
  <c r="CV61" i="2"/>
  <c r="BF63" i="2"/>
  <c r="BG62" i="2" s="1"/>
  <c r="BR64" i="2"/>
  <c r="CP65" i="2"/>
  <c r="CQ64" i="2" s="1"/>
  <c r="BF67" i="2"/>
  <c r="BG66" i="2" s="1"/>
  <c r="BH66" i="2" s="1"/>
  <c r="BX68" i="2"/>
  <c r="CV69" i="2"/>
  <c r="AZ71" i="2"/>
  <c r="BA70" i="2" s="1"/>
  <c r="BX72" i="2"/>
  <c r="CV73" i="2"/>
  <c r="AT75" i="2"/>
  <c r="AU74" i="2" s="1"/>
  <c r="AV74" i="2" s="1"/>
  <c r="CP75" i="2"/>
  <c r="AT77" i="2"/>
  <c r="BX77" i="2"/>
  <c r="AZ78" i="2"/>
  <c r="BA77" i="2" s="1"/>
  <c r="CJ78" i="2"/>
  <c r="BF79" i="2"/>
  <c r="CV79" i="2"/>
  <c r="CW78" i="2" s="1"/>
  <c r="CD80" i="2"/>
  <c r="BL81" i="2"/>
  <c r="BM80" i="2" s="1"/>
  <c r="AT82" i="2"/>
  <c r="CD82" i="2"/>
  <c r="BL83" i="2"/>
  <c r="BM82" i="2" s="1"/>
  <c r="AT84" i="2"/>
  <c r="CD84" i="2"/>
  <c r="BL85" i="2"/>
  <c r="BM84" i="2" s="1"/>
  <c r="AZ86" i="2"/>
  <c r="BA85" i="2" s="1"/>
  <c r="BB85" i="2" s="1"/>
  <c r="CJ86" i="2"/>
  <c r="BR87" i="2"/>
  <c r="BS86" i="2" s="1"/>
  <c r="CV88" i="2"/>
  <c r="CW87" i="2" s="1"/>
  <c r="BR89" i="2"/>
  <c r="BF90" i="2"/>
  <c r="CD90" i="2"/>
  <c r="AT91" i="2"/>
  <c r="AU90" i="2" s="1"/>
  <c r="BL91" i="2"/>
  <c r="CJ91" i="2"/>
  <c r="CK90" i="2" s="1"/>
  <c r="AZ92" i="2"/>
  <c r="BA91" i="2" s="1"/>
  <c r="BR92" i="2"/>
  <c r="CJ92" i="2"/>
  <c r="CK91" i="2" s="1"/>
  <c r="BL93" i="2"/>
  <c r="CD93" i="2"/>
  <c r="CV93" i="2"/>
  <c r="CW92" i="2" s="1"/>
  <c r="BF94" i="2"/>
  <c r="BX94" i="2"/>
  <c r="BY93" i="2" s="1"/>
  <c r="CV94" i="2"/>
  <c r="CW93" i="2" s="1"/>
  <c r="BF95" i="2"/>
  <c r="BX95" i="2"/>
  <c r="CP95" i="2"/>
  <c r="AZ96" i="2"/>
  <c r="BA95" i="2" s="1"/>
  <c r="BR96" i="2"/>
  <c r="CP96" i="2"/>
  <c r="CQ95" i="2" s="1"/>
  <c r="AZ97" i="2"/>
  <c r="BA96" i="2" s="1"/>
  <c r="BR97" i="2"/>
  <c r="CJ97" i="2"/>
  <c r="CK96" i="2" s="1"/>
  <c r="BL98" i="2"/>
  <c r="BM97" i="2" s="1"/>
  <c r="CJ98" i="2"/>
  <c r="CK97" i="2" s="1"/>
  <c r="AT99" i="2"/>
  <c r="BX99" i="2"/>
  <c r="CV99" i="2"/>
  <c r="CW98" i="2" s="1"/>
  <c r="CJ100" i="2"/>
  <c r="BR54" i="2"/>
  <c r="CV59" i="2"/>
  <c r="CW58" i="2" s="1"/>
  <c r="BX62" i="2"/>
  <c r="BR66" i="2"/>
  <c r="BS65" i="2" s="1"/>
  <c r="BX70" i="2"/>
  <c r="BX74" i="2"/>
  <c r="AT79" i="2"/>
  <c r="BL82" i="2"/>
  <c r="BM81" i="2" s="1"/>
  <c r="BN81" i="2" s="1"/>
  <c r="AT85" i="2"/>
  <c r="CP87" i="2"/>
  <c r="CP89" i="2"/>
  <c r="CV92" i="2"/>
  <c r="CW91" i="2" s="1"/>
  <c r="CP93" i="2"/>
  <c r="CJ94" i="2"/>
  <c r="CJ95" i="2"/>
  <c r="CD96" i="2"/>
  <c r="CE95" i="2" s="1"/>
  <c r="BF98" i="2"/>
  <c r="CJ99" i="2"/>
  <c r="AZ54" i="2"/>
  <c r="BA53" i="2" s="1"/>
  <c r="BB53" i="2" s="1"/>
  <c r="BR55" i="2"/>
  <c r="CV56" i="2"/>
  <c r="CW55" i="2" s="1"/>
  <c r="BL58" i="2"/>
  <c r="BM57" i="2" s="1"/>
  <c r="BX59" i="2"/>
  <c r="BY58" i="2" s="1"/>
  <c r="BZ58" i="2" s="1"/>
  <c r="CV60" i="2"/>
  <c r="BF62" i="2"/>
  <c r="BG61" i="2" s="1"/>
  <c r="BR63" i="2"/>
  <c r="BS62" i="2" s="1"/>
  <c r="CP64" i="2"/>
  <c r="CQ63" i="2" s="1"/>
  <c r="AZ66" i="2"/>
  <c r="BX67" i="2"/>
  <c r="CV68" i="2"/>
  <c r="CW67" i="2" s="1"/>
  <c r="BR71" i="2"/>
  <c r="CV72" i="2"/>
  <c r="CW71" i="2" s="1"/>
  <c r="BL75" i="2"/>
  <c r="AZ76" i="2"/>
  <c r="CD76" i="2"/>
  <c r="CE75" i="2" s="1"/>
  <c r="CP77" i="2"/>
  <c r="BL78" i="2"/>
  <c r="BM77" i="2" s="1"/>
  <c r="BR79" i="2"/>
  <c r="CV80" i="2"/>
  <c r="CW79" i="2" s="1"/>
  <c r="CX79" i="2" s="1"/>
  <c r="BF82" i="2"/>
  <c r="CV82" i="2"/>
  <c r="CW81" i="2" s="1"/>
  <c r="BX83" i="2"/>
  <c r="BY82" i="2" s="1"/>
  <c r="BF84" i="2"/>
  <c r="CV84" i="2"/>
  <c r="CW83" i="2" s="1"/>
  <c r="CD85" i="2"/>
  <c r="BL86" i="2"/>
  <c r="BM85" i="2" s="1"/>
  <c r="BN85" i="2" s="1"/>
  <c r="AT87" i="2"/>
  <c r="AU86" i="2" s="1"/>
  <c r="CJ87" i="2"/>
  <c r="BR88" i="2"/>
  <c r="BS87" i="2" s="1"/>
  <c r="BT87" i="2" s="1"/>
  <c r="CJ89" i="2"/>
  <c r="CK88" i="2" s="1"/>
  <c r="BL90" i="2"/>
  <c r="BM89" i="2" s="1"/>
  <c r="CJ90" i="2"/>
  <c r="CK89" i="2" s="1"/>
  <c r="AZ91" i="2"/>
  <c r="BR91" i="2"/>
  <c r="BS90" i="2" s="1"/>
  <c r="CP91" i="2"/>
  <c r="BF92" i="2"/>
  <c r="CP92" i="2"/>
  <c r="AZ93" i="2"/>
  <c r="BA92" i="2" s="1"/>
  <c r="BR93" i="2"/>
  <c r="CJ93" i="2"/>
  <c r="CK92" i="2" s="1"/>
  <c r="AT94" i="2"/>
  <c r="CD94" i="2"/>
  <c r="AT95" i="2"/>
  <c r="CD95" i="2"/>
  <c r="CV95" i="2"/>
  <c r="BF96" i="2"/>
  <c r="BX96" i="2"/>
  <c r="CV96" i="2"/>
  <c r="CW95" i="2" s="1"/>
  <c r="BF97" i="2"/>
  <c r="BX97" i="2"/>
  <c r="BY96" i="2" s="1"/>
  <c r="CP97" i="2"/>
  <c r="AZ98" i="2"/>
  <c r="BA97" i="2" s="1"/>
  <c r="BB97" i="2" s="1"/>
  <c r="BR98" i="2"/>
  <c r="BL99" i="2"/>
  <c r="BM98" i="2" s="1"/>
  <c r="CD99" i="2"/>
  <c r="AT100" i="2"/>
  <c r="BL100" i="2"/>
  <c r="BX100" i="2"/>
  <c r="BY99" i="2" s="1"/>
  <c r="CV100" i="2"/>
  <c r="AT53" i="2"/>
  <c r="AU52" i="2" s="1"/>
  <c r="BF57" i="2"/>
  <c r="BF61" i="2"/>
  <c r="AZ65" i="2"/>
  <c r="BF69" i="2"/>
  <c r="CP71" i="2"/>
  <c r="CQ70" i="2" s="1"/>
  <c r="BR75" i="2"/>
  <c r="CJ76" i="2"/>
  <c r="CV77" i="2"/>
  <c r="BX79" i="2"/>
  <c r="BY78" i="2" s="1"/>
  <c r="AT81" i="2"/>
  <c r="AT83" i="2"/>
  <c r="BL84" i="2"/>
  <c r="BM83" i="2" s="1"/>
  <c r="BR86" i="2"/>
  <c r="BX88" i="2"/>
  <c r="BR90" i="2"/>
  <c r="BX91" i="2"/>
  <c r="BY90" i="2" s="1"/>
  <c r="BL94" i="2"/>
  <c r="BM93" i="2" s="1"/>
  <c r="AT96" i="2"/>
  <c r="AT97" i="2"/>
  <c r="CV97" i="2"/>
  <c r="CP98" i="2"/>
  <c r="BR99" i="2"/>
  <c r="CD100" i="2"/>
  <c r="AT36" i="3"/>
  <c r="BL36" i="3"/>
  <c r="CJ36" i="3"/>
  <c r="CK35" i="3" s="1"/>
  <c r="AT37" i="3"/>
  <c r="BL37" i="3"/>
  <c r="BM36" i="3" s="1"/>
  <c r="CV37" i="3"/>
  <c r="CW36" i="3" s="1"/>
  <c r="BF38" i="3"/>
  <c r="BX38" i="3"/>
  <c r="BY37" i="3" s="1"/>
  <c r="CV38" i="3"/>
  <c r="CW37" i="3" s="1"/>
  <c r="BX39" i="3"/>
  <c r="BY38" i="3" s="1"/>
  <c r="CV39" i="3"/>
  <c r="CW38" i="3" s="1"/>
  <c r="BF40" i="3"/>
  <c r="CV40" i="3"/>
  <c r="CW39" i="3" s="1"/>
  <c r="BF41" i="3"/>
  <c r="BG40" i="3" s="1"/>
  <c r="CD41" i="3"/>
  <c r="CE40" i="3" s="1"/>
  <c r="AT42" i="3"/>
  <c r="AU41" i="3" s="1"/>
  <c r="BR42" i="3"/>
  <c r="BS41" i="3" s="1"/>
  <c r="CP42" i="3"/>
  <c r="CQ41" i="3" s="1"/>
  <c r="BF43" i="3"/>
  <c r="BG42" i="3" s="1"/>
  <c r="CD43" i="3"/>
  <c r="CE42" i="3" s="1"/>
  <c r="AT44" i="3"/>
  <c r="BR44" i="3"/>
  <c r="CP44" i="3"/>
  <c r="BF45" i="3"/>
  <c r="BG44" i="3" s="1"/>
  <c r="BX45" i="3"/>
  <c r="BY44" i="3" s="1"/>
  <c r="CP45" i="3"/>
  <c r="BX46" i="3"/>
  <c r="BY45" i="3" s="1"/>
  <c r="CV46" i="3"/>
  <c r="CW45" i="3" s="1"/>
  <c r="BF47" i="3"/>
  <c r="CD47" i="3"/>
  <c r="AT48" i="3"/>
  <c r="BL48" i="3"/>
  <c r="BM47" i="3" s="1"/>
  <c r="CJ48" i="3"/>
  <c r="CK47" i="3" s="1"/>
  <c r="AZ49" i="3"/>
  <c r="BA48" i="3" s="1"/>
  <c r="BR49" i="3"/>
  <c r="CP49" i="3"/>
  <c r="BX50" i="3"/>
  <c r="BY49" i="3" s="1"/>
  <c r="CP50" i="3"/>
  <c r="CQ49" i="3" s="1"/>
  <c r="BR51" i="3"/>
  <c r="CP51" i="3"/>
  <c r="BF52" i="3"/>
  <c r="CD52" i="3"/>
  <c r="CE51" i="3" s="1"/>
  <c r="AT53" i="3"/>
  <c r="BR53" i="3"/>
  <c r="BS52" i="3" s="1"/>
  <c r="CP53" i="3"/>
  <c r="BF54" i="3"/>
  <c r="BG53" i="3" s="1"/>
  <c r="CD54" i="3"/>
  <c r="CE53" i="3" s="1"/>
  <c r="AT55" i="3"/>
  <c r="AU54" i="3" s="1"/>
  <c r="BR55" i="3"/>
  <c r="BS54" i="3" s="1"/>
  <c r="CP55" i="3"/>
  <c r="BF56" i="3"/>
  <c r="BG55" i="3" s="1"/>
  <c r="CD56" i="3"/>
  <c r="CE55" i="3" s="1"/>
  <c r="AT57" i="3"/>
  <c r="AU56" i="3" s="1"/>
  <c r="BR57" i="3"/>
  <c r="BS56" i="3" s="1"/>
  <c r="CP57" i="3"/>
  <c r="BF58" i="3"/>
  <c r="BG57" i="3" s="1"/>
  <c r="CD58" i="3"/>
  <c r="CE57" i="3" s="1"/>
  <c r="AT59" i="3"/>
  <c r="AU58" i="3" s="1"/>
  <c r="BR59" i="3"/>
  <c r="BS58" i="3" s="1"/>
  <c r="CP59" i="3"/>
  <c r="CQ58" i="3" s="1"/>
  <c r="BF60" i="3"/>
  <c r="BG59" i="3" s="1"/>
  <c r="CD60" i="3"/>
  <c r="AT61" i="3"/>
  <c r="BR61" i="3"/>
  <c r="BS60" i="3" s="1"/>
  <c r="CP61" i="3"/>
  <c r="CQ60" i="3" s="1"/>
  <c r="BX62" i="3"/>
  <c r="CV62" i="3"/>
  <c r="BF63" i="3"/>
  <c r="BG62" i="3" s="1"/>
  <c r="CD63" i="3"/>
  <c r="CE62" i="3" s="1"/>
  <c r="AT64" i="3"/>
  <c r="AU63" i="3" s="1"/>
  <c r="BL64" i="3"/>
  <c r="BM63" i="3" s="1"/>
  <c r="CJ64" i="3"/>
  <c r="CK63" i="3" s="1"/>
  <c r="AZ65" i="3"/>
  <c r="BR65" i="3"/>
  <c r="CP65" i="3"/>
  <c r="BF66" i="3"/>
  <c r="CD66" i="3"/>
  <c r="CV66" i="3"/>
  <c r="AZ36" i="3"/>
  <c r="BR36" i="3"/>
  <c r="BS35" i="3" s="1"/>
  <c r="AZ37" i="3"/>
  <c r="BA36" i="3" s="1"/>
  <c r="CD37" i="3"/>
  <c r="AT38" i="3"/>
  <c r="BL38" i="3"/>
  <c r="BM37" i="3" s="1"/>
  <c r="CD38" i="3"/>
  <c r="BF39" i="3"/>
  <c r="CD39" i="3"/>
  <c r="CE38" i="3" s="1"/>
  <c r="AT40" i="3"/>
  <c r="BL40" i="3"/>
  <c r="BM39" i="3" s="1"/>
  <c r="CD40" i="3"/>
  <c r="BL41" i="3"/>
  <c r="CJ41" i="3"/>
  <c r="AZ42" i="3"/>
  <c r="BA41" i="3" s="1"/>
  <c r="BX42" i="3"/>
  <c r="BY41" i="3" s="1"/>
  <c r="CV42" i="3"/>
  <c r="BL43" i="3"/>
  <c r="BM42" i="3" s="1"/>
  <c r="CJ43" i="3"/>
  <c r="AZ44" i="3"/>
  <c r="BA43" i="3" s="1"/>
  <c r="BX44" i="3"/>
  <c r="BY43" i="3" s="1"/>
  <c r="CV44" i="3"/>
  <c r="CW43" i="3" s="1"/>
  <c r="BL45" i="3"/>
  <c r="BM44" i="3" s="1"/>
  <c r="CV45" i="3"/>
  <c r="CW44" i="3" s="1"/>
  <c r="BF46" i="3"/>
  <c r="CD46" i="3"/>
  <c r="AT47" i="3"/>
  <c r="BL47" i="3"/>
  <c r="BM46" i="3" s="1"/>
  <c r="CJ47" i="3"/>
  <c r="CK46" i="3" s="1"/>
  <c r="AZ48" i="3"/>
  <c r="BA47" i="3" s="1"/>
  <c r="BR48" i="3"/>
  <c r="CP48" i="3"/>
  <c r="BX49" i="3"/>
  <c r="BY48" i="3" s="1"/>
  <c r="CV49" i="3"/>
  <c r="CW48" i="3" s="1"/>
  <c r="BF50" i="3"/>
  <c r="CD50" i="3"/>
  <c r="CE49" i="3" s="1"/>
  <c r="CV50" i="3"/>
  <c r="BX51" i="3"/>
  <c r="BY50" i="3" s="1"/>
  <c r="CV51" i="3"/>
  <c r="CW50" i="3" s="1"/>
  <c r="BL52" i="3"/>
  <c r="BM51" i="3" s="1"/>
  <c r="CJ52" i="3"/>
  <c r="CK51" i="3" s="1"/>
  <c r="AZ53" i="3"/>
  <c r="BX53" i="3"/>
  <c r="BY52" i="3" s="1"/>
  <c r="CV53" i="3"/>
  <c r="BL54" i="3"/>
  <c r="BM53" i="3" s="1"/>
  <c r="CJ54" i="3"/>
  <c r="CK53" i="3" s="1"/>
  <c r="AZ55" i="3"/>
  <c r="BA54" i="3" s="1"/>
  <c r="BX55" i="3"/>
  <c r="BY54" i="3" s="1"/>
  <c r="CV55" i="3"/>
  <c r="CW54" i="3" s="1"/>
  <c r="BL56" i="3"/>
  <c r="BM55" i="3" s="1"/>
  <c r="CJ56" i="3"/>
  <c r="CK55" i="3" s="1"/>
  <c r="AZ57" i="3"/>
  <c r="BA56" i="3" s="1"/>
  <c r="BX57" i="3"/>
  <c r="BY56" i="3" s="1"/>
  <c r="CV57" i="3"/>
  <c r="CW56" i="3" s="1"/>
  <c r="BL58" i="3"/>
  <c r="BM57" i="3" s="1"/>
  <c r="CJ58" i="3"/>
  <c r="CK57" i="3" s="1"/>
  <c r="AZ59" i="3"/>
  <c r="BA58" i="3" s="1"/>
  <c r="BX59" i="3"/>
  <c r="CV59" i="3"/>
  <c r="BL60" i="3"/>
  <c r="CJ60" i="3"/>
  <c r="AZ61" i="3"/>
  <c r="BA60" i="3" s="1"/>
  <c r="BX61" i="3"/>
  <c r="BY60" i="3" s="1"/>
  <c r="CV61" i="3"/>
  <c r="BF62" i="3"/>
  <c r="BG61" i="3" s="1"/>
  <c r="CD62" i="3"/>
  <c r="CE61" i="3" s="1"/>
  <c r="AT63" i="3"/>
  <c r="AU62" i="3" s="1"/>
  <c r="BL63" i="3"/>
  <c r="CJ63" i="3"/>
  <c r="AZ64" i="3"/>
  <c r="BR64" i="3"/>
  <c r="BS63" i="3" s="1"/>
  <c r="CP64" i="3"/>
  <c r="CQ63" i="3" s="1"/>
  <c r="BX65" i="3"/>
  <c r="CV65" i="3"/>
  <c r="BL66" i="3"/>
  <c r="CJ66" i="3"/>
  <c r="AT67" i="3"/>
  <c r="BX36" i="3"/>
  <c r="BY35" i="3" s="1"/>
  <c r="CP36" i="3"/>
  <c r="BR37" i="3"/>
  <c r="CJ37" i="3"/>
  <c r="CK36" i="3" s="1"/>
  <c r="CL36" i="3" s="1"/>
  <c r="AZ38" i="3"/>
  <c r="BA37" i="3" s="1"/>
  <c r="CJ38" i="3"/>
  <c r="CK37" i="3" s="1"/>
  <c r="AT39" i="3"/>
  <c r="BL39" i="3"/>
  <c r="BM38" i="3" s="1"/>
  <c r="CJ39" i="3"/>
  <c r="CK38" i="3" s="1"/>
  <c r="AZ40" i="3"/>
  <c r="BA39" i="3" s="1"/>
  <c r="BR40" i="3"/>
  <c r="BS39" i="3" s="1"/>
  <c r="CJ40" i="3"/>
  <c r="AT41" i="3"/>
  <c r="AU40" i="3" s="1"/>
  <c r="BR41" i="3"/>
  <c r="BS40" i="3" s="1"/>
  <c r="CP41" i="3"/>
  <c r="CQ40" i="3" s="1"/>
  <c r="BF42" i="3"/>
  <c r="BG41" i="3" s="1"/>
  <c r="CD42" i="3"/>
  <c r="CE41" i="3" s="1"/>
  <c r="CF41" i="3" s="1"/>
  <c r="AT43" i="3"/>
  <c r="AU42" i="3" s="1"/>
  <c r="BR43" i="3"/>
  <c r="BS42" i="3" s="1"/>
  <c r="CP43" i="3"/>
  <c r="CQ42" i="3" s="1"/>
  <c r="BF44" i="3"/>
  <c r="CD44" i="3"/>
  <c r="AT45" i="3"/>
  <c r="CD45" i="3"/>
  <c r="AT46" i="3"/>
  <c r="BL46" i="3"/>
  <c r="BM45" i="3" s="1"/>
  <c r="BN45" i="3" s="1"/>
  <c r="CJ46" i="3"/>
  <c r="CK45" i="3" s="1"/>
  <c r="AZ47" i="3"/>
  <c r="BA46" i="3" s="1"/>
  <c r="BR47" i="3"/>
  <c r="CP47" i="3"/>
  <c r="BX48" i="3"/>
  <c r="BY47" i="3" s="1"/>
  <c r="CV48" i="3"/>
  <c r="CW47" i="3" s="1"/>
  <c r="BF49" i="3"/>
  <c r="CD49" i="3"/>
  <c r="AT50" i="3"/>
  <c r="AU49" i="3" s="1"/>
  <c r="BL50" i="3"/>
  <c r="BM49" i="3" s="1"/>
  <c r="CJ50" i="3"/>
  <c r="CK49" i="3" s="1"/>
  <c r="AT51" i="3"/>
  <c r="AU50" i="3" s="1"/>
  <c r="BF51" i="3"/>
  <c r="CD51" i="3"/>
  <c r="AT52" i="3"/>
  <c r="BR52" i="3"/>
  <c r="CP52" i="3"/>
  <c r="BF53" i="3"/>
  <c r="BG52" i="3" s="1"/>
  <c r="CD53" i="3"/>
  <c r="AT54" i="3"/>
  <c r="AU53" i="3" s="1"/>
  <c r="BR54" i="3"/>
  <c r="BS53" i="3" s="1"/>
  <c r="CP54" i="3"/>
  <c r="CQ53" i="3" s="1"/>
  <c r="BF55" i="3"/>
  <c r="BG54" i="3" s="1"/>
  <c r="CD55" i="3"/>
  <c r="AT56" i="3"/>
  <c r="AU55" i="3" s="1"/>
  <c r="BR56" i="3"/>
  <c r="BS55" i="3" s="1"/>
  <c r="CP56" i="3"/>
  <c r="BF57" i="3"/>
  <c r="BG56" i="3" s="1"/>
  <c r="CD57" i="3"/>
  <c r="AT58" i="3"/>
  <c r="AU57" i="3" s="1"/>
  <c r="BR58" i="3"/>
  <c r="BS57" i="3" s="1"/>
  <c r="CP58" i="3"/>
  <c r="BF59" i="3"/>
  <c r="BG58" i="3" s="1"/>
  <c r="CD59" i="3"/>
  <c r="AT60" i="3"/>
  <c r="AU59" i="3" s="1"/>
  <c r="BR60" i="3"/>
  <c r="CP60" i="3"/>
  <c r="BF61" i="3"/>
  <c r="BG60" i="3" s="1"/>
  <c r="CD61" i="3"/>
  <c r="CE60" i="3" s="1"/>
  <c r="AT62" i="3"/>
  <c r="AU61" i="3" s="1"/>
  <c r="BL62" i="3"/>
  <c r="CJ62" i="3"/>
  <c r="CK61" i="3" s="1"/>
  <c r="AZ63" i="3"/>
  <c r="BR63" i="3"/>
  <c r="BS62" i="3" s="1"/>
  <c r="CP63" i="3"/>
  <c r="CQ62" i="3" s="1"/>
  <c r="BX64" i="3"/>
  <c r="CV64" i="3"/>
  <c r="BF65" i="3"/>
  <c r="CD65" i="3"/>
  <c r="CE64" i="3" s="1"/>
  <c r="AT66" i="3"/>
  <c r="AU65" i="3" s="1"/>
  <c r="BR66" i="3"/>
  <c r="BS65" i="3" s="1"/>
  <c r="BF36" i="3"/>
  <c r="BG35" i="3" s="1"/>
  <c r="BX37" i="3"/>
  <c r="BY36" i="3" s="1"/>
  <c r="CP38" i="3"/>
  <c r="CQ37" i="3" s="1"/>
  <c r="BX41" i="3"/>
  <c r="AZ43" i="3"/>
  <c r="BA42" i="3" s="1"/>
  <c r="BB42" i="3" s="1"/>
  <c r="CJ44" i="3"/>
  <c r="CK43" i="3" s="1"/>
  <c r="AZ46" i="3"/>
  <c r="BA45" i="3" s="1"/>
  <c r="BX47" i="3"/>
  <c r="BY46" i="3" s="1"/>
  <c r="BZ46" i="3" s="1"/>
  <c r="AT49" i="3"/>
  <c r="BR50" i="3"/>
  <c r="BS49" i="3" s="1"/>
  <c r="CJ51" i="3"/>
  <c r="CK50" i="3" s="1"/>
  <c r="BL53" i="3"/>
  <c r="BM52" i="3" s="1"/>
  <c r="CV54" i="3"/>
  <c r="CW53" i="3" s="1"/>
  <c r="BX56" i="3"/>
  <c r="BY55" i="3" s="1"/>
  <c r="BZ55" i="3" s="1"/>
  <c r="AZ58" i="3"/>
  <c r="BA57" i="3" s="1"/>
  <c r="CJ59" i="3"/>
  <c r="BL61" i="3"/>
  <c r="CP62" i="3"/>
  <c r="CQ61" i="3" s="1"/>
  <c r="BF64" i="3"/>
  <c r="BG63" i="3" s="1"/>
  <c r="CJ65" i="3"/>
  <c r="AZ67" i="3"/>
  <c r="BR67" i="3"/>
  <c r="CP67" i="3"/>
  <c r="BF68" i="3"/>
  <c r="CD68" i="3"/>
  <c r="CV68" i="3"/>
  <c r="BL69" i="3"/>
  <c r="BM68" i="3" s="1"/>
  <c r="CJ69" i="3"/>
  <c r="CK68" i="3" s="1"/>
  <c r="AZ70" i="3"/>
  <c r="BA69" i="3" s="1"/>
  <c r="BR70" i="3"/>
  <c r="CP70" i="3"/>
  <c r="BX71" i="3"/>
  <c r="BY70" i="3" s="1"/>
  <c r="CV71" i="3"/>
  <c r="CW70" i="3" s="1"/>
  <c r="BF72" i="3"/>
  <c r="BG71" i="3" s="1"/>
  <c r="CD72" i="3"/>
  <c r="AT73" i="3"/>
  <c r="BL73" i="3"/>
  <c r="BM72" i="3" s="1"/>
  <c r="CJ73" i="3"/>
  <c r="AZ74" i="3"/>
  <c r="BA73" i="3" s="1"/>
  <c r="BX74" i="3"/>
  <c r="CV74" i="3"/>
  <c r="CW73" i="3" s="1"/>
  <c r="BF75" i="3"/>
  <c r="CD75" i="3"/>
  <c r="AT76" i="3"/>
  <c r="BR76" i="3"/>
  <c r="CP76" i="3"/>
  <c r="BF77" i="3"/>
  <c r="BG76" i="3" s="1"/>
  <c r="CD77" i="3"/>
  <c r="CE76" i="3" s="1"/>
  <c r="AT78" i="3"/>
  <c r="AU77" i="3" s="1"/>
  <c r="BL78" i="3"/>
  <c r="CJ78" i="3"/>
  <c r="AT79" i="3"/>
  <c r="AU78" i="3" s="1"/>
  <c r="BL79" i="3"/>
  <c r="CD79" i="3"/>
  <c r="CE78" i="3" s="1"/>
  <c r="AT80" i="3"/>
  <c r="AU79" i="3" s="1"/>
  <c r="BL80" i="3"/>
  <c r="BM79" i="3" s="1"/>
  <c r="CJ80" i="3"/>
  <c r="AZ81" i="3"/>
  <c r="BR81" i="3"/>
  <c r="BS80" i="3" s="1"/>
  <c r="CP81" i="3"/>
  <c r="CQ80" i="3" s="1"/>
  <c r="BX82" i="3"/>
  <c r="CV82" i="3"/>
  <c r="BF83" i="3"/>
  <c r="BG82" i="3" s="1"/>
  <c r="CD83" i="3"/>
  <c r="CE82" i="3" s="1"/>
  <c r="AT84" i="3"/>
  <c r="AU83" i="3" s="1"/>
  <c r="BL84" i="3"/>
  <c r="CJ84" i="3"/>
  <c r="AT85" i="3"/>
  <c r="AU84" i="3" s="1"/>
  <c r="BL85" i="3"/>
  <c r="BM84" i="3" s="1"/>
  <c r="CJ85" i="3"/>
  <c r="CK84" i="3" s="1"/>
  <c r="AT86" i="3"/>
  <c r="AU85" i="3" s="1"/>
  <c r="BL86" i="3"/>
  <c r="CJ86" i="3"/>
  <c r="AT87" i="3"/>
  <c r="AU86" i="3" s="1"/>
  <c r="BL87" i="3"/>
  <c r="CJ87" i="3"/>
  <c r="BF88" i="3"/>
  <c r="BG87" i="3" s="1"/>
  <c r="CD88" i="3"/>
  <c r="CE87" i="3" s="1"/>
  <c r="CV88" i="3"/>
  <c r="CD36" i="3"/>
  <c r="CE35" i="3" s="1"/>
  <c r="CP37" i="3"/>
  <c r="AZ39" i="3"/>
  <c r="BA38" i="3" s="1"/>
  <c r="BX40" i="3"/>
  <c r="CV41" i="3"/>
  <c r="CW40" i="3" s="1"/>
  <c r="CX40" i="3" s="1"/>
  <c r="BX43" i="3"/>
  <c r="BY42" i="3" s="1"/>
  <c r="BZ42" i="3" s="1"/>
  <c r="AZ45" i="3"/>
  <c r="BR46" i="3"/>
  <c r="CV47" i="3"/>
  <c r="CW46" i="3" s="1"/>
  <c r="CX46" i="3" s="1"/>
  <c r="BL49" i="3"/>
  <c r="BM48" i="3" s="1"/>
  <c r="AZ52" i="3"/>
  <c r="BA51" i="3" s="1"/>
  <c r="CJ53" i="3"/>
  <c r="CK52" i="3" s="1"/>
  <c r="CL52" i="3" s="1"/>
  <c r="BL55" i="3"/>
  <c r="BM54" i="3" s="1"/>
  <c r="BN54" i="3" s="1"/>
  <c r="CV56" i="3"/>
  <c r="CW55" i="3" s="1"/>
  <c r="BX58" i="3"/>
  <c r="BY57" i="3" s="1"/>
  <c r="AZ60" i="3"/>
  <c r="CJ61" i="3"/>
  <c r="CD64" i="3"/>
  <c r="AZ66" i="3"/>
  <c r="BX67" i="3"/>
  <c r="CV67" i="3"/>
  <c r="CW66" i="3" s="1"/>
  <c r="BL68" i="3"/>
  <c r="CJ68" i="3"/>
  <c r="AT69" i="3"/>
  <c r="BR69" i="3"/>
  <c r="CP69" i="3"/>
  <c r="BX70" i="3"/>
  <c r="BY69" i="3" s="1"/>
  <c r="CV70" i="3"/>
  <c r="BF71" i="3"/>
  <c r="CD71" i="3"/>
  <c r="CE70" i="3" s="1"/>
  <c r="AT72" i="3"/>
  <c r="BL72" i="3"/>
  <c r="BM71" i="3" s="1"/>
  <c r="CJ72" i="3"/>
  <c r="CK71" i="3" s="1"/>
  <c r="AZ73" i="3"/>
  <c r="BA72" i="3" s="1"/>
  <c r="BR73" i="3"/>
  <c r="BS72" i="3" s="1"/>
  <c r="CP73" i="3"/>
  <c r="BF74" i="3"/>
  <c r="BG73" i="3" s="1"/>
  <c r="CD74" i="3"/>
  <c r="AT75" i="3"/>
  <c r="AU74" i="3" s="1"/>
  <c r="BL75" i="3"/>
  <c r="CJ75" i="3"/>
  <c r="CK74" i="3" s="1"/>
  <c r="AZ76" i="3"/>
  <c r="BX76" i="3"/>
  <c r="BY75" i="3" s="1"/>
  <c r="CV76" i="3"/>
  <c r="BL77" i="3"/>
  <c r="BM76" i="3" s="1"/>
  <c r="CJ77" i="3"/>
  <c r="AZ78" i="3"/>
  <c r="BR78" i="3"/>
  <c r="BS77" i="3" s="1"/>
  <c r="AZ79" i="3"/>
  <c r="CJ79" i="3"/>
  <c r="AZ80" i="3"/>
  <c r="BR80" i="3"/>
  <c r="BS79" i="3" s="1"/>
  <c r="CP80" i="3"/>
  <c r="CQ79" i="3" s="1"/>
  <c r="BX81" i="3"/>
  <c r="CV81" i="3"/>
  <c r="BF82" i="3"/>
  <c r="BG81" i="3" s="1"/>
  <c r="CD82" i="3"/>
  <c r="CE81" i="3" s="1"/>
  <c r="AT83" i="3"/>
  <c r="AU82" i="3" s="1"/>
  <c r="BL83" i="3"/>
  <c r="BM82" i="3" s="1"/>
  <c r="CJ83" i="3"/>
  <c r="AZ84" i="3"/>
  <c r="BR84" i="3"/>
  <c r="BS83" i="3" s="1"/>
  <c r="CP84" i="3"/>
  <c r="CQ83" i="3" s="1"/>
  <c r="AZ85" i="3"/>
  <c r="BR85" i="3"/>
  <c r="BS84" i="3" s="1"/>
  <c r="CP85" i="3"/>
  <c r="CQ84" i="3" s="1"/>
  <c r="AZ86" i="3"/>
  <c r="BR86" i="3"/>
  <c r="BS85" i="3" s="1"/>
  <c r="CP86" i="3"/>
  <c r="CQ85" i="3" s="1"/>
  <c r="AZ87" i="3"/>
  <c r="BR87" i="3"/>
  <c r="BS86" i="3" s="1"/>
  <c r="AT88" i="3"/>
  <c r="AU87" i="3" s="1"/>
  <c r="BL88" i="3"/>
  <c r="CJ88" i="3"/>
  <c r="BF89" i="3"/>
  <c r="CD89" i="3"/>
  <c r="CV89" i="3"/>
  <c r="CV36" i="3"/>
  <c r="BR39" i="3"/>
  <c r="CP40" i="3"/>
  <c r="CQ39" i="3" s="1"/>
  <c r="BL42" i="3"/>
  <c r="CV43" i="3"/>
  <c r="CW42" i="3" s="1"/>
  <c r="BR45" i="3"/>
  <c r="CP46" i="3"/>
  <c r="BF48" i="3"/>
  <c r="CJ49" i="3"/>
  <c r="CK48" i="3" s="1"/>
  <c r="CL48" i="3" s="1"/>
  <c r="AZ51" i="3"/>
  <c r="BX52" i="3"/>
  <c r="BY51" i="3" s="1"/>
  <c r="AZ54" i="3"/>
  <c r="BA53" i="3" s="1"/>
  <c r="CJ55" i="3"/>
  <c r="CK54" i="3" s="1"/>
  <c r="BL57" i="3"/>
  <c r="BM56" i="3" s="1"/>
  <c r="CV58" i="3"/>
  <c r="CW57" i="3" s="1"/>
  <c r="BX60" i="3"/>
  <c r="AZ62" i="3"/>
  <c r="BX63" i="3"/>
  <c r="AT65" i="3"/>
  <c r="BX66" i="3"/>
  <c r="BF67" i="3"/>
  <c r="BG66" i="3" s="1"/>
  <c r="CD67" i="3"/>
  <c r="CE66" i="3" s="1"/>
  <c r="AT68" i="3"/>
  <c r="AU67" i="3" s="1"/>
  <c r="BR68" i="3"/>
  <c r="BS67" i="3" s="1"/>
  <c r="AZ69" i="3"/>
  <c r="BX69" i="3"/>
  <c r="BY68" i="3" s="1"/>
  <c r="CV69" i="3"/>
  <c r="CW68" i="3" s="1"/>
  <c r="BF70" i="3"/>
  <c r="CD70" i="3"/>
  <c r="AT71" i="3"/>
  <c r="BL71" i="3"/>
  <c r="BM70" i="3" s="1"/>
  <c r="CJ71" i="3"/>
  <c r="CK70" i="3" s="1"/>
  <c r="AZ72" i="3"/>
  <c r="BA71" i="3" s="1"/>
  <c r="BR72" i="3"/>
  <c r="CP72" i="3"/>
  <c r="BX73" i="3"/>
  <c r="CV73" i="3"/>
  <c r="BL74" i="3"/>
  <c r="BM73" i="3" s="1"/>
  <c r="CJ74" i="3"/>
  <c r="AZ75" i="3"/>
  <c r="BR75" i="3"/>
  <c r="CP75" i="3"/>
  <c r="CQ74" i="3" s="1"/>
  <c r="BF76" i="3"/>
  <c r="BG75" i="3" s="1"/>
  <c r="CD76" i="3"/>
  <c r="CE75" i="3" s="1"/>
  <c r="AT77" i="3"/>
  <c r="AU76" i="3" s="1"/>
  <c r="BR77" i="3"/>
  <c r="BS76" i="3" s="1"/>
  <c r="CP77" i="3"/>
  <c r="CQ76" i="3" s="1"/>
  <c r="BX78" i="3"/>
  <c r="CP78" i="3"/>
  <c r="CQ77" i="3" s="1"/>
  <c r="BR79" i="3"/>
  <c r="BS78" i="3" s="1"/>
  <c r="CP79" i="3"/>
  <c r="CQ78" i="3" s="1"/>
  <c r="BX80" i="3"/>
  <c r="CV80" i="3"/>
  <c r="BF81" i="3"/>
  <c r="BG80" i="3" s="1"/>
  <c r="CD81" i="3"/>
  <c r="CE80" i="3" s="1"/>
  <c r="AT82" i="3"/>
  <c r="AU81" i="3" s="1"/>
  <c r="BL82" i="3"/>
  <c r="CJ82" i="3"/>
  <c r="AZ83" i="3"/>
  <c r="BR83" i="3"/>
  <c r="BS82" i="3" s="1"/>
  <c r="CP83" i="3"/>
  <c r="CQ82" i="3" s="1"/>
  <c r="BX84" i="3"/>
  <c r="CV84" i="3"/>
  <c r="BX85" i="3"/>
  <c r="CV85" i="3"/>
  <c r="BX86" i="3"/>
  <c r="CV86" i="3"/>
  <c r="BX87" i="3"/>
  <c r="CP87" i="3"/>
  <c r="CQ86" i="3" s="1"/>
  <c r="AZ88" i="3"/>
  <c r="BR88" i="3"/>
  <c r="BS87" i="3" s="1"/>
  <c r="AT89" i="3"/>
  <c r="BL89" i="3"/>
  <c r="CJ89" i="3"/>
  <c r="BF37" i="3"/>
  <c r="CJ42" i="3"/>
  <c r="CK41" i="3" s="1"/>
  <c r="CD48" i="3"/>
  <c r="BX54" i="3"/>
  <c r="BY53" i="3" s="1"/>
  <c r="CV60" i="3"/>
  <c r="CP66" i="3"/>
  <c r="CQ65" i="3" s="1"/>
  <c r="BX68" i="3"/>
  <c r="AT70" i="3"/>
  <c r="BR71" i="3"/>
  <c r="CV72" i="3"/>
  <c r="CW71" i="3" s="1"/>
  <c r="BR74" i="3"/>
  <c r="CV75" i="3"/>
  <c r="CW74" i="3" s="1"/>
  <c r="BX77" i="3"/>
  <c r="CV78" i="3"/>
  <c r="CW77" i="3" s="1"/>
  <c r="BF80" i="3"/>
  <c r="BG79" i="3" s="1"/>
  <c r="CJ81" i="3"/>
  <c r="CK80" i="3" s="1"/>
  <c r="CD84" i="3"/>
  <c r="CE83" i="3" s="1"/>
  <c r="BF87" i="3"/>
  <c r="BG86" i="3" s="1"/>
  <c r="BX88" i="3"/>
  <c r="BX89" i="3"/>
  <c r="AT90" i="3"/>
  <c r="AU89" i="3" s="1"/>
  <c r="BR90" i="3"/>
  <c r="BS89" i="3" s="1"/>
  <c r="AZ91" i="3"/>
  <c r="BR91" i="3"/>
  <c r="CP91" i="3"/>
  <c r="AZ92" i="3"/>
  <c r="BX92" i="3"/>
  <c r="CP92" i="3"/>
  <c r="CQ91" i="3" s="1"/>
  <c r="BX93" i="3"/>
  <c r="CV93" i="3"/>
  <c r="BF94" i="3"/>
  <c r="CD94" i="3"/>
  <c r="CV94" i="3"/>
  <c r="BF95" i="3"/>
  <c r="BG94" i="3" s="1"/>
  <c r="CD95" i="3"/>
  <c r="CE94" i="3" s="1"/>
  <c r="BL96" i="3"/>
  <c r="CJ96" i="3"/>
  <c r="CV96" i="3"/>
  <c r="BF97" i="3"/>
  <c r="BG96" i="3" s="1"/>
  <c r="BX97" i="3"/>
  <c r="CP97" i="3"/>
  <c r="CQ96" i="3" s="1"/>
  <c r="BL98" i="3"/>
  <c r="CD98" i="3"/>
  <c r="CE97" i="3" s="1"/>
  <c r="AZ99" i="3"/>
  <c r="BR99" i="3"/>
  <c r="CV99" i="3"/>
  <c r="BR38" i="3"/>
  <c r="BS37" i="3" s="1"/>
  <c r="BL44" i="3"/>
  <c r="AZ50" i="3"/>
  <c r="BA49" i="3" s="1"/>
  <c r="BB49" i="3" s="1"/>
  <c r="AZ56" i="3"/>
  <c r="BA55" i="3" s="1"/>
  <c r="BR62" i="3"/>
  <c r="BS61" i="3" s="1"/>
  <c r="BL67" i="3"/>
  <c r="CP68" i="3"/>
  <c r="CQ67" i="3" s="1"/>
  <c r="BL70" i="3"/>
  <c r="BM69" i="3" s="1"/>
  <c r="BN69" i="3" s="1"/>
  <c r="CP71" i="3"/>
  <c r="CQ70" i="3" s="1"/>
  <c r="BF73" i="3"/>
  <c r="CP74" i="3"/>
  <c r="BL76" i="3"/>
  <c r="CV77" i="3"/>
  <c r="BF79" i="3"/>
  <c r="BG78" i="3" s="1"/>
  <c r="CD80" i="3"/>
  <c r="CE79" i="3" s="1"/>
  <c r="AZ82" i="3"/>
  <c r="BX83" i="3"/>
  <c r="BF86" i="3"/>
  <c r="BG85" i="3" s="1"/>
  <c r="CD87" i="3"/>
  <c r="CE86" i="3" s="1"/>
  <c r="CP88" i="3"/>
  <c r="CQ87" i="3" s="1"/>
  <c r="AZ90" i="3"/>
  <c r="BX90" i="3"/>
  <c r="CP90" i="3"/>
  <c r="CQ89" i="3" s="1"/>
  <c r="BX91" i="3"/>
  <c r="CV91" i="3"/>
  <c r="BF92" i="3"/>
  <c r="CD92" i="3"/>
  <c r="CV92" i="3"/>
  <c r="BF93" i="3"/>
  <c r="BG92" i="3" s="1"/>
  <c r="CD93" i="3"/>
  <c r="CE92" i="3" s="1"/>
  <c r="BL94" i="3"/>
  <c r="CJ94" i="3"/>
  <c r="AT95" i="3"/>
  <c r="BL95" i="3"/>
  <c r="CJ95" i="3"/>
  <c r="AT96" i="3"/>
  <c r="AU95" i="3" s="1"/>
  <c r="BR96" i="3"/>
  <c r="BS95" i="3" s="1"/>
  <c r="AT97" i="3"/>
  <c r="AU96" i="3" s="1"/>
  <c r="CD97" i="3"/>
  <c r="CE96" i="3" s="1"/>
  <c r="AZ98" i="3"/>
  <c r="BR98" i="3"/>
  <c r="BS97" i="3" s="1"/>
  <c r="CV98" i="3"/>
  <c r="BF99" i="3"/>
  <c r="BG98" i="3" s="1"/>
  <c r="CJ99" i="3"/>
  <c r="AT100" i="3"/>
  <c r="AU99" i="3" s="1"/>
  <c r="BF100" i="3"/>
  <c r="BG99" i="3" s="1"/>
  <c r="BR100" i="3"/>
  <c r="BS99" i="3" s="1"/>
  <c r="CD100" i="3"/>
  <c r="CE99" i="3" s="1"/>
  <c r="CP100" i="3"/>
  <c r="CQ99" i="3" s="1"/>
  <c r="CP39" i="3"/>
  <c r="CJ45" i="3"/>
  <c r="CK44" i="3" s="1"/>
  <c r="BL51" i="3"/>
  <c r="BM50" i="3" s="1"/>
  <c r="BN50" i="3" s="1"/>
  <c r="CJ57" i="3"/>
  <c r="CK56" i="3" s="1"/>
  <c r="CL56" i="3" s="1"/>
  <c r="CV63" i="3"/>
  <c r="CJ67" i="3"/>
  <c r="BF69" i="3"/>
  <c r="CJ70" i="3"/>
  <c r="CK69" i="3" s="1"/>
  <c r="CD73" i="3"/>
  <c r="CJ76" i="3"/>
  <c r="BF78" i="3"/>
  <c r="BG77" i="3" s="1"/>
  <c r="BH77" i="3" s="1"/>
  <c r="BX79" i="3"/>
  <c r="AT81" i="3"/>
  <c r="AU80" i="3" s="1"/>
  <c r="BR82" i="3"/>
  <c r="BS81" i="3" s="1"/>
  <c r="BT81" i="3" s="1"/>
  <c r="CV83" i="3"/>
  <c r="BF85" i="3"/>
  <c r="BG84" i="3" s="1"/>
  <c r="CD86" i="3"/>
  <c r="CE85" i="3" s="1"/>
  <c r="CV87" i="3"/>
  <c r="AZ89" i="3"/>
  <c r="CP89" i="3"/>
  <c r="BF90" i="3"/>
  <c r="CD90" i="3"/>
  <c r="CV90" i="3"/>
  <c r="BF91" i="3"/>
  <c r="BG90" i="3" s="1"/>
  <c r="CD91" i="3"/>
  <c r="CE90" i="3" s="1"/>
  <c r="BL92" i="3"/>
  <c r="CJ92" i="3"/>
  <c r="AT93" i="3"/>
  <c r="BL93" i="3"/>
  <c r="CJ93" i="3"/>
  <c r="AT94" i="3"/>
  <c r="AU93" i="3" s="1"/>
  <c r="BR94" i="3"/>
  <c r="BS93" i="3" s="1"/>
  <c r="AZ95" i="3"/>
  <c r="BR95" i="3"/>
  <c r="CP95" i="3"/>
  <c r="AZ96" i="3"/>
  <c r="BX96" i="3"/>
  <c r="CP96" i="3"/>
  <c r="CQ95" i="3" s="1"/>
  <c r="BL97" i="3"/>
  <c r="CV97" i="3"/>
  <c r="BF98" i="3"/>
  <c r="BG97" i="3" s="1"/>
  <c r="CJ98" i="3"/>
  <c r="AT99" i="3"/>
  <c r="AU98" i="3" s="1"/>
  <c r="BX99" i="3"/>
  <c r="CP99" i="3"/>
  <c r="CQ98" i="3" s="1"/>
  <c r="AZ41" i="3"/>
  <c r="BA40" i="3" s="1"/>
  <c r="BL65" i="3"/>
  <c r="BM64" i="3" s="1"/>
  <c r="BN64" i="3" s="1"/>
  <c r="BX72" i="3"/>
  <c r="BY71" i="3" s="1"/>
  <c r="CD78" i="3"/>
  <c r="CE77" i="3" s="1"/>
  <c r="BF84" i="3"/>
  <c r="BG83" i="3" s="1"/>
  <c r="BH83" i="3" s="1"/>
  <c r="BR89" i="3"/>
  <c r="AT91" i="3"/>
  <c r="BR92" i="3"/>
  <c r="BS91" i="3" s="1"/>
  <c r="CP93" i="3"/>
  <c r="CD96" i="3"/>
  <c r="CJ97" i="3"/>
  <c r="CP98" i="3"/>
  <c r="CQ97" i="3" s="1"/>
  <c r="CJ100" i="3"/>
  <c r="BL59" i="3"/>
  <c r="BM58" i="3" s="1"/>
  <c r="BN58" i="3" s="1"/>
  <c r="AZ77" i="3"/>
  <c r="CJ90" i="3"/>
  <c r="AT92" i="3"/>
  <c r="AU91" i="3" s="1"/>
  <c r="CP94" i="3"/>
  <c r="CQ93" i="3" s="1"/>
  <c r="BX98" i="3"/>
  <c r="BX100" i="3"/>
  <c r="AZ68" i="3"/>
  <c r="AT74" i="3"/>
  <c r="CV79" i="3"/>
  <c r="CD85" i="3"/>
  <c r="CE84" i="3" s="1"/>
  <c r="BL91" i="3"/>
  <c r="AZ94" i="3"/>
  <c r="BX95" i="3"/>
  <c r="AT98" i="3"/>
  <c r="AU97" i="3" s="1"/>
  <c r="AV97" i="3" s="1"/>
  <c r="AZ100" i="3"/>
  <c r="CV100" i="3"/>
  <c r="CP82" i="3"/>
  <c r="CQ81" i="3" s="1"/>
  <c r="BR97" i="3"/>
  <c r="BS96" i="3" s="1"/>
  <c r="CV52" i="3"/>
  <c r="CD69" i="3"/>
  <c r="BX75" i="3"/>
  <c r="BL81" i="3"/>
  <c r="BM80" i="3" s="1"/>
  <c r="BL90" i="3"/>
  <c r="CJ91" i="3"/>
  <c r="AZ93" i="3"/>
  <c r="BX94" i="3"/>
  <c r="CV95" i="3"/>
  <c r="AZ97" i="3"/>
  <c r="BL99" i="3"/>
  <c r="BL100" i="3"/>
  <c r="AZ71" i="3"/>
  <c r="BA70" i="3" s="1"/>
  <c r="BR93" i="3"/>
  <c r="BF96" i="3"/>
  <c r="CD99" i="3"/>
  <c r="CE98" i="3" s="1"/>
  <c r="L8" i="2"/>
  <c r="L12" i="2"/>
  <c r="L16" i="2"/>
  <c r="L20" i="2"/>
  <c r="L24" i="2"/>
  <c r="L28" i="2"/>
  <c r="L32" i="2"/>
  <c r="L36" i="2"/>
  <c r="L40" i="2"/>
  <c r="L44" i="2"/>
  <c r="L48" i="2"/>
  <c r="L52" i="2"/>
  <c r="L9" i="2"/>
  <c r="L13" i="2"/>
  <c r="L17" i="2"/>
  <c r="L21" i="2"/>
  <c r="L25" i="2"/>
  <c r="L29" i="2"/>
  <c r="L33" i="2"/>
  <c r="L37" i="2"/>
  <c r="L41" i="2"/>
  <c r="L45" i="2"/>
  <c r="L49" i="2"/>
  <c r="L53" i="2"/>
  <c r="L10" i="2"/>
  <c r="L14" i="2"/>
  <c r="L18" i="2"/>
  <c r="L22" i="2"/>
  <c r="L26" i="2"/>
  <c r="L30" i="2"/>
  <c r="L34" i="2"/>
  <c r="L38" i="2"/>
  <c r="L42" i="2"/>
  <c r="L46" i="2"/>
  <c r="L50" i="2"/>
  <c r="L11" i="2"/>
  <c r="L15" i="2"/>
  <c r="L19" i="2"/>
  <c r="L23" i="2"/>
  <c r="L27" i="2"/>
  <c r="L31" i="2"/>
  <c r="L35" i="2"/>
  <c r="L39" i="2"/>
  <c r="L43" i="2"/>
  <c r="L47" i="2"/>
  <c r="L51" i="2"/>
  <c r="BG12" i="1"/>
  <c r="AB14" i="8"/>
  <c r="AD15" i="8" s="1"/>
  <c r="AE15" i="8" s="1"/>
  <c r="AL47" i="6"/>
  <c r="Y36" i="4"/>
  <c r="Z36" i="4" s="1"/>
  <c r="AB47" i="4"/>
  <c r="AC47" i="4" s="1"/>
  <c r="AM19" i="7"/>
  <c r="AG53" i="4"/>
  <c r="AH53" i="4" s="1"/>
  <c r="AG52" i="4"/>
  <c r="AH52" i="4" s="1"/>
  <c r="AL51" i="4"/>
  <c r="AN52" i="4" s="1"/>
  <c r="AO52" i="4" s="1"/>
  <c r="Y52" i="4"/>
  <c r="Z52" i="4" s="1"/>
  <c r="CG104" i="1"/>
  <c r="W55" i="4"/>
  <c r="W53" i="4"/>
  <c r="AL52" i="4"/>
  <c r="AN53" i="4" s="1"/>
  <c r="AO53" i="4" s="1"/>
  <c r="AL55" i="4"/>
  <c r="AN56" i="4" s="1"/>
  <c r="AO56" i="4" s="1"/>
  <c r="AB12" i="3"/>
  <c r="AB21" i="3"/>
  <c r="AB28" i="3"/>
  <c r="AB31" i="3"/>
  <c r="AB11" i="3"/>
  <c r="AF15" i="2"/>
  <c r="AF37" i="2"/>
  <c r="C2" i="1"/>
  <c r="D51" i="1" s="1"/>
  <c r="E51" i="1" s="1"/>
  <c r="AV2" i="1"/>
  <c r="AW28" i="1" s="1"/>
  <c r="AX28" i="1" s="1"/>
  <c r="W50" i="4"/>
  <c r="X50" i="4" s="1"/>
  <c r="AB38" i="4"/>
  <c r="AD39" i="4" s="1"/>
  <c r="AE39" i="4" s="1"/>
  <c r="AL36" i="4"/>
  <c r="W49" i="4"/>
  <c r="Y50" i="4" s="1"/>
  <c r="Z50" i="4" s="1"/>
  <c r="W49" i="6"/>
  <c r="X49" i="6" s="1"/>
  <c r="AB10" i="7"/>
  <c r="AC10" i="7" s="1"/>
  <c r="W44" i="4"/>
  <c r="AB49" i="6"/>
  <c r="AC49" i="6" s="1"/>
  <c r="AG47" i="4"/>
  <c r="AI48" i="4" s="1"/>
  <c r="AJ48" i="4" s="1"/>
  <c r="AL47" i="4"/>
  <c r="AN48" i="4" s="1"/>
  <c r="AO48" i="4" s="1"/>
  <c r="AL50" i="4"/>
  <c r="AG49" i="6"/>
  <c r="AI50" i="6" s="1"/>
  <c r="AJ50" i="6" s="1"/>
  <c r="AG49" i="4"/>
  <c r="AI50" i="4" s="1"/>
  <c r="AJ50" i="4" s="1"/>
  <c r="AQ2" i="1"/>
  <c r="AR44" i="1" s="1"/>
  <c r="AS44" i="1" s="1"/>
  <c r="W47" i="4"/>
  <c r="Y48" i="4" s="1"/>
  <c r="Z48" i="4" s="1"/>
  <c r="AG48" i="4"/>
  <c r="AH48" i="4" s="1"/>
  <c r="Y13" i="7"/>
  <c r="Z13" i="7" s="1"/>
  <c r="AL49" i="6"/>
  <c r="AN50" i="6" s="1"/>
  <c r="AO50" i="6" s="1"/>
  <c r="AI13" i="7"/>
  <c r="AJ13" i="7" s="1"/>
  <c r="AN50" i="4"/>
  <c r="AO50" i="4" s="1"/>
  <c r="AM49" i="4"/>
  <c r="AB40" i="4"/>
  <c r="AC40" i="4" s="1"/>
  <c r="AB44" i="4"/>
  <c r="AD45" i="4" s="1"/>
  <c r="AE45" i="4" s="1"/>
  <c r="AG50" i="4"/>
  <c r="AI51" i="4" s="1"/>
  <c r="AJ51" i="4" s="1"/>
  <c r="AD73" i="4"/>
  <c r="AE73" i="4" s="1"/>
  <c r="AL40" i="4"/>
  <c r="AM40" i="4" s="1"/>
  <c r="W40" i="4"/>
  <c r="X40" i="4" s="1"/>
  <c r="AL39" i="4"/>
  <c r="AN40" i="4" s="1"/>
  <c r="AO40" i="4" s="1"/>
  <c r="Y44" i="4"/>
  <c r="Z44" i="4" s="1"/>
  <c r="AB50" i="4"/>
  <c r="AC50" i="4" s="1"/>
  <c r="AG36" i="4"/>
  <c r="AH36" i="4" s="1"/>
  <c r="AG39" i="4"/>
  <c r="AI40" i="4" s="1"/>
  <c r="AJ40" i="4" s="1"/>
  <c r="W39" i="4"/>
  <c r="Y40" i="4" s="1"/>
  <c r="Z40" i="4" s="1"/>
  <c r="AB48" i="4"/>
  <c r="AD44" i="4"/>
  <c r="AE44" i="4" s="1"/>
  <c r="AL44" i="4"/>
  <c r="AN45" i="4" s="1"/>
  <c r="AO45" i="4" s="1"/>
  <c r="AL48" i="4"/>
  <c r="AN49" i="4" s="1"/>
  <c r="AO49" i="4" s="1"/>
  <c r="AB49" i="4"/>
  <c r="AD50" i="4" s="1"/>
  <c r="AE50" i="4" s="1"/>
  <c r="AC39" i="4"/>
  <c r="AD40" i="4"/>
  <c r="AE40" i="4" s="1"/>
  <c r="AH40" i="4"/>
  <c r="AI41" i="4"/>
  <c r="AJ41" i="4" s="1"/>
  <c r="AB42" i="4"/>
  <c r="AG41" i="4"/>
  <c r="AI42" i="4" s="1"/>
  <c r="AJ42" i="4" s="1"/>
  <c r="AL45" i="4"/>
  <c r="AN46" i="4" s="1"/>
  <c r="AO46" i="4" s="1"/>
  <c r="BG114" i="1"/>
  <c r="AB45" i="4"/>
  <c r="AC45" i="4" s="1"/>
  <c r="AB41" i="4"/>
  <c r="AD42" i="4" s="1"/>
  <c r="AE42" i="4" s="1"/>
  <c r="AB37" i="4"/>
  <c r="AD38" i="4" s="1"/>
  <c r="AE38" i="4" s="1"/>
  <c r="AL37" i="4"/>
  <c r="AN38" i="4" s="1"/>
  <c r="AO38" i="4" s="1"/>
  <c r="W37" i="4"/>
  <c r="Y38" i="4" s="1"/>
  <c r="Z38" i="4" s="1"/>
  <c r="AL38" i="4"/>
  <c r="AM38" i="4" s="1"/>
  <c r="AG42" i="4"/>
  <c r="AI43" i="4" s="1"/>
  <c r="AJ43" i="4" s="1"/>
  <c r="W34" i="4"/>
  <c r="X34" i="4" s="1"/>
  <c r="AG45" i="4"/>
  <c r="W41" i="4"/>
  <c r="AG38" i="4"/>
  <c r="AI39" i="4" s="1"/>
  <c r="AJ39" i="4" s="1"/>
  <c r="W42" i="4"/>
  <c r="X42" i="4" s="1"/>
  <c r="AL34" i="4"/>
  <c r="AM34" i="4" s="1"/>
  <c r="AH36" i="8"/>
  <c r="AI37" i="8"/>
  <c r="AJ37" i="8" s="1"/>
  <c r="AB39" i="8"/>
  <c r="AC39" i="8" s="1"/>
  <c r="W36" i="8"/>
  <c r="Y37" i="8" s="1"/>
  <c r="Z37" i="8" s="1"/>
  <c r="AB36" i="8"/>
  <c r="AC36" i="8" s="1"/>
  <c r="AL36" i="8"/>
  <c r="AM36" i="8" s="1"/>
  <c r="AL38" i="8"/>
  <c r="AM38" i="8" s="1"/>
  <c r="AL39" i="8"/>
  <c r="AM39" i="8" s="1"/>
  <c r="Y34" i="4"/>
  <c r="Z34" i="4" s="1"/>
  <c r="X33" i="4"/>
  <c r="AG34" i="4"/>
  <c r="AI35" i="4" s="1"/>
  <c r="AJ35" i="4" s="1"/>
  <c r="AG33" i="4"/>
  <c r="AB33" i="4"/>
  <c r="AL33" i="4"/>
  <c r="W36" i="4"/>
  <c r="X36" i="4" s="1"/>
  <c r="Y73" i="4"/>
  <c r="Z73" i="4" s="1"/>
  <c r="X5" i="7"/>
  <c r="AH43" i="4"/>
  <c r="AN73" i="4"/>
  <c r="AO73" i="4" s="1"/>
  <c r="AD15" i="4"/>
  <c r="AE15" i="4" s="1"/>
  <c r="X33" i="8"/>
  <c r="AN13" i="7"/>
  <c r="AO13" i="7" s="1"/>
  <c r="AM27" i="4"/>
  <c r="X33" i="6"/>
  <c r="AH57" i="4"/>
  <c r="Y33" i="8"/>
  <c r="Z33" i="8" s="1"/>
  <c r="BH111" i="1"/>
  <c r="AI38" i="4"/>
  <c r="AJ38" i="4" s="1"/>
  <c r="X64" i="4"/>
  <c r="AI24" i="4"/>
  <c r="AJ24" i="4" s="1"/>
  <c r="AD60" i="4"/>
  <c r="AE60" i="4" s="1"/>
  <c r="X23" i="4"/>
  <c r="AD72" i="4"/>
  <c r="AE72" i="4" s="1"/>
  <c r="AD65" i="4"/>
  <c r="AE65" i="4" s="1"/>
  <c r="AM4" i="4"/>
  <c r="AC34" i="8"/>
  <c r="AD81" i="4"/>
  <c r="AE81" i="4" s="1"/>
  <c r="AI28" i="4"/>
  <c r="AJ28" i="4" s="1"/>
  <c r="AI36" i="4"/>
  <c r="AJ36" i="4" s="1"/>
  <c r="AH72" i="4"/>
  <c r="AM41" i="4"/>
  <c r="AC27" i="4"/>
  <c r="AI5" i="4"/>
  <c r="AJ5" i="4" s="1"/>
  <c r="AC12" i="8"/>
  <c r="W26" i="4"/>
  <c r="Y27" i="4" s="1"/>
  <c r="Z27" i="4" s="1"/>
  <c r="AC55" i="4"/>
  <c r="AC77" i="4"/>
  <c r="AN24" i="4"/>
  <c r="AO24" i="4" s="1"/>
  <c r="AM64" i="4"/>
  <c r="AM24" i="7"/>
  <c r="BH110" i="1"/>
  <c r="AI20" i="7"/>
  <c r="AJ20" i="7" s="1"/>
  <c r="AN12" i="7"/>
  <c r="AO12" i="7" s="1"/>
  <c r="W48" i="6"/>
  <c r="X48" i="6" s="1"/>
  <c r="X52" i="6"/>
  <c r="X27" i="4"/>
  <c r="W36" i="6"/>
  <c r="Y37" i="6" s="1"/>
  <c r="Z37" i="6" s="1"/>
  <c r="AL21" i="4"/>
  <c r="AN22" i="4" s="1"/>
  <c r="AO22" i="4" s="1"/>
  <c r="AD7" i="4"/>
  <c r="AE7" i="4" s="1"/>
  <c r="AH20" i="7"/>
  <c r="W26" i="6"/>
  <c r="X26" i="6" s="1"/>
  <c r="AG43" i="6"/>
  <c r="AI44" i="6" s="1"/>
  <c r="AJ44" i="6" s="1"/>
  <c r="AM80" i="4"/>
  <c r="AN44" i="4"/>
  <c r="AO44" i="4" s="1"/>
  <c r="AB9" i="6"/>
  <c r="AD10" i="6" s="1"/>
  <c r="AE10" i="6" s="1"/>
  <c r="BL50" i="2"/>
  <c r="BM49" i="2" s="1"/>
  <c r="BX47" i="2"/>
  <c r="BY46" i="2" s="1"/>
  <c r="CV12" i="2"/>
  <c r="CW11" i="2" s="1"/>
  <c r="CV27" i="2"/>
  <c r="CW26" i="2" s="1"/>
  <c r="CV43" i="2"/>
  <c r="CW42" i="2" s="1"/>
  <c r="BR24" i="2"/>
  <c r="BS23" i="2" s="1"/>
  <c r="AZ14" i="2"/>
  <c r="CD50" i="2"/>
  <c r="BR52" i="2"/>
  <c r="CV10" i="2"/>
  <c r="CW9" i="2" s="1"/>
  <c r="CP33" i="2"/>
  <c r="CJ15" i="2"/>
  <c r="CK14" i="2" s="1"/>
  <c r="CV36" i="2"/>
  <c r="CP22" i="2"/>
  <c r="CJ28" i="2"/>
  <c r="CK27" i="2" s="1"/>
  <c r="CJ30" i="2"/>
  <c r="CK29" i="2" s="1"/>
  <c r="BR28" i="2"/>
  <c r="BS27" i="2" s="1"/>
  <c r="BL23" i="2"/>
  <c r="BM22" i="2" s="1"/>
  <c r="CP31" i="2"/>
  <c r="BF32" i="2"/>
  <c r="BG31" i="2" s="1"/>
  <c r="BL32" i="2"/>
  <c r="BR19" i="2"/>
  <c r="BX8" i="2"/>
  <c r="CV18" i="2"/>
  <c r="BF50" i="2"/>
  <c r="BX49" i="2"/>
  <c r="BY48" i="2" s="1"/>
  <c r="CJ34" i="2"/>
  <c r="CK33" i="2" s="1"/>
  <c r="AZ8" i="2"/>
  <c r="BA7" i="2" s="1"/>
  <c r="BL44" i="2"/>
  <c r="BR50" i="2"/>
  <c r="BX48" i="2"/>
  <c r="CD41" i="2"/>
  <c r="CE40" i="2" s="1"/>
  <c r="CP48" i="2"/>
  <c r="BF101" i="2"/>
  <c r="BG100" i="2" s="1"/>
  <c r="AT44" i="2"/>
  <c r="AU43" i="2" s="1"/>
  <c r="BX45" i="2"/>
  <c r="CV39" i="2"/>
  <c r="BF21" i="2"/>
  <c r="BG20" i="2" s="1"/>
  <c r="BL20" i="2"/>
  <c r="BX51" i="2"/>
  <c r="CD45" i="2"/>
  <c r="CJ38" i="2"/>
  <c r="CK37" i="2" s="1"/>
  <c r="CV21" i="2"/>
  <c r="BF23" i="2"/>
  <c r="BL39" i="2"/>
  <c r="CD51" i="2"/>
  <c r="CE50" i="2" s="1"/>
  <c r="CJ35" i="2"/>
  <c r="CK34" i="2" s="1"/>
  <c r="BL8" i="2"/>
  <c r="BM7" i="2" s="1"/>
  <c r="BL15" i="2"/>
  <c r="BX40" i="2"/>
  <c r="CJ32" i="2"/>
  <c r="CK31" i="2" s="1"/>
  <c r="CJ9" i="2"/>
  <c r="CK8" i="2" s="1"/>
  <c r="CD19" i="2"/>
  <c r="CE18" i="2" s="1"/>
  <c r="BF42" i="2"/>
  <c r="BF48" i="2"/>
  <c r="BL43" i="2"/>
  <c r="BM42" i="2" s="1"/>
  <c r="CV14" i="2"/>
  <c r="CP14" i="2"/>
  <c r="CJ20" i="2"/>
  <c r="CP13" i="2"/>
  <c r="CQ12" i="2" s="1"/>
  <c r="BF12" i="2"/>
  <c r="BF18" i="2"/>
  <c r="CV19" i="2"/>
  <c r="CW18" i="2" s="1"/>
  <c r="CP19" i="2"/>
  <c r="CQ18" i="2" s="1"/>
  <c r="CJ25" i="2"/>
  <c r="CK24" i="2" s="1"/>
  <c r="CD47" i="2"/>
  <c r="CE46" i="2" s="1"/>
  <c r="BL22" i="2"/>
  <c r="CV46" i="2"/>
  <c r="CW45" i="2" s="1"/>
  <c r="CP46" i="2"/>
  <c r="CJ52" i="2"/>
  <c r="CK51" i="2" s="1"/>
  <c r="BL19" i="2"/>
  <c r="BM18" i="2" s="1"/>
  <c r="CV34" i="2"/>
  <c r="CJ14" i="2"/>
  <c r="CK13" i="2" s="1"/>
  <c r="CP21" i="2"/>
  <c r="CQ20" i="2" s="1"/>
  <c r="CV42" i="2"/>
  <c r="CP34" i="2"/>
  <c r="CV26" i="2"/>
  <c r="CP24" i="2"/>
  <c r="CD32" i="2"/>
  <c r="BR13" i="2"/>
  <c r="BS12" i="2" s="1"/>
  <c r="BL17" i="2"/>
  <c r="BM16" i="2" s="1"/>
  <c r="BF11" i="2"/>
  <c r="AT27" i="2"/>
  <c r="AU26" i="2" s="1"/>
  <c r="CP49" i="2"/>
  <c r="CQ48" i="2" s="1"/>
  <c r="CJ49" i="2"/>
  <c r="BR32" i="2"/>
  <c r="BS31" i="2" s="1"/>
  <c r="BX21" i="2"/>
  <c r="BY20" i="2" s="1"/>
  <c r="CJ51" i="2"/>
  <c r="CK50" i="2" s="1"/>
  <c r="BF31" i="2"/>
  <c r="BG30" i="2" s="1"/>
  <c r="BL24" i="2"/>
  <c r="BM23" i="2" s="1"/>
  <c r="BR14" i="2"/>
  <c r="CJ42" i="2"/>
  <c r="CK41" i="2" s="1"/>
  <c r="BF7" i="2"/>
  <c r="BL16" i="2"/>
  <c r="BM15" i="2" s="1"/>
  <c r="BR25" i="2"/>
  <c r="BS24" i="2" s="1"/>
  <c r="BX13" i="2"/>
  <c r="CJ17" i="2"/>
  <c r="CK16" i="2" s="1"/>
  <c r="BX46" i="2"/>
  <c r="AZ49" i="2"/>
  <c r="BL41" i="2"/>
  <c r="BR16" i="2"/>
  <c r="BS15" i="2" s="1"/>
  <c r="CP26" i="2"/>
  <c r="BL28" i="2"/>
  <c r="BM27" i="2" s="1"/>
  <c r="CD40" i="2"/>
  <c r="CE39" i="2" s="1"/>
  <c r="BF9" i="2"/>
  <c r="BG8" i="2" s="1"/>
  <c r="BR41" i="2"/>
  <c r="BS40" i="2" s="1"/>
  <c r="BX9" i="2"/>
  <c r="BY8" i="2" s="1"/>
  <c r="CV7" i="2"/>
  <c r="BF41" i="2"/>
  <c r="BG40" i="2" s="1"/>
  <c r="CJ47" i="2"/>
  <c r="BF45" i="2"/>
  <c r="BG44" i="2" s="1"/>
  <c r="BX30" i="2"/>
  <c r="CJ101" i="2"/>
  <c r="CK100" i="2" s="1"/>
  <c r="CD33" i="2"/>
  <c r="CE32" i="2" s="1"/>
  <c r="BF24" i="2"/>
  <c r="CV51" i="2"/>
  <c r="CW50" i="2" s="1"/>
  <c r="BX11" i="2"/>
  <c r="BY10" i="2" s="1"/>
  <c r="BR27" i="2"/>
  <c r="BL51" i="2"/>
  <c r="BM50" i="2" s="1"/>
  <c r="CP9" i="2"/>
  <c r="CV48" i="2"/>
  <c r="CV44" i="2"/>
  <c r="CD8" i="2"/>
  <c r="CV8" i="2"/>
  <c r="AZ18" i="2"/>
  <c r="BL18" i="2"/>
  <c r="BX50" i="2"/>
  <c r="CD15" i="2"/>
  <c r="BF25" i="2"/>
  <c r="BG24" i="2" s="1"/>
  <c r="BX42" i="2"/>
  <c r="CD28" i="2"/>
  <c r="CV31" i="2"/>
  <c r="CW30" i="2" s="1"/>
  <c r="BR37" i="2"/>
  <c r="BF35" i="2"/>
  <c r="BG34" i="2" s="1"/>
  <c r="CJ39" i="2"/>
  <c r="BL101" i="2"/>
  <c r="BM100" i="2" s="1"/>
  <c r="BR48" i="2"/>
  <c r="BS47" i="2" s="1"/>
  <c r="BR42" i="2"/>
  <c r="CP11" i="2"/>
  <c r="BF40" i="2"/>
  <c r="BL33" i="2"/>
  <c r="BM32" i="2" s="1"/>
  <c r="BX24" i="2"/>
  <c r="CV37" i="2"/>
  <c r="CW36" i="2" s="1"/>
  <c r="BR35" i="2"/>
  <c r="BS34" i="2" s="1"/>
  <c r="AT23" i="2"/>
  <c r="AU22" i="2" s="1"/>
  <c r="CD16" i="2"/>
  <c r="CV52" i="2"/>
  <c r="CJ48" i="2"/>
  <c r="CK47" i="2" s="1"/>
  <c r="BR30" i="2"/>
  <c r="CP30" i="2"/>
  <c r="CJ7" i="2"/>
  <c r="BX27" i="2"/>
  <c r="BY26" i="2" s="1"/>
  <c r="BR47" i="2"/>
  <c r="CV22" i="2"/>
  <c r="CJ8" i="2"/>
  <c r="CK7" i="2" s="1"/>
  <c r="CP27" i="2"/>
  <c r="CQ26" i="2" s="1"/>
  <c r="CJ27" i="2"/>
  <c r="CK26" i="2" s="1"/>
  <c r="CJ16" i="2"/>
  <c r="CD20" i="2"/>
  <c r="BX7" i="2"/>
  <c r="BL29" i="2"/>
  <c r="BM28" i="2" s="1"/>
  <c r="BF27" i="2"/>
  <c r="BF20" i="2"/>
  <c r="BX29" i="2"/>
  <c r="BY28" i="2" s="1"/>
  <c r="CJ44" i="2"/>
  <c r="CK43" i="2" s="1"/>
  <c r="AZ15" i="2"/>
  <c r="BA14" i="2" s="1"/>
  <c r="BF13" i="2"/>
  <c r="BX28" i="2"/>
  <c r="BY27" i="2" s="1"/>
  <c r="BL9" i="2"/>
  <c r="BM8" i="2" s="1"/>
  <c r="CD48" i="2"/>
  <c r="CE47" i="2" s="1"/>
  <c r="CV101" i="2"/>
  <c r="CW100" i="2" s="1"/>
  <c r="CV9" i="2"/>
  <c r="CD31" i="2"/>
  <c r="CV24" i="2"/>
  <c r="BX39" i="2"/>
  <c r="BY38" i="2" s="1"/>
  <c r="BF28" i="2"/>
  <c r="CJ45" i="2"/>
  <c r="BL26" i="2"/>
  <c r="BX44" i="2"/>
  <c r="CP101" i="2"/>
  <c r="CQ100" i="2" s="1"/>
  <c r="CJ33" i="2"/>
  <c r="CK32" i="2" s="1"/>
  <c r="CP16" i="2"/>
  <c r="CV38" i="2"/>
  <c r="CD26" i="2"/>
  <c r="BR39" i="2"/>
  <c r="BS38" i="2" s="1"/>
  <c r="CJ43" i="2"/>
  <c r="CK42" i="2" s="1"/>
  <c r="BL25" i="2"/>
  <c r="BM24" i="2" s="1"/>
  <c r="CP20" i="2"/>
  <c r="CQ19" i="2" s="1"/>
  <c r="BF37" i="2"/>
  <c r="BG36" i="2" s="1"/>
  <c r="BR44" i="2"/>
  <c r="BS43" i="2" s="1"/>
  <c r="BX41" i="2"/>
  <c r="BY40" i="2" s="1"/>
  <c r="BR49" i="2"/>
  <c r="BS48" i="2" s="1"/>
  <c r="CD17" i="2"/>
  <c r="CE16" i="2" s="1"/>
  <c r="BF29" i="2"/>
  <c r="BG28" i="2" s="1"/>
  <c r="BF15" i="2"/>
  <c r="CD10" i="2"/>
  <c r="CD25" i="2"/>
  <c r="CE24" i="2" s="1"/>
  <c r="BX23" i="2"/>
  <c r="CP7" i="2"/>
  <c r="BX26" i="2"/>
  <c r="CJ36" i="2"/>
  <c r="CK35" i="2" s="1"/>
  <c r="BX22" i="2"/>
  <c r="BL14" i="2"/>
  <c r="CP15" i="2"/>
  <c r="CQ14" i="2" s="1"/>
  <c r="CV11" i="2"/>
  <c r="CW10" i="2" s="1"/>
  <c r="CP28" i="2"/>
  <c r="CV50" i="2"/>
  <c r="CD38" i="2"/>
  <c r="BR45" i="2"/>
  <c r="BF22" i="2"/>
  <c r="CP25" i="2"/>
  <c r="CQ24" i="2" s="1"/>
  <c r="BR101" i="2"/>
  <c r="BS100" i="2" s="1"/>
  <c r="CD49" i="2"/>
  <c r="CE48" i="2" s="1"/>
  <c r="CV49" i="2"/>
  <c r="CW48" i="2" s="1"/>
  <c r="BF19" i="2"/>
  <c r="BR38" i="2"/>
  <c r="CD42" i="2"/>
  <c r="CV15" i="2"/>
  <c r="CW14" i="2" s="1"/>
  <c r="BX34" i="2"/>
  <c r="CP32" i="2"/>
  <c r="BR11" i="2"/>
  <c r="BF16" i="2"/>
  <c r="BR29" i="2"/>
  <c r="BL49" i="2"/>
  <c r="BM48" i="2" s="1"/>
  <c r="CJ13" i="2"/>
  <c r="CK12" i="2" s="1"/>
  <c r="BM52" i="2"/>
  <c r="BX15" i="2"/>
  <c r="BY14" i="2" s="1"/>
  <c r="CD12" i="2"/>
  <c r="BR12" i="2"/>
  <c r="BS11" i="2" s="1"/>
  <c r="CJ41" i="2"/>
  <c r="CK40" i="2" s="1"/>
  <c r="BX38" i="2"/>
  <c r="BL30" i="2"/>
  <c r="CP8" i="2"/>
  <c r="CP39" i="2"/>
  <c r="CV17" i="2"/>
  <c r="CW16" i="2" s="1"/>
  <c r="CP40" i="2"/>
  <c r="CP12" i="2"/>
  <c r="CD44" i="2"/>
  <c r="BF38" i="2"/>
  <c r="CP37" i="2"/>
  <c r="AT12" i="2"/>
  <c r="BR51" i="2"/>
  <c r="CD36" i="2"/>
  <c r="CV33" i="2"/>
  <c r="CW32" i="2" s="1"/>
  <c r="BL7" i="2"/>
  <c r="BR31" i="2"/>
  <c r="BS30" i="2" s="1"/>
  <c r="CD35" i="2"/>
  <c r="CE34" i="2" s="1"/>
  <c r="BX20" i="2"/>
  <c r="CV45" i="2"/>
  <c r="CW44" i="2" s="1"/>
  <c r="CE52" i="2"/>
  <c r="BF10" i="2"/>
  <c r="CJ46" i="2"/>
  <c r="BR7" i="2"/>
  <c r="AT33" i="2"/>
  <c r="AU32" i="2" s="1"/>
  <c r="BX37" i="2"/>
  <c r="BY36" i="2" s="1"/>
  <c r="CJ26" i="2"/>
  <c r="CK25" i="2" s="1"/>
  <c r="AT49" i="2"/>
  <c r="AU48" i="2" s="1"/>
  <c r="CP44" i="2"/>
  <c r="CQ43" i="2" s="1"/>
  <c r="BL12" i="2"/>
  <c r="BM11" i="2" s="1"/>
  <c r="CP38" i="2"/>
  <c r="BF36" i="2"/>
  <c r="CD23" i="2"/>
  <c r="CE22" i="2" s="1"/>
  <c r="BX101" i="2"/>
  <c r="BY100" i="2" s="1"/>
  <c r="CV16" i="2"/>
  <c r="CV47" i="2"/>
  <c r="CW46" i="2" s="1"/>
  <c r="CV13" i="2"/>
  <c r="CW12" i="2" s="1"/>
  <c r="CJ18" i="2"/>
  <c r="BL42" i="2"/>
  <c r="BM41" i="2" s="1"/>
  <c r="BF8" i="2"/>
  <c r="BL31" i="2"/>
  <c r="BX35" i="2"/>
  <c r="BY34" i="2" s="1"/>
  <c r="CJ19" i="2"/>
  <c r="CK18" i="2" s="1"/>
  <c r="BF49" i="2"/>
  <c r="CD13" i="2"/>
  <c r="CE12" i="2" s="1"/>
  <c r="CV25" i="2"/>
  <c r="BL27" i="2"/>
  <c r="BM26" i="2" s="1"/>
  <c r="BX31" i="2"/>
  <c r="BY30" i="2" s="1"/>
  <c r="CD101" i="2"/>
  <c r="CE100" i="2" s="1"/>
  <c r="BF52" i="2"/>
  <c r="CD52" i="2"/>
  <c r="CP41" i="2"/>
  <c r="BR17" i="2"/>
  <c r="BF51" i="2"/>
  <c r="BG50" i="2" s="1"/>
  <c r="BR40" i="2"/>
  <c r="CD9" i="2"/>
  <c r="CE8" i="2" s="1"/>
  <c r="AZ101" i="2"/>
  <c r="BA100" i="2" s="1"/>
  <c r="AT34" i="2"/>
  <c r="AU33" i="2" s="1"/>
  <c r="AT10" i="2"/>
  <c r="AT43" i="2"/>
  <c r="AU42" i="2" s="1"/>
  <c r="AT18" i="2"/>
  <c r="AU17" i="2" s="1"/>
  <c r="AT101" i="2"/>
  <c r="AU100" i="2" s="1"/>
  <c r="BA52" i="2"/>
  <c r="AZ9" i="2"/>
  <c r="AT14" i="2"/>
  <c r="CJ40" i="2"/>
  <c r="CK39" i="2" s="1"/>
  <c r="CD34" i="2"/>
  <c r="CV28" i="2"/>
  <c r="CV20" i="2"/>
  <c r="BR22" i="2"/>
  <c r="AZ42" i="2"/>
  <c r="BA41" i="2" s="1"/>
  <c r="CQ52" i="2"/>
  <c r="BL10" i="2"/>
  <c r="CP50" i="2"/>
  <c r="BL13" i="2"/>
  <c r="BM12" i="2" s="1"/>
  <c r="BF46" i="2"/>
  <c r="CD37" i="2"/>
  <c r="BX32" i="2"/>
  <c r="BR20" i="2"/>
  <c r="AZ28" i="2"/>
  <c r="BA27" i="2" s="1"/>
  <c r="AZ50" i="2"/>
  <c r="BA49" i="2" s="1"/>
  <c r="AT31" i="2"/>
  <c r="AU30" i="2" s="1"/>
  <c r="AT8" i="2"/>
  <c r="BR36" i="2"/>
  <c r="BS35" i="2" s="1"/>
  <c r="CD39" i="2"/>
  <c r="CE38" i="2" s="1"/>
  <c r="CV40" i="2"/>
  <c r="CJ21" i="2"/>
  <c r="CK20" i="2" s="1"/>
  <c r="CV32" i="2"/>
  <c r="BR34" i="2"/>
  <c r="BL45" i="2"/>
  <c r="BM44" i="2" s="1"/>
  <c r="CP36" i="2"/>
  <c r="CP17" i="2"/>
  <c r="CQ16" i="2" s="1"/>
  <c r="BF17" i="2"/>
  <c r="BG16" i="2" s="1"/>
  <c r="BF47" i="2"/>
  <c r="BF34" i="2"/>
  <c r="CD24" i="2"/>
  <c r="BX12" i="2"/>
  <c r="AT47" i="2"/>
  <c r="AZ17" i="2"/>
  <c r="BA16" i="2" s="1"/>
  <c r="AZ39" i="2"/>
  <c r="BA38" i="2" s="1"/>
  <c r="AT22" i="2"/>
  <c r="AU21" i="2" s="1"/>
  <c r="AT11" i="2"/>
  <c r="AU10" i="2" s="1"/>
  <c r="BF30" i="2"/>
  <c r="CV30" i="2"/>
  <c r="BX43" i="2"/>
  <c r="BY42" i="2" s="1"/>
  <c r="CV23" i="2"/>
  <c r="CW22" i="2" s="1"/>
  <c r="CP18" i="2"/>
  <c r="BL11" i="2"/>
  <c r="CP43" i="2"/>
  <c r="BR26" i="2"/>
  <c r="BR8" i="2"/>
  <c r="BS7" i="2" s="1"/>
  <c r="CD11" i="2"/>
  <c r="CE10" i="2" s="1"/>
  <c r="BR23" i="2"/>
  <c r="BS22" i="2" s="1"/>
  <c r="BL47" i="2"/>
  <c r="BM46" i="2" s="1"/>
  <c r="AZ26" i="2"/>
  <c r="CD43" i="2"/>
  <c r="CE42" i="2" s="1"/>
  <c r="AT38" i="2"/>
  <c r="AU37" i="2" s="1"/>
  <c r="AZ27" i="2"/>
  <c r="BA26" i="2" s="1"/>
  <c r="BX19" i="2"/>
  <c r="BY18" i="2" s="1"/>
  <c r="CP51" i="2"/>
  <c r="CQ50" i="2" s="1"/>
  <c r="BR33" i="2"/>
  <c r="BS32" i="2" s="1"/>
  <c r="CP10" i="2"/>
  <c r="CQ9" i="2" s="1"/>
  <c r="CD14" i="2"/>
  <c r="CJ37" i="2"/>
  <c r="CK36" i="2" s="1"/>
  <c r="BX36" i="2"/>
  <c r="BF44" i="2"/>
  <c r="CD7" i="2"/>
  <c r="BL37" i="2"/>
  <c r="BM36" i="2" s="1"/>
  <c r="CJ50" i="2"/>
  <c r="CD46" i="2"/>
  <c r="CJ29" i="2"/>
  <c r="CK28" i="2" s="1"/>
  <c r="BR15" i="2"/>
  <c r="BS14" i="2" s="1"/>
  <c r="BF33" i="2"/>
  <c r="BG32" i="2" s="1"/>
  <c r="CJ23" i="2"/>
  <c r="CK22" i="2" s="1"/>
  <c r="AT13" i="2"/>
  <c r="AU12" i="2" s="1"/>
  <c r="AT7" i="2"/>
  <c r="AZ34" i="2"/>
  <c r="BA33" i="2" s="1"/>
  <c r="AZ11" i="2"/>
  <c r="BA10" i="2" s="1"/>
  <c r="AT48" i="2"/>
  <c r="AU47" i="2" s="1"/>
  <c r="AZ37" i="2"/>
  <c r="BA36" i="2" s="1"/>
  <c r="AT41" i="2"/>
  <c r="AZ41" i="2"/>
  <c r="BA40" i="2" s="1"/>
  <c r="AT35" i="2"/>
  <c r="AU34" i="2" s="1"/>
  <c r="AZ30" i="2"/>
  <c r="BA29" i="2" s="1"/>
  <c r="BL35" i="2"/>
  <c r="BM34" i="2" s="1"/>
  <c r="CJ10" i="2"/>
  <c r="CK9" i="2" s="1"/>
  <c r="BF43" i="2"/>
  <c r="BG42" i="2" s="1"/>
  <c r="CD29" i="2"/>
  <c r="CE28" i="2" s="1"/>
  <c r="CD21" i="2"/>
  <c r="CE20" i="2" s="1"/>
  <c r="CJ11" i="2"/>
  <c r="CK10" i="2" s="1"/>
  <c r="BX17" i="2"/>
  <c r="AZ12" i="2"/>
  <c r="BA11" i="2" s="1"/>
  <c r="AZ33" i="2"/>
  <c r="BA32" i="2" s="1"/>
  <c r="AZ43" i="2"/>
  <c r="BA42" i="2" s="1"/>
  <c r="AT32" i="2"/>
  <c r="AZ16" i="2"/>
  <c r="AT9" i="2"/>
  <c r="AU8" i="2" s="1"/>
  <c r="AZ46" i="2"/>
  <c r="BX33" i="2"/>
  <c r="AT39" i="2"/>
  <c r="AT19" i="2"/>
  <c r="AU18" i="2" s="1"/>
  <c r="BL46" i="2"/>
  <c r="CJ22" i="2"/>
  <c r="CK21" i="2" s="1"/>
  <c r="CD22" i="2"/>
  <c r="CP42" i="2"/>
  <c r="CQ41" i="2" s="1"/>
  <c r="BR46" i="2"/>
  <c r="AT26" i="2"/>
  <c r="AZ47" i="2"/>
  <c r="BA46" i="2" s="1"/>
  <c r="AZ24" i="2"/>
  <c r="BA23" i="2" s="1"/>
  <c r="AZ13" i="2"/>
  <c r="BA12" i="2" s="1"/>
  <c r="AZ31" i="2"/>
  <c r="BA30" i="2" s="1"/>
  <c r="AT21" i="2"/>
  <c r="AT51" i="2"/>
  <c r="AU50" i="2" s="1"/>
  <c r="AZ35" i="2"/>
  <c r="BA34" i="2" s="1"/>
  <c r="CP47" i="2"/>
  <c r="CQ46" i="2" s="1"/>
  <c r="CJ24" i="2"/>
  <c r="CK23" i="2" s="1"/>
  <c r="CJ31" i="2"/>
  <c r="CP23" i="2"/>
  <c r="CQ22" i="2" s="1"/>
  <c r="AT40" i="2"/>
  <c r="AU39" i="2" s="1"/>
  <c r="AT50" i="2"/>
  <c r="AU49" i="2" s="1"/>
  <c r="AZ10" i="2"/>
  <c r="BA9" i="2" s="1"/>
  <c r="AZ52" i="2"/>
  <c r="BA51" i="2" s="1"/>
  <c r="AT30" i="2"/>
  <c r="CP45" i="2"/>
  <c r="AZ40" i="2"/>
  <c r="AT42" i="2"/>
  <c r="AU41" i="2" s="1"/>
  <c r="AT52" i="2"/>
  <c r="AU51" i="2" s="1"/>
  <c r="CP29" i="2"/>
  <c r="CQ28" i="2" s="1"/>
  <c r="CV35" i="2"/>
  <c r="CV41" i="2"/>
  <c r="CW40" i="2" s="1"/>
  <c r="CJ12" i="2"/>
  <c r="CK11" i="2" s="1"/>
  <c r="BX25" i="2"/>
  <c r="BY24" i="2" s="1"/>
  <c r="CD30" i="2"/>
  <c r="CE29" i="2" s="1"/>
  <c r="AT15" i="2"/>
  <c r="AU14" i="2" s="1"/>
  <c r="AZ38" i="2"/>
  <c r="BA37" i="2" s="1"/>
  <c r="AZ22" i="2"/>
  <c r="BA21" i="2" s="1"/>
  <c r="AT16" i="2"/>
  <c r="AU15" i="2" s="1"/>
  <c r="AT46" i="2"/>
  <c r="AZ19" i="2"/>
  <c r="BA18" i="2" s="1"/>
  <c r="CP35" i="2"/>
  <c r="CQ34" i="2" s="1"/>
  <c r="BX10" i="2"/>
  <c r="BF26" i="2"/>
  <c r="BL52" i="2"/>
  <c r="AZ29" i="2"/>
  <c r="AT29" i="2"/>
  <c r="AU28" i="2" s="1"/>
  <c r="AZ36" i="2"/>
  <c r="BR18" i="2"/>
  <c r="CD18" i="2"/>
  <c r="CP52" i="2"/>
  <c r="BX16" i="2"/>
  <c r="BF14" i="2"/>
  <c r="BL38" i="2"/>
  <c r="BR43" i="2"/>
  <c r="BS42" i="2" s="1"/>
  <c r="BL34" i="2"/>
  <c r="BL21" i="2"/>
  <c r="BM20" i="2" s="1"/>
  <c r="AT45" i="2"/>
  <c r="AU44" i="2" s="1"/>
  <c r="AT28" i="2"/>
  <c r="AZ48" i="2"/>
  <c r="BA47" i="2" s="1"/>
  <c r="AT36" i="2"/>
  <c r="AU35" i="2" s="1"/>
  <c r="AZ25" i="2"/>
  <c r="BA24" i="2" s="1"/>
  <c r="CV29" i="2"/>
  <c r="BL36" i="2"/>
  <c r="BR9" i="2"/>
  <c r="BS8" i="2" s="1"/>
  <c r="CD27" i="2"/>
  <c r="CE26" i="2" s="1"/>
  <c r="BX52" i="2"/>
  <c r="BY51" i="2" s="1"/>
  <c r="BL40" i="2"/>
  <c r="AT24" i="2"/>
  <c r="AU23" i="2" s="1"/>
  <c r="AZ45" i="2"/>
  <c r="BA44" i="2" s="1"/>
  <c r="AT17" i="2"/>
  <c r="AU16" i="2" s="1"/>
  <c r="AZ32" i="2"/>
  <c r="BA31" i="2" s="1"/>
  <c r="AT25" i="2"/>
  <c r="AU24" i="2" s="1"/>
  <c r="AZ20" i="2"/>
  <c r="BR10" i="2"/>
  <c r="BL48" i="2"/>
  <c r="BX14" i="2"/>
  <c r="BX18" i="2"/>
  <c r="BR21" i="2"/>
  <c r="BF39" i="2"/>
  <c r="AZ23" i="2"/>
  <c r="BA22" i="2" s="1"/>
  <c r="AZ44" i="2"/>
  <c r="AZ7" i="2"/>
  <c r="AT37" i="2"/>
  <c r="AU36" i="2" s="1"/>
  <c r="AZ21" i="2"/>
  <c r="BA20" i="2" s="1"/>
  <c r="AT20" i="2"/>
  <c r="AU19" i="2" s="1"/>
  <c r="AZ51" i="2"/>
  <c r="BA50" i="2" s="1"/>
  <c r="BB50" i="2" s="1"/>
  <c r="BQ104" i="2"/>
  <c r="DA104" i="2"/>
  <c r="AX115" i="2" s="1"/>
  <c r="BK104" i="2"/>
  <c r="BE104" i="2"/>
  <c r="AY104" i="2"/>
  <c r="AJ15" i="7"/>
  <c r="Y12" i="8"/>
  <c r="Z12" i="8" s="1"/>
  <c r="X47" i="4"/>
  <c r="AI74" i="4"/>
  <c r="AJ74" i="4" s="1"/>
  <c r="AB26" i="4"/>
  <c r="AD27" i="4" s="1"/>
  <c r="AE27" i="4" s="1"/>
  <c r="AL36" i="6"/>
  <c r="AM36" i="6" s="1"/>
  <c r="AM33" i="8"/>
  <c r="AC33" i="8"/>
  <c r="CP30" i="3"/>
  <c r="CQ29" i="3" s="1"/>
  <c r="CD29" i="3"/>
  <c r="CE28" i="3" s="1"/>
  <c r="BF24" i="3"/>
  <c r="BG23" i="3" s="1"/>
  <c r="BR23" i="3"/>
  <c r="BS22" i="3" s="1"/>
  <c r="CD18" i="3"/>
  <c r="CE17" i="3" s="1"/>
  <c r="CV8" i="3"/>
  <c r="CW7" i="3" s="1"/>
  <c r="CD8" i="3"/>
  <c r="CE7" i="3" s="1"/>
  <c r="BX7" i="3"/>
  <c r="CP35" i="3"/>
  <c r="CQ34" i="3" s="1"/>
  <c r="BF28" i="3"/>
  <c r="BR21" i="3"/>
  <c r="BS20" i="3" s="1"/>
  <c r="CP12" i="3"/>
  <c r="CQ11" i="3" s="1"/>
  <c r="BL9" i="3"/>
  <c r="AZ9" i="3"/>
  <c r="BA8" i="3" s="1"/>
  <c r="BF12" i="3"/>
  <c r="BR12" i="3"/>
  <c r="BS11" i="3" s="1"/>
  <c r="AT26" i="3"/>
  <c r="BR11" i="3"/>
  <c r="CD28" i="3"/>
  <c r="CE27" i="3" s="1"/>
  <c r="CP15" i="3"/>
  <c r="CQ14" i="3" s="1"/>
  <c r="BR32" i="3"/>
  <c r="BS31" i="3" s="1"/>
  <c r="CP24" i="3"/>
  <c r="CQ23" i="3" s="1"/>
  <c r="BF23" i="3"/>
  <c r="BF10" i="3"/>
  <c r="BG9" i="3" s="1"/>
  <c r="AT25" i="3"/>
  <c r="CP18" i="3"/>
  <c r="CQ17" i="3" s="1"/>
  <c r="AT11" i="3"/>
  <c r="AT16" i="3"/>
  <c r="AU15" i="3" s="1"/>
  <c r="AZ33" i="3"/>
  <c r="BA32" i="3" s="1"/>
  <c r="BR20" i="3"/>
  <c r="BF11" i="3"/>
  <c r="CD26" i="3"/>
  <c r="CE25" i="3" s="1"/>
  <c r="CP9" i="3"/>
  <c r="CQ8" i="3" s="1"/>
  <c r="BM35" i="3"/>
  <c r="CP16" i="3"/>
  <c r="CQ15" i="3" s="1"/>
  <c r="BR15" i="3"/>
  <c r="BS14" i="3" s="1"/>
  <c r="CD32" i="3"/>
  <c r="BL7" i="3"/>
  <c r="BF25" i="3"/>
  <c r="CD35" i="3"/>
  <c r="CE34" i="3" s="1"/>
  <c r="CD19" i="3"/>
  <c r="CE18" i="3" s="1"/>
  <c r="AT27" i="3"/>
  <c r="AU26" i="3" s="1"/>
  <c r="BF14" i="3"/>
  <c r="BG13" i="3" s="1"/>
  <c r="BR26" i="3"/>
  <c r="CJ9" i="3"/>
  <c r="CK8" i="3" s="1"/>
  <c r="BF16" i="3"/>
  <c r="BG15" i="3" s="1"/>
  <c r="BF30" i="3"/>
  <c r="BR7" i="3"/>
  <c r="BF32" i="3"/>
  <c r="BL35" i="3"/>
  <c r="BX13" i="3"/>
  <c r="BY12" i="3" s="1"/>
  <c r="CJ16" i="3"/>
  <c r="CK15" i="3" s="1"/>
  <c r="CV19" i="3"/>
  <c r="CW18" i="3" s="1"/>
  <c r="AZ23" i="3"/>
  <c r="BA22" i="3" s="1"/>
  <c r="BL26" i="3"/>
  <c r="BM25" i="3" s="1"/>
  <c r="BX29" i="3"/>
  <c r="BY28" i="3" s="1"/>
  <c r="CP32" i="3"/>
  <c r="CQ31" i="3" s="1"/>
  <c r="CJ13" i="3"/>
  <c r="CK12" i="3" s="1"/>
  <c r="CV16" i="3"/>
  <c r="CW15" i="3" s="1"/>
  <c r="AZ20" i="3"/>
  <c r="BA19" i="3" s="1"/>
  <c r="BL23" i="3"/>
  <c r="BM22" i="3" s="1"/>
  <c r="BX26" i="3"/>
  <c r="BY25" i="3" s="1"/>
  <c r="CJ29" i="3"/>
  <c r="BR34" i="3"/>
  <c r="CD7" i="3"/>
  <c r="CP10" i="3"/>
  <c r="CQ9" i="3" s="1"/>
  <c r="AZ35" i="3"/>
  <c r="BA34" i="3" s="1"/>
  <c r="BF18" i="3"/>
  <c r="BG17" i="3" s="1"/>
  <c r="BX10" i="3"/>
  <c r="BY9" i="3" s="1"/>
  <c r="BR24" i="3"/>
  <c r="CP33" i="3"/>
  <c r="CD15" i="3"/>
  <c r="CP19" i="3"/>
  <c r="AT29" i="3"/>
  <c r="CD11" i="3"/>
  <c r="BF19" i="3"/>
  <c r="CJ34" i="3"/>
  <c r="CK33" i="3" s="1"/>
  <c r="CD13" i="3"/>
  <c r="CE12" i="3" s="1"/>
  <c r="BF101" i="3"/>
  <c r="BG100" i="3" s="1"/>
  <c r="BH100" i="3" s="1"/>
  <c r="BI100" i="3" s="1"/>
  <c r="AT12" i="3"/>
  <c r="AT14" i="3"/>
  <c r="BF21" i="3"/>
  <c r="AT19" i="3"/>
  <c r="AT35" i="3"/>
  <c r="AU34" i="3" s="1"/>
  <c r="AT30" i="3"/>
  <c r="AU29" i="3" s="1"/>
  <c r="CP13" i="3"/>
  <c r="BR35" i="3"/>
  <c r="BR17" i="3"/>
  <c r="CD23" i="3"/>
  <c r="CE22" i="3" s="1"/>
  <c r="BL8" i="3"/>
  <c r="BF22" i="3"/>
  <c r="BG21" i="3" s="1"/>
  <c r="BR22" i="3"/>
  <c r="AT21" i="3"/>
  <c r="BF35" i="3"/>
  <c r="BG34" i="3" s="1"/>
  <c r="AT23" i="3"/>
  <c r="AU22" i="3" s="1"/>
  <c r="CJ7" i="3"/>
  <c r="BF33" i="3"/>
  <c r="BG32" i="3" s="1"/>
  <c r="CD16" i="3"/>
  <c r="CE15" i="3" s="1"/>
  <c r="BX33" i="3"/>
  <c r="BY32" i="3" s="1"/>
  <c r="BF8" i="3"/>
  <c r="BG7" i="3" s="1"/>
  <c r="CD30" i="3"/>
  <c r="CE29" i="3" s="1"/>
  <c r="BX9" i="3"/>
  <c r="BF27" i="3"/>
  <c r="BX8" i="3"/>
  <c r="BL10" i="3"/>
  <c r="BM9" i="3" s="1"/>
  <c r="CD24" i="3"/>
  <c r="AZ8" i="3"/>
  <c r="CP31" i="3"/>
  <c r="CQ30" i="3" s="1"/>
  <c r="CD14" i="3"/>
  <c r="CE13" i="3" s="1"/>
  <c r="BF29" i="3"/>
  <c r="AT7" i="3"/>
  <c r="CD27" i="3"/>
  <c r="CD10" i="3"/>
  <c r="BR28" i="3"/>
  <c r="CP17" i="3"/>
  <c r="AZ7" i="3"/>
  <c r="BR29" i="3"/>
  <c r="BS28" i="3" s="1"/>
  <c r="BR9" i="3"/>
  <c r="BS8" i="3" s="1"/>
  <c r="AT31" i="3"/>
  <c r="CD12" i="3"/>
  <c r="CD25" i="3"/>
  <c r="CE24" i="3" s="1"/>
  <c r="AT22" i="3"/>
  <c r="CP11" i="3"/>
  <c r="CD31" i="3"/>
  <c r="BR27" i="3"/>
  <c r="CV101" i="3"/>
  <c r="CW100" i="3" s="1"/>
  <c r="CP101" i="3"/>
  <c r="CQ100" i="3" s="1"/>
  <c r="AT15" i="3"/>
  <c r="AT17" i="3"/>
  <c r="AU16" i="3" s="1"/>
  <c r="AZ10" i="3"/>
  <c r="BA9" i="3" s="1"/>
  <c r="CP26" i="3"/>
  <c r="CP27" i="3"/>
  <c r="BR18" i="3"/>
  <c r="BR14" i="3"/>
  <c r="CD20" i="3"/>
  <c r="BL33" i="3"/>
  <c r="BM32" i="3" s="1"/>
  <c r="AZ11" i="3"/>
  <c r="BA10" i="3" s="1"/>
  <c r="CJ14" i="3"/>
  <c r="CK13" i="3" s="1"/>
  <c r="BL18" i="3"/>
  <c r="BM17" i="3" s="1"/>
  <c r="CV21" i="3"/>
  <c r="BX25" i="3"/>
  <c r="BY24" i="3" s="1"/>
  <c r="AZ29" i="3"/>
  <c r="BA28" i="3" s="1"/>
  <c r="AT33" i="3"/>
  <c r="AU32" i="3" s="1"/>
  <c r="AZ12" i="3"/>
  <c r="CJ15" i="3"/>
  <c r="CK14" i="3" s="1"/>
  <c r="BL19" i="3"/>
  <c r="BM18" i="3" s="1"/>
  <c r="CV22" i="3"/>
  <c r="CW21" i="3" s="1"/>
  <c r="CV26" i="3"/>
  <c r="CW25" i="3" s="1"/>
  <c r="BX30" i="3"/>
  <c r="BY29" i="3" s="1"/>
  <c r="CV35" i="3"/>
  <c r="CD9" i="3"/>
  <c r="CE8" i="3" s="1"/>
  <c r="CV10" i="3"/>
  <c r="CW9" i="3" s="1"/>
  <c r="AT20" i="3"/>
  <c r="AU19" i="3" s="1"/>
  <c r="CP23" i="3"/>
  <c r="BR16" i="3"/>
  <c r="BF13" i="3"/>
  <c r="BG12" i="3" s="1"/>
  <c r="BR101" i="3"/>
  <c r="BS100" i="3" s="1"/>
  <c r="CV13" i="3"/>
  <c r="CW12" i="3" s="1"/>
  <c r="CV17" i="3"/>
  <c r="BL22" i="3"/>
  <c r="CJ26" i="3"/>
  <c r="CJ30" i="3"/>
  <c r="CK29" i="3" s="1"/>
  <c r="BL11" i="3"/>
  <c r="BL15" i="3"/>
  <c r="BM14" i="3" s="1"/>
  <c r="CJ19" i="3"/>
  <c r="CK18" i="3" s="1"/>
  <c r="AZ24" i="3"/>
  <c r="BA23" i="3" s="1"/>
  <c r="AZ28" i="3"/>
  <c r="BA27" i="3" s="1"/>
  <c r="AZ32" i="3"/>
  <c r="CP8" i="3"/>
  <c r="BX32" i="3"/>
  <c r="BY31" i="3" s="1"/>
  <c r="CD22" i="3"/>
  <c r="AT13" i="3"/>
  <c r="CJ8" i="3"/>
  <c r="CP7" i="3"/>
  <c r="BL14" i="3"/>
  <c r="BM13" i="3" s="1"/>
  <c r="CJ18" i="3"/>
  <c r="CK17" i="3" s="1"/>
  <c r="CJ22" i="3"/>
  <c r="CK21" i="3" s="1"/>
  <c r="AZ27" i="3"/>
  <c r="BA26" i="3" s="1"/>
  <c r="AZ31" i="3"/>
  <c r="BA30" i="3" s="1"/>
  <c r="CJ11" i="3"/>
  <c r="CK10" i="3" s="1"/>
  <c r="AZ16" i="3"/>
  <c r="BA15" i="3" s="1"/>
  <c r="BX20" i="3"/>
  <c r="BY19" i="3" s="1"/>
  <c r="BX24" i="3"/>
  <c r="BY23" i="3" s="1"/>
  <c r="BX28" i="3"/>
  <c r="BY27" i="3" s="1"/>
  <c r="CJ32" i="3"/>
  <c r="CK31" i="3" s="1"/>
  <c r="BF9" i="3"/>
  <c r="CP22" i="3"/>
  <c r="CQ21" i="3" s="1"/>
  <c r="CV7" i="3"/>
  <c r="CD17" i="3"/>
  <c r="AT28" i="3"/>
  <c r="CJ10" i="3"/>
  <c r="CK9" i="3" s="1"/>
  <c r="BR13" i="3"/>
  <c r="BS12" i="3" s="1"/>
  <c r="BR30" i="3"/>
  <c r="CD101" i="3"/>
  <c r="CE100" i="3" s="1"/>
  <c r="CJ35" i="3"/>
  <c r="AZ15" i="3"/>
  <c r="BA14" i="3" s="1"/>
  <c r="AZ19" i="3"/>
  <c r="BX23" i="3"/>
  <c r="BY22" i="3" s="1"/>
  <c r="BX27" i="3"/>
  <c r="BY26" i="3" s="1"/>
  <c r="BX31" i="3"/>
  <c r="BX12" i="3"/>
  <c r="BY11" i="3" s="1"/>
  <c r="BX16" i="3"/>
  <c r="BY15" i="3" s="1"/>
  <c r="CV20" i="3"/>
  <c r="CW19" i="3" s="1"/>
  <c r="CV24" i="3"/>
  <c r="CW23" i="3" s="1"/>
  <c r="CV28" i="3"/>
  <c r="CW27" i="3" s="1"/>
  <c r="CD34" i="3"/>
  <c r="AT10" i="3"/>
  <c r="AU9" i="3" s="1"/>
  <c r="CP25" i="3"/>
  <c r="BF20" i="3"/>
  <c r="CD33" i="3"/>
  <c r="CE32" i="3" s="1"/>
  <c r="AT32" i="3"/>
  <c r="AU31" i="3" s="1"/>
  <c r="BR25" i="3"/>
  <c r="BS24" i="3" s="1"/>
  <c r="AT101" i="3"/>
  <c r="AU100" i="3" s="1"/>
  <c r="AV100" i="3" s="1"/>
  <c r="AW100" i="3" s="1"/>
  <c r="BX101" i="3"/>
  <c r="BY100" i="3" s="1"/>
  <c r="AZ34" i="3"/>
  <c r="BL12" i="3"/>
  <c r="BM11" i="3" s="1"/>
  <c r="BL16" i="3"/>
  <c r="BM15" i="3" s="1"/>
  <c r="CJ20" i="3"/>
  <c r="CJ24" i="3"/>
  <c r="CJ28" i="3"/>
  <c r="CK27" i="3" s="1"/>
  <c r="BL34" i="3"/>
  <c r="BM33" i="3" s="1"/>
  <c r="AZ14" i="3"/>
  <c r="BA13" i="3" s="1"/>
  <c r="AZ18" i="3"/>
  <c r="BA17" i="3" s="1"/>
  <c r="AZ22" i="3"/>
  <c r="AZ26" i="3"/>
  <c r="BA25" i="3" s="1"/>
  <c r="CV30" i="3"/>
  <c r="CW29" i="3" s="1"/>
  <c r="BF7" i="3"/>
  <c r="BF34" i="3"/>
  <c r="BF26" i="3"/>
  <c r="BG25" i="3" s="1"/>
  <c r="CP34" i="3"/>
  <c r="CV32" i="3"/>
  <c r="AZ13" i="3"/>
  <c r="BA12" i="3" s="1"/>
  <c r="BX21" i="3"/>
  <c r="BY20" i="3" s="1"/>
  <c r="BL30" i="3"/>
  <c r="BM29" i="3" s="1"/>
  <c r="CV14" i="3"/>
  <c r="CW13" i="3" s="1"/>
  <c r="CJ23" i="3"/>
  <c r="CK22" i="3" s="1"/>
  <c r="CJ31" i="3"/>
  <c r="CK30" i="3" s="1"/>
  <c r="BR8" i="3"/>
  <c r="CV18" i="3"/>
  <c r="BR31" i="3"/>
  <c r="CV33" i="3"/>
  <c r="CW32" i="3" s="1"/>
  <c r="BX15" i="3"/>
  <c r="BY14" i="3" s="1"/>
  <c r="CV23" i="3"/>
  <c r="CW22" i="3" s="1"/>
  <c r="CV31" i="3"/>
  <c r="CW30" i="3" s="1"/>
  <c r="BL17" i="3"/>
  <c r="BM16" i="3" s="1"/>
  <c r="BL25" i="3"/>
  <c r="BM24" i="3" s="1"/>
  <c r="BR10" i="3"/>
  <c r="CP28" i="3"/>
  <c r="AT18" i="3"/>
  <c r="AU17" i="3" s="1"/>
  <c r="AV17" i="3" s="1"/>
  <c r="AZ101" i="3"/>
  <c r="BA100" i="3" s="1"/>
  <c r="AZ17" i="3"/>
  <c r="BA16" i="3" s="1"/>
  <c r="AZ25" i="3"/>
  <c r="BA24" i="3" s="1"/>
  <c r="BX18" i="3"/>
  <c r="BY17" i="3" s="1"/>
  <c r="BL27" i="3"/>
  <c r="BX35" i="3"/>
  <c r="BY34" i="3" s="1"/>
  <c r="CD21" i="3"/>
  <c r="CP14" i="3"/>
  <c r="CV25" i="3"/>
  <c r="CW24" i="3" s="1"/>
  <c r="CJ27" i="3"/>
  <c r="BF31" i="3"/>
  <c r="BR19" i="3"/>
  <c r="BS18" i="3" s="1"/>
  <c r="BL101" i="3"/>
  <c r="BM100" i="3" s="1"/>
  <c r="CJ101" i="3"/>
  <c r="CK100" i="3" s="1"/>
  <c r="CV15" i="3"/>
  <c r="BL24" i="3"/>
  <c r="BM23" i="3" s="1"/>
  <c r="BL32" i="3"/>
  <c r="BM31" i="3" s="1"/>
  <c r="CJ17" i="3"/>
  <c r="CK16" i="3" s="1"/>
  <c r="CJ25" i="3"/>
  <c r="CK24" i="3" s="1"/>
  <c r="AT34" i="3"/>
  <c r="BX17" i="3"/>
  <c r="BY16" i="3" s="1"/>
  <c r="BF15" i="3"/>
  <c r="CP29" i="3"/>
  <c r="AT24" i="3"/>
  <c r="CV34" i="3"/>
  <c r="CW33" i="3" s="1"/>
  <c r="BX11" i="3"/>
  <c r="BY10" i="3" s="1"/>
  <c r="BX19" i="3"/>
  <c r="BY18" i="3" s="1"/>
  <c r="CV27" i="3"/>
  <c r="CV12" i="3"/>
  <c r="CW11" i="3" s="1"/>
  <c r="BL21" i="3"/>
  <c r="BM20" i="3" s="1"/>
  <c r="BL29" i="3"/>
  <c r="BM28" i="3" s="1"/>
  <c r="BR33" i="3"/>
  <c r="BS32" i="3" s="1"/>
  <c r="AT9" i="3"/>
  <c r="AU8" i="3" s="1"/>
  <c r="CP21" i="3"/>
  <c r="CQ20" i="3" s="1"/>
  <c r="CQ35" i="3"/>
  <c r="BX34" i="3"/>
  <c r="BY33" i="3" s="1"/>
  <c r="CV11" i="3"/>
  <c r="CW10" i="3" s="1"/>
  <c r="BL20" i="3"/>
  <c r="BL28" i="3"/>
  <c r="BM27" i="3" s="1"/>
  <c r="BL13" i="3"/>
  <c r="BM12" i="3" s="1"/>
  <c r="CJ21" i="3"/>
  <c r="CK20" i="3" s="1"/>
  <c r="AZ30" i="3"/>
  <c r="BA29" i="3" s="1"/>
  <c r="CV9" i="3"/>
  <c r="CW8" i="3" s="1"/>
  <c r="BF17" i="3"/>
  <c r="CP20" i="3"/>
  <c r="CJ33" i="3"/>
  <c r="CK32" i="3" s="1"/>
  <c r="CJ12" i="3"/>
  <c r="CK11" i="3" s="1"/>
  <c r="AZ21" i="3"/>
  <c r="BA20" i="3" s="1"/>
  <c r="CV29" i="3"/>
  <c r="CW28" i="3" s="1"/>
  <c r="BX14" i="3"/>
  <c r="BY13" i="3" s="1"/>
  <c r="BX22" i="3"/>
  <c r="BL31" i="3"/>
  <c r="BM30" i="3" s="1"/>
  <c r="AT8" i="3"/>
  <c r="DA104" i="3"/>
  <c r="AX115" i="3" s="1"/>
  <c r="BK104" i="3"/>
  <c r="AY104" i="3"/>
  <c r="BQ104" i="3"/>
  <c r="BE104" i="3"/>
  <c r="AD36" i="4"/>
  <c r="AE36" i="4" s="1"/>
  <c r="Y63" i="8"/>
  <c r="Z63" i="8" s="1"/>
  <c r="AM67" i="4"/>
  <c r="AI65" i="4"/>
  <c r="AJ65" i="4" s="1"/>
  <c r="X45" i="4"/>
  <c r="AG28" i="4"/>
  <c r="AH28" i="4" s="1"/>
  <c r="AB24" i="6"/>
  <c r="AD25" i="6" s="1"/>
  <c r="AE25" i="6" s="1"/>
  <c r="AM20" i="7"/>
  <c r="W47" i="6"/>
  <c r="Y48" i="6" s="1"/>
  <c r="Z48" i="6" s="1"/>
  <c r="AB32" i="6"/>
  <c r="AC32" i="6" s="1"/>
  <c r="AI33" i="8"/>
  <c r="AJ33" i="8" s="1"/>
  <c r="AL37" i="6"/>
  <c r="AM37" i="6" s="1"/>
  <c r="AI56" i="4"/>
  <c r="AJ56" i="4" s="1"/>
  <c r="AC73" i="4"/>
  <c r="AG36" i="6"/>
  <c r="AI37" i="6" s="1"/>
  <c r="AJ37" i="6" s="1"/>
  <c r="AL24" i="6"/>
  <c r="AM24" i="6" s="1"/>
  <c r="AC19" i="7"/>
  <c r="AM73" i="4"/>
  <c r="AN58" i="4"/>
  <c r="AO58" i="4" s="1"/>
  <c r="AL7" i="4"/>
  <c r="AN8" i="4" s="1"/>
  <c r="AO8" i="4" s="1"/>
  <c r="AN60" i="4"/>
  <c r="AO60" i="4" s="1"/>
  <c r="AI81" i="4"/>
  <c r="AJ81" i="4" s="1"/>
  <c r="AL38" i="6"/>
  <c r="AN39" i="6" s="1"/>
  <c r="AO39" i="6" s="1"/>
  <c r="AD12" i="8"/>
  <c r="AE12" i="8" s="1"/>
  <c r="AB37" i="6"/>
  <c r="AD38" i="6" s="1"/>
  <c r="AE38" i="6" s="1"/>
  <c r="X59" i="4"/>
  <c r="AB8" i="6"/>
  <c r="AD9" i="6" s="1"/>
  <c r="AE9" i="6" s="1"/>
  <c r="AL26" i="6"/>
  <c r="AM26" i="6" s="1"/>
  <c r="AI18" i="7"/>
  <c r="AJ18" i="7" s="1"/>
  <c r="AB23" i="6"/>
  <c r="AD24" i="6" s="1"/>
  <c r="AE24" i="6" s="1"/>
  <c r="X48" i="4"/>
  <c r="AH67" i="4"/>
  <c r="AB22" i="6"/>
  <c r="AC22" i="6" s="1"/>
  <c r="AG4" i="6"/>
  <c r="AI5" i="6" s="1"/>
  <c r="AJ5" i="6" s="1"/>
  <c r="AM71" i="4"/>
  <c r="AG26" i="4"/>
  <c r="AH26" i="4" s="1"/>
  <c r="AB28" i="6"/>
  <c r="AD29" i="6" s="1"/>
  <c r="AE29" i="6" s="1"/>
  <c r="AG23" i="6"/>
  <c r="AH23" i="6" s="1"/>
  <c r="X32" i="4"/>
  <c r="Y33" i="4"/>
  <c r="Z33" i="4" s="1"/>
  <c r="AG3" i="7"/>
  <c r="AI4" i="7" s="1"/>
  <c r="AI78" i="4"/>
  <c r="AJ78" i="4" s="1"/>
  <c r="AM51" i="4"/>
  <c r="AM35" i="4"/>
  <c r="Y21" i="7"/>
  <c r="Z21" i="7" s="1"/>
  <c r="X20" i="7"/>
  <c r="Y58" i="4"/>
  <c r="Z58" i="4" s="1"/>
  <c r="W28" i="4"/>
  <c r="X28" i="4" s="1"/>
  <c r="AL45" i="6"/>
  <c r="AM45" i="6" s="1"/>
  <c r="AL44" i="6"/>
  <c r="AM44" i="6" s="1"/>
  <c r="AG35" i="6"/>
  <c r="AI36" i="6" s="1"/>
  <c r="AJ36" i="6" s="1"/>
  <c r="AL23" i="6"/>
  <c r="AM23" i="6" s="1"/>
  <c r="AI12" i="8"/>
  <c r="AJ12" i="8" s="1"/>
  <c r="AM11" i="8"/>
  <c r="BG108" i="1"/>
  <c r="W9" i="6"/>
  <c r="X9" i="6" s="1"/>
  <c r="AH6" i="4"/>
  <c r="AB12" i="6"/>
  <c r="AD13" i="6" s="1"/>
  <c r="AE13" i="6" s="1"/>
  <c r="BH114" i="1"/>
  <c r="AB7" i="4"/>
  <c r="AD8" i="4" s="1"/>
  <c r="AE8" i="4" s="1"/>
  <c r="AB21" i="4"/>
  <c r="AD22" i="4" s="1"/>
  <c r="AE22" i="4" s="1"/>
  <c r="Y5" i="4"/>
  <c r="Z5" i="4" s="1"/>
  <c r="AI15" i="4"/>
  <c r="AJ15" i="4" s="1"/>
  <c r="AB16" i="4"/>
  <c r="AD17" i="4" s="1"/>
  <c r="AE17" i="4" s="1"/>
  <c r="Y72" i="4"/>
  <c r="Z72" i="4" s="1"/>
  <c r="AG47" i="6"/>
  <c r="AH47" i="6" s="1"/>
  <c r="AB20" i="6"/>
  <c r="AC20" i="6" s="1"/>
  <c r="AG15" i="6"/>
  <c r="AH15" i="6" s="1"/>
  <c r="AG16" i="6"/>
  <c r="AI17" i="6" s="1"/>
  <c r="AJ17" i="6" s="1"/>
  <c r="AG12" i="6"/>
  <c r="AI13" i="6" s="1"/>
  <c r="AJ13" i="6" s="1"/>
  <c r="AN33" i="8"/>
  <c r="AO33" i="8" s="1"/>
  <c r="BG42" i="1"/>
  <c r="AG45" i="6"/>
  <c r="AI46" i="6" s="1"/>
  <c r="AJ46" i="6" s="1"/>
  <c r="AG20" i="6"/>
  <c r="AI21" i="6" s="1"/>
  <c r="AJ21" i="6" s="1"/>
  <c r="Y25" i="8"/>
  <c r="Z25" i="8" s="1"/>
  <c r="AD24" i="4"/>
  <c r="AE24" i="4" s="1"/>
  <c r="AG21" i="4"/>
  <c r="AH21" i="4" s="1"/>
  <c r="W16" i="4"/>
  <c r="X16" i="4" s="1"/>
  <c r="AD48" i="4"/>
  <c r="AE48" i="4" s="1"/>
  <c r="AB47" i="6"/>
  <c r="AC47" i="6" s="1"/>
  <c r="AB29" i="6"/>
  <c r="AC29" i="6" s="1"/>
  <c r="AL22" i="6"/>
  <c r="AM22" i="6" s="1"/>
  <c r="AB16" i="6"/>
  <c r="AD17" i="6" s="1"/>
  <c r="AE17" i="6" s="1"/>
  <c r="AL12" i="6"/>
  <c r="AN13" i="6" s="1"/>
  <c r="AO13" i="6" s="1"/>
  <c r="AL21" i="6"/>
  <c r="AM21" i="6" s="1"/>
  <c r="AL15" i="6"/>
  <c r="AN16" i="6" s="1"/>
  <c r="AO16" i="6" s="1"/>
  <c r="W3" i="6"/>
  <c r="X3" i="6" s="1"/>
  <c r="W9" i="7"/>
  <c r="X9" i="7" s="1"/>
  <c r="AC31" i="4"/>
  <c r="AL9" i="6"/>
  <c r="AN10" i="6" s="1"/>
  <c r="AL29" i="6"/>
  <c r="AN30" i="6" s="1"/>
  <c r="AO30" i="6" s="1"/>
  <c r="AG22" i="6"/>
  <c r="AI23" i="6" s="1"/>
  <c r="AJ23" i="6" s="1"/>
  <c r="AG24" i="6"/>
  <c r="AH24" i="6" s="1"/>
  <c r="AG26" i="6"/>
  <c r="AH26" i="6" s="1"/>
  <c r="AF14" i="2"/>
  <c r="AF50" i="2"/>
  <c r="AF24" i="2"/>
  <c r="AF46" i="2"/>
  <c r="AF23" i="2"/>
  <c r="AF45" i="2"/>
  <c r="AF22" i="2"/>
  <c r="AF35" i="2"/>
  <c r="AF10" i="2"/>
  <c r="AF13" i="2"/>
  <c r="AF34" i="2"/>
  <c r="AF8" i="2"/>
  <c r="AF36" i="2"/>
  <c r="AF51" i="2"/>
  <c r="AF26" i="2"/>
  <c r="AB17" i="3"/>
  <c r="H22" i="3"/>
  <c r="BH107" i="1"/>
  <c r="BG107" i="1"/>
  <c r="BG115" i="1"/>
  <c r="BH115" i="1"/>
  <c r="BH112" i="1"/>
  <c r="BG112" i="1"/>
  <c r="BG109" i="1"/>
  <c r="BH109" i="1"/>
  <c r="BG22" i="1"/>
  <c r="BH22" i="1"/>
  <c r="BI22" i="1" s="1"/>
  <c r="BH53" i="1"/>
  <c r="BI53" i="1" s="1"/>
  <c r="BH48" i="1"/>
  <c r="BI48" i="1" s="1"/>
  <c r="BH52" i="1"/>
  <c r="BI52" i="1" s="1"/>
  <c r="BH54" i="1"/>
  <c r="BI54" i="1" s="1"/>
  <c r="BH18" i="1"/>
  <c r="BI18" i="1" s="1"/>
  <c r="BH30" i="1"/>
  <c r="BI30" i="1" s="1"/>
  <c r="BG111" i="1"/>
  <c r="BH16" i="1"/>
  <c r="BI16" i="1" s="1"/>
  <c r="BH8" i="1"/>
  <c r="BF102" i="1"/>
  <c r="BG37" i="1"/>
  <c r="BH14" i="1"/>
  <c r="BI14" i="1" s="1"/>
  <c r="BH55" i="1"/>
  <c r="BI55" i="1" s="1"/>
  <c r="BG8" i="1"/>
  <c r="BH10" i="1"/>
  <c r="BI10" i="1" s="1"/>
  <c r="BH31" i="1"/>
  <c r="BI31" i="1" s="1"/>
  <c r="BH12" i="1"/>
  <c r="BI12" i="1" s="1"/>
  <c r="BH39" i="1"/>
  <c r="BI39" i="1" s="1"/>
  <c r="D22" i="1"/>
  <c r="E22" i="1" s="1"/>
  <c r="AB28" i="8"/>
  <c r="AD29" i="8" s="1"/>
  <c r="AE29" i="8" s="1"/>
  <c r="X34" i="8"/>
  <c r="AD33" i="8"/>
  <c r="AE33" i="8" s="1"/>
  <c r="AB30" i="8"/>
  <c r="AC30" i="8" s="1"/>
  <c r="AD18" i="8"/>
  <c r="AE18" i="8" s="1"/>
  <c r="W30" i="8"/>
  <c r="X30" i="8" s="1"/>
  <c r="AG30" i="8"/>
  <c r="AI31" i="8" s="1"/>
  <c r="AJ31" i="8" s="1"/>
  <c r="X21" i="8"/>
  <c r="AH3" i="8"/>
  <c r="AI38" i="8"/>
  <c r="AJ38" i="8" s="1"/>
  <c r="AN49" i="8"/>
  <c r="AO49" i="8" s="1"/>
  <c r="AN23" i="8"/>
  <c r="AO23" i="8" s="1"/>
  <c r="AD22" i="8"/>
  <c r="AE22" i="8" s="1"/>
  <c r="X37" i="8"/>
  <c r="AD60" i="8"/>
  <c r="AE60" i="8" s="1"/>
  <c r="AD24" i="8"/>
  <c r="AE24" i="8" s="1"/>
  <c r="AD38" i="8"/>
  <c r="AE38" i="8" s="1"/>
  <c r="AG29" i="8"/>
  <c r="AI30" i="8" s="1"/>
  <c r="AJ30" i="8" s="1"/>
  <c r="AL27" i="8"/>
  <c r="AM27" i="8" s="1"/>
  <c r="W29" i="8"/>
  <c r="X29" i="8" s="1"/>
  <c r="AG35" i="8"/>
  <c r="W35" i="8"/>
  <c r="AB35" i="8"/>
  <c r="AL35" i="8"/>
  <c r="AL29" i="8"/>
  <c r="AM29" i="8" s="1"/>
  <c r="AN35" i="8"/>
  <c r="AO35" i="8" s="1"/>
  <c r="AD39" i="8"/>
  <c r="AE39" i="8" s="1"/>
  <c r="X38" i="8"/>
  <c r="AG28" i="8"/>
  <c r="AI29" i="8" s="1"/>
  <c r="AJ29" i="8" s="1"/>
  <c r="AM59" i="8"/>
  <c r="AN63" i="8"/>
  <c r="AO63" i="8" s="1"/>
  <c r="AL28" i="8"/>
  <c r="AN29" i="8" s="1"/>
  <c r="AO29" i="8" s="1"/>
  <c r="AH34" i="8"/>
  <c r="AI35" i="8"/>
  <c r="AJ35" i="8" s="1"/>
  <c r="Y27" i="8"/>
  <c r="Z27" i="8" s="1"/>
  <c r="AN25" i="8"/>
  <c r="AO25" i="8" s="1"/>
  <c r="AM22" i="4"/>
  <c r="AN23" i="4"/>
  <c r="AO23" i="4" s="1"/>
  <c r="AL17" i="4"/>
  <c r="AN18" i="4" s="1"/>
  <c r="AO18" i="4" s="1"/>
  <c r="AD5" i="4"/>
  <c r="AE5" i="4" s="1"/>
  <c r="AL20" i="4"/>
  <c r="AG20" i="4"/>
  <c r="AB20" i="4"/>
  <c r="AL25" i="4"/>
  <c r="AM25" i="4" s="1"/>
  <c r="Y15" i="4"/>
  <c r="Z15" i="4" s="1"/>
  <c r="AB28" i="4"/>
  <c r="AC28" i="4" s="1"/>
  <c r="AI52" i="4"/>
  <c r="AJ52" i="4" s="1"/>
  <c r="Y41" i="4"/>
  <c r="Z41" i="4" s="1"/>
  <c r="AN7" i="4"/>
  <c r="AO7" i="4" s="1"/>
  <c r="X67" i="4"/>
  <c r="Y68" i="4"/>
  <c r="Z68" i="4" s="1"/>
  <c r="AC51" i="4"/>
  <c r="AL18" i="4"/>
  <c r="AG18" i="4"/>
  <c r="W25" i="4"/>
  <c r="Y26" i="4" s="1"/>
  <c r="Z26" i="4" s="1"/>
  <c r="Y21" i="4"/>
  <c r="Z21" i="4" s="1"/>
  <c r="AB24" i="4"/>
  <c r="AL24" i="4"/>
  <c r="W24" i="4"/>
  <c r="AG24" i="4"/>
  <c r="AB32" i="4"/>
  <c r="AL32" i="4"/>
  <c r="AG25" i="4"/>
  <c r="AI26" i="4" s="1"/>
  <c r="AJ26" i="4" s="1"/>
  <c r="W18" i="4"/>
  <c r="AB22" i="4"/>
  <c r="AG22" i="4"/>
  <c r="W22" i="4"/>
  <c r="AB18" i="4"/>
  <c r="AL31" i="4"/>
  <c r="W31" i="4"/>
  <c r="AG31" i="4"/>
  <c r="X29" i="4"/>
  <c r="Y30" i="4"/>
  <c r="Z30" i="4" s="1"/>
  <c r="AL29" i="4"/>
  <c r="AB29" i="4"/>
  <c r="AG29" i="4"/>
  <c r="AG7" i="4"/>
  <c r="AI8" i="4" s="1"/>
  <c r="AJ8" i="4" s="1"/>
  <c r="AG16" i="4"/>
  <c r="AH16" i="4" s="1"/>
  <c r="AD68" i="4"/>
  <c r="AE68" i="4" s="1"/>
  <c r="AC67" i="4"/>
  <c r="AG32" i="4"/>
  <c r="AG27" i="8"/>
  <c r="AI28" i="8" s="1"/>
  <c r="AJ28" i="8" s="1"/>
  <c r="AB26" i="8"/>
  <c r="AC26" i="8" s="1"/>
  <c r="Y60" i="8"/>
  <c r="Z60" i="8" s="1"/>
  <c r="AM6" i="8"/>
  <c r="Y23" i="8"/>
  <c r="Z23" i="8" s="1"/>
  <c r="AB9" i="8"/>
  <c r="AC9" i="8" s="1"/>
  <c r="X48" i="8"/>
  <c r="AC27" i="8"/>
  <c r="AD28" i="8"/>
  <c r="AE28" i="8" s="1"/>
  <c r="AC16" i="8"/>
  <c r="AD17" i="8"/>
  <c r="AE17" i="8" s="1"/>
  <c r="AC40" i="8"/>
  <c r="AD41" i="8"/>
  <c r="AE41" i="8" s="1"/>
  <c r="AC18" i="8"/>
  <c r="AD19" i="8"/>
  <c r="AE19" i="8" s="1"/>
  <c r="AM14" i="8"/>
  <c r="AN15" i="8"/>
  <c r="AO15" i="8" s="1"/>
  <c r="AC56" i="8"/>
  <c r="AD57" i="8"/>
  <c r="AE57" i="8" s="1"/>
  <c r="AH57" i="8"/>
  <c r="AI58" i="8"/>
  <c r="AJ58" i="8" s="1"/>
  <c r="AM12" i="8"/>
  <c r="AN13" i="8"/>
  <c r="AO13" i="8" s="1"/>
  <c r="AM44" i="8"/>
  <c r="AN45" i="8"/>
  <c r="AO45" i="8" s="1"/>
  <c r="AC50" i="8"/>
  <c r="AD51" i="8"/>
  <c r="AE51" i="8" s="1"/>
  <c r="AH18" i="8"/>
  <c r="AI19" i="8"/>
  <c r="AJ19" i="8" s="1"/>
  <c r="AH39" i="8"/>
  <c r="AI40" i="8"/>
  <c r="AJ40" i="8" s="1"/>
  <c r="AC58" i="8"/>
  <c r="AD59" i="8"/>
  <c r="AE59" i="8" s="1"/>
  <c r="AC4" i="8"/>
  <c r="AD5" i="8"/>
  <c r="AE5" i="8" s="1"/>
  <c r="AC62" i="8"/>
  <c r="AD63" i="8"/>
  <c r="AE63" i="8" s="1"/>
  <c r="AH42" i="8"/>
  <c r="AI43" i="8"/>
  <c r="AJ43" i="8" s="1"/>
  <c r="AH53" i="8"/>
  <c r="AI54" i="8"/>
  <c r="AJ54" i="8" s="1"/>
  <c r="AM50" i="8"/>
  <c r="AN51" i="8"/>
  <c r="AO51" i="8" s="1"/>
  <c r="AH54" i="8"/>
  <c r="AI55" i="8"/>
  <c r="AJ55" i="8" s="1"/>
  <c r="AH60" i="8"/>
  <c r="AI61" i="8"/>
  <c r="AJ61" i="8" s="1"/>
  <c r="AH51" i="8"/>
  <c r="AI52" i="8"/>
  <c r="AJ52" i="8" s="1"/>
  <c r="AM58" i="8"/>
  <c r="AN59" i="8"/>
  <c r="AO59" i="8" s="1"/>
  <c r="AH6" i="8"/>
  <c r="AI7" i="8"/>
  <c r="AJ7" i="8" s="1"/>
  <c r="AM18" i="8"/>
  <c r="AN19" i="8"/>
  <c r="AO19" i="8" s="1"/>
  <c r="AM21" i="8"/>
  <c r="AN22" i="8"/>
  <c r="AO22" i="8" s="1"/>
  <c r="AH22" i="8"/>
  <c r="AI23" i="8"/>
  <c r="AJ23" i="8" s="1"/>
  <c r="AM49" i="8"/>
  <c r="AN50" i="8"/>
  <c r="AO50" i="8" s="1"/>
  <c r="AC46" i="8"/>
  <c r="AD47" i="8"/>
  <c r="AE47" i="8" s="1"/>
  <c r="AH41" i="8"/>
  <c r="AI42" i="8"/>
  <c r="AJ42" i="8" s="1"/>
  <c r="AH44" i="8"/>
  <c r="AI45" i="8"/>
  <c r="AJ45" i="8" s="1"/>
  <c r="AM55" i="8"/>
  <c r="AN56" i="8"/>
  <c r="AO56" i="8" s="1"/>
  <c r="AH10" i="8"/>
  <c r="AI11" i="8"/>
  <c r="AJ11" i="8" s="1"/>
  <c r="AC54" i="8"/>
  <c r="AD55" i="8"/>
  <c r="AE55" i="8" s="1"/>
  <c r="AH40" i="8"/>
  <c r="AI41" i="8"/>
  <c r="AJ41" i="8" s="1"/>
  <c r="AM31" i="8"/>
  <c r="AN32" i="8"/>
  <c r="AO32" i="8" s="1"/>
  <c r="W27" i="8"/>
  <c r="Y28" i="8" s="1"/>
  <c r="Z28" i="8" s="1"/>
  <c r="AM20" i="8"/>
  <c r="AN21" i="8"/>
  <c r="AO21" i="8" s="1"/>
  <c r="AC61" i="8"/>
  <c r="AD62" i="8"/>
  <c r="AE62" i="8" s="1"/>
  <c r="AH12" i="8"/>
  <c r="AI13" i="8"/>
  <c r="AJ13" i="8" s="1"/>
  <c r="AC24" i="8"/>
  <c r="AD25" i="8"/>
  <c r="AE25" i="8" s="1"/>
  <c r="Y24" i="8"/>
  <c r="Z24" i="8" s="1"/>
  <c r="X23" i="8"/>
  <c r="AG26" i="8"/>
  <c r="AC6" i="8"/>
  <c r="AD7" i="8"/>
  <c r="AE7" i="8" s="1"/>
  <c r="AC60" i="8"/>
  <c r="AD61" i="8"/>
  <c r="AE61" i="8" s="1"/>
  <c r="AC47" i="8"/>
  <c r="AD48" i="8"/>
  <c r="AE48" i="8" s="1"/>
  <c r="AH49" i="8"/>
  <c r="AI50" i="8"/>
  <c r="AJ50" i="8" s="1"/>
  <c r="AC53" i="8"/>
  <c r="AD54" i="8"/>
  <c r="AE54" i="8" s="1"/>
  <c r="AC55" i="8"/>
  <c r="AD56" i="8"/>
  <c r="AE56" i="8" s="1"/>
  <c r="AM40" i="8"/>
  <c r="AN41" i="8"/>
  <c r="AO41" i="8" s="1"/>
  <c r="AC51" i="8"/>
  <c r="AD52" i="8"/>
  <c r="AE52" i="8" s="1"/>
  <c r="AH47" i="8"/>
  <c r="AI48" i="8"/>
  <c r="AJ48" i="8" s="1"/>
  <c r="AC45" i="8"/>
  <c r="AD46" i="8"/>
  <c r="AE46" i="8" s="1"/>
  <c r="AM46" i="8"/>
  <c r="AN47" i="8"/>
  <c r="AO47" i="8" s="1"/>
  <c r="AC29" i="8"/>
  <c r="AD30" i="8"/>
  <c r="AE30" i="8" s="1"/>
  <c r="AM52" i="8"/>
  <c r="AN53" i="8"/>
  <c r="AO53" i="8" s="1"/>
  <c r="AH20" i="8"/>
  <c r="AI21" i="8"/>
  <c r="AJ21" i="8" s="1"/>
  <c r="AM61" i="8"/>
  <c r="AN62" i="8"/>
  <c r="AO62" i="8" s="1"/>
  <c r="AH25" i="8"/>
  <c r="AI26" i="8"/>
  <c r="AJ26" i="8" s="1"/>
  <c r="AC22" i="8"/>
  <c r="AD23" i="8"/>
  <c r="AE23" i="8" s="1"/>
  <c r="AH38" i="8"/>
  <c r="AI39" i="8"/>
  <c r="AJ39" i="8" s="1"/>
  <c r="AC14" i="8"/>
  <c r="AC49" i="8"/>
  <c r="AD50" i="8"/>
  <c r="AE50" i="8" s="1"/>
  <c r="AM45" i="8"/>
  <c r="AN46" i="8"/>
  <c r="AO46" i="8" s="1"/>
  <c r="AH17" i="8"/>
  <c r="AI18" i="8"/>
  <c r="AJ18" i="8" s="1"/>
  <c r="AM8" i="8"/>
  <c r="AN9" i="8"/>
  <c r="AH46" i="8"/>
  <c r="AI47" i="8"/>
  <c r="AJ47" i="8" s="1"/>
  <c r="AH55" i="8"/>
  <c r="AI56" i="8"/>
  <c r="AJ56" i="8" s="1"/>
  <c r="AM9" i="8"/>
  <c r="AN10" i="8"/>
  <c r="AC43" i="8"/>
  <c r="AD44" i="8"/>
  <c r="AE44" i="8" s="1"/>
  <c r="AC52" i="8"/>
  <c r="AD53" i="8"/>
  <c r="AE53" i="8" s="1"/>
  <c r="AH31" i="8"/>
  <c r="AI32" i="8"/>
  <c r="AJ32" i="8" s="1"/>
  <c r="AM51" i="8"/>
  <c r="AN52" i="8"/>
  <c r="AO52" i="8" s="1"/>
  <c r="AH24" i="8"/>
  <c r="AI25" i="8"/>
  <c r="AJ25" i="8" s="1"/>
  <c r="AC5" i="8"/>
  <c r="AD6" i="8"/>
  <c r="AE6" i="8" s="1"/>
  <c r="AB25" i="8"/>
  <c r="W25" i="8"/>
  <c r="AL25" i="8"/>
  <c r="AC42" i="8"/>
  <c r="AD43" i="8"/>
  <c r="AE43" i="8" s="1"/>
  <c r="AM57" i="8"/>
  <c r="AN58" i="8"/>
  <c r="AO58" i="8" s="1"/>
  <c r="AH50" i="8"/>
  <c r="AI51" i="8"/>
  <c r="AJ51" i="8" s="1"/>
  <c r="AH21" i="8"/>
  <c r="AI22" i="8"/>
  <c r="AJ22" i="8" s="1"/>
  <c r="AM16" i="8"/>
  <c r="AN17" i="8"/>
  <c r="AO17" i="8" s="1"/>
  <c r="AC20" i="8"/>
  <c r="AD21" i="8"/>
  <c r="AE21" i="8" s="1"/>
  <c r="AH56" i="8"/>
  <c r="AI57" i="8"/>
  <c r="AJ57" i="8" s="1"/>
  <c r="AM54" i="8"/>
  <c r="AN55" i="8"/>
  <c r="AO55" i="8" s="1"/>
  <c r="AC31" i="8"/>
  <c r="AD32" i="8"/>
  <c r="AE32" i="8" s="1"/>
  <c r="AM17" i="8"/>
  <c r="AN18" i="8"/>
  <c r="AO18" i="8" s="1"/>
  <c r="AH16" i="8"/>
  <c r="AI17" i="8"/>
  <c r="AJ17" i="8" s="1"/>
  <c r="AC41" i="8"/>
  <c r="AD42" i="8"/>
  <c r="AE42" i="8" s="1"/>
  <c r="AM30" i="8"/>
  <c r="AN31" i="8"/>
  <c r="AO31" i="8" s="1"/>
  <c r="AC10" i="8"/>
  <c r="AD11" i="8"/>
  <c r="AE11" i="8" s="1"/>
  <c r="AM43" i="8"/>
  <c r="AN44" i="8"/>
  <c r="AO44" i="8" s="1"/>
  <c r="AH61" i="8"/>
  <c r="AI62" i="8"/>
  <c r="AJ62" i="8" s="1"/>
  <c r="AM23" i="8"/>
  <c r="AN24" i="8"/>
  <c r="AO24" i="8" s="1"/>
  <c r="AH48" i="8"/>
  <c r="AI49" i="8"/>
  <c r="AJ49" i="8" s="1"/>
  <c r="AL26" i="8"/>
  <c r="AM56" i="8"/>
  <c r="AN57" i="8"/>
  <c r="AO57" i="8" s="1"/>
  <c r="AM4" i="8"/>
  <c r="AN5" i="8"/>
  <c r="AO5" i="8" s="1"/>
  <c r="AM42" i="8"/>
  <c r="AN43" i="8"/>
  <c r="AO43" i="8" s="1"/>
  <c r="AH23" i="8"/>
  <c r="AI24" i="8"/>
  <c r="AJ24" i="8" s="1"/>
  <c r="AM41" i="8"/>
  <c r="AN42" i="8"/>
  <c r="AO42" i="8" s="1"/>
  <c r="AH5" i="8"/>
  <c r="AI6" i="8"/>
  <c r="AJ6" i="8" s="1"/>
  <c r="AH14" i="8"/>
  <c r="AI15" i="8"/>
  <c r="AJ15" i="8" s="1"/>
  <c r="AH45" i="8"/>
  <c r="AI46" i="8"/>
  <c r="AJ46" i="8" s="1"/>
  <c r="AC57" i="8"/>
  <c r="AD58" i="8"/>
  <c r="AE58" i="8" s="1"/>
  <c r="AM53" i="8"/>
  <c r="AN54" i="8"/>
  <c r="AO54" i="8" s="1"/>
  <c r="AC44" i="8"/>
  <c r="AD45" i="8"/>
  <c r="AE45" i="8" s="1"/>
  <c r="AM10" i="8"/>
  <c r="AN11" i="8"/>
  <c r="AO11" i="8" s="1"/>
  <c r="AH43" i="8"/>
  <c r="AI44" i="8"/>
  <c r="AJ44" i="8" s="1"/>
  <c r="AM60" i="8"/>
  <c r="AN61" i="8"/>
  <c r="AO61" i="8" s="1"/>
  <c r="AH52" i="8"/>
  <c r="AI53" i="8"/>
  <c r="AJ53" i="8" s="1"/>
  <c r="AH58" i="8"/>
  <c r="AI59" i="8"/>
  <c r="AJ59" i="8" s="1"/>
  <c r="AM47" i="8"/>
  <c r="AN48" i="8"/>
  <c r="AO48" i="8" s="1"/>
  <c r="AM5" i="8"/>
  <c r="AN6" i="8"/>
  <c r="AO6" i="8" s="1"/>
  <c r="AC8" i="7"/>
  <c r="AD9" i="7"/>
  <c r="AE9" i="7" s="1"/>
  <c r="AM29" i="7"/>
  <c r="AN30" i="7"/>
  <c r="AO30" i="7" s="1"/>
  <c r="AM22" i="7"/>
  <c r="AN23" i="7"/>
  <c r="AO23" i="7" s="1"/>
  <c r="AH36" i="7"/>
  <c r="AI37" i="7"/>
  <c r="AJ37" i="7" s="1"/>
  <c r="AC36" i="7"/>
  <c r="AD37" i="7"/>
  <c r="AE37" i="7" s="1"/>
  <c r="AM38" i="7"/>
  <c r="AN39" i="7"/>
  <c r="AO39" i="7" s="1"/>
  <c r="AC32" i="7"/>
  <c r="AD33" i="7"/>
  <c r="AE33" i="7" s="1"/>
  <c r="AH5" i="7"/>
  <c r="AI6" i="7"/>
  <c r="AJ6" i="7" s="1"/>
  <c r="AH25" i="7"/>
  <c r="AI26" i="7"/>
  <c r="AJ26" i="7" s="1"/>
  <c r="AM28" i="7"/>
  <c r="AN29" i="7"/>
  <c r="AO29" i="7" s="1"/>
  <c r="AH9" i="7"/>
  <c r="AI10" i="7"/>
  <c r="AJ10" i="7" s="1"/>
  <c r="AC18" i="7"/>
  <c r="AD19" i="7"/>
  <c r="AE19" i="7" s="1"/>
  <c r="AM10" i="7"/>
  <c r="AN11" i="7"/>
  <c r="AO11" i="7" s="1"/>
  <c r="AL7" i="7"/>
  <c r="AC29" i="7"/>
  <c r="AD30" i="7"/>
  <c r="AE30" i="7" s="1"/>
  <c r="AM40" i="7"/>
  <c r="AN41" i="7"/>
  <c r="AO41" i="7" s="1"/>
  <c r="AM31" i="7"/>
  <c r="AN32" i="7"/>
  <c r="AO32" i="7" s="1"/>
  <c r="AM16" i="7"/>
  <c r="AN17" i="7"/>
  <c r="AO17" i="7" s="1"/>
  <c r="AH13" i="7"/>
  <c r="AI14" i="7"/>
  <c r="AJ14" i="7" s="1"/>
  <c r="AC5" i="7"/>
  <c r="AD6" i="7"/>
  <c r="AE6" i="7" s="1"/>
  <c r="AD11" i="7"/>
  <c r="AE11" i="7" s="1"/>
  <c r="AC27" i="7"/>
  <c r="AD28" i="7"/>
  <c r="AE28" i="7" s="1"/>
  <c r="AC16" i="7"/>
  <c r="AD17" i="7"/>
  <c r="AE17" i="7" s="1"/>
  <c r="AC13" i="7"/>
  <c r="AD14" i="7"/>
  <c r="AE14" i="7" s="1"/>
  <c r="AC23" i="7"/>
  <c r="AD24" i="7"/>
  <c r="AE24" i="7" s="1"/>
  <c r="AM3" i="7"/>
  <c r="AN4" i="7"/>
  <c r="AM25" i="7"/>
  <c r="AN26" i="7"/>
  <c r="AO26" i="7" s="1"/>
  <c r="AM35" i="7"/>
  <c r="AN36" i="7"/>
  <c r="AO36" i="7" s="1"/>
  <c r="AM14" i="7"/>
  <c r="AN15" i="7"/>
  <c r="AO15" i="7" s="1"/>
  <c r="AM32" i="7"/>
  <c r="AN33" i="7"/>
  <c r="AO33" i="7" s="1"/>
  <c r="AM5" i="7"/>
  <c r="AN6" i="7"/>
  <c r="AO6" i="7" s="1"/>
  <c r="AH34" i="7"/>
  <c r="AI35" i="7"/>
  <c r="AJ35" i="7" s="1"/>
  <c r="AH16" i="7"/>
  <c r="AI17" i="7"/>
  <c r="AJ17" i="7" s="1"/>
  <c r="AH4" i="7"/>
  <c r="AI5" i="7"/>
  <c r="AJ5" i="7" s="1"/>
  <c r="AC4" i="7"/>
  <c r="AD5" i="7"/>
  <c r="AE5" i="7" s="1"/>
  <c r="AH31" i="7"/>
  <c r="AI32" i="7"/>
  <c r="AJ32" i="7" s="1"/>
  <c r="AM27" i="7"/>
  <c r="AN28" i="7"/>
  <c r="AO28" i="7" s="1"/>
  <c r="AH32" i="7"/>
  <c r="AI33" i="7"/>
  <c r="AJ33" i="7" s="1"/>
  <c r="AM4" i="7"/>
  <c r="AN5" i="7"/>
  <c r="AO5" i="7" s="1"/>
  <c r="AC22" i="7"/>
  <c r="AD23" i="7"/>
  <c r="AE23" i="7" s="1"/>
  <c r="AM30" i="7"/>
  <c r="AN31" i="7"/>
  <c r="AO31" i="7" s="1"/>
  <c r="AH39" i="7"/>
  <c r="AI40" i="7"/>
  <c r="AJ40" i="7" s="1"/>
  <c r="AC17" i="7"/>
  <c r="AD18" i="7"/>
  <c r="AE18" i="7" s="1"/>
  <c r="W8" i="7"/>
  <c r="X8" i="7" s="1"/>
  <c r="AH23" i="7"/>
  <c r="AI24" i="7"/>
  <c r="AJ24" i="7" s="1"/>
  <c r="AC34" i="7"/>
  <c r="AD35" i="7"/>
  <c r="AE35" i="7" s="1"/>
  <c r="AC31" i="7"/>
  <c r="AD32" i="7"/>
  <c r="AE32" i="7" s="1"/>
  <c r="AC15" i="7"/>
  <c r="AD16" i="7"/>
  <c r="AE16" i="7" s="1"/>
  <c r="AC35" i="7"/>
  <c r="AD36" i="7"/>
  <c r="AE36" i="7" s="1"/>
  <c r="AH33" i="7"/>
  <c r="AI34" i="7"/>
  <c r="AJ34" i="7" s="1"/>
  <c r="AM34" i="7"/>
  <c r="AN35" i="7"/>
  <c r="AO35" i="7" s="1"/>
  <c r="AH27" i="7"/>
  <c r="AI28" i="7"/>
  <c r="AJ28" i="7" s="1"/>
  <c r="AM18" i="7"/>
  <c r="AN19" i="7"/>
  <c r="AO19" i="7" s="1"/>
  <c r="AO25" i="7"/>
  <c r="AC30" i="7"/>
  <c r="AD31" i="7"/>
  <c r="AE31" i="7" s="1"/>
  <c r="AC24" i="7"/>
  <c r="AD25" i="7"/>
  <c r="AE25" i="7" s="1"/>
  <c r="AC11" i="7"/>
  <c r="AD12" i="7"/>
  <c r="AE12" i="7" s="1"/>
  <c r="AH40" i="7"/>
  <c r="AI41" i="7"/>
  <c r="AJ41" i="7" s="1"/>
  <c r="AM37" i="7"/>
  <c r="AN38" i="7"/>
  <c r="AO38" i="7" s="1"/>
  <c r="AH30" i="7"/>
  <c r="AI31" i="7"/>
  <c r="AJ31" i="7" s="1"/>
  <c r="AH26" i="7"/>
  <c r="AI27" i="7"/>
  <c r="AJ27" i="7" s="1"/>
  <c r="AH22" i="7"/>
  <c r="AI23" i="7"/>
  <c r="AJ23" i="7" s="1"/>
  <c r="AM39" i="7"/>
  <c r="AN40" i="7"/>
  <c r="AO40" i="7" s="1"/>
  <c r="AM15" i="7"/>
  <c r="AN16" i="7"/>
  <c r="AO16" i="7" s="1"/>
  <c r="AM13" i="7"/>
  <c r="AN14" i="7"/>
  <c r="AO14" i="7" s="1"/>
  <c r="AC39" i="7"/>
  <c r="AD40" i="7"/>
  <c r="AE40" i="7" s="1"/>
  <c r="AH11" i="7"/>
  <c r="AI12" i="7"/>
  <c r="AJ12" i="7" s="1"/>
  <c r="AH37" i="7"/>
  <c r="AI38" i="7"/>
  <c r="AJ38" i="7" s="1"/>
  <c r="AM26" i="7"/>
  <c r="AN27" i="7"/>
  <c r="AO27" i="7" s="1"/>
  <c r="AM42" i="7"/>
  <c r="AN43" i="7"/>
  <c r="AO43" i="7" s="1"/>
  <c r="AM17" i="7"/>
  <c r="AN18" i="7"/>
  <c r="AO18" i="7" s="1"/>
  <c r="AH29" i="7"/>
  <c r="AI30" i="7"/>
  <c r="AJ30" i="7" s="1"/>
  <c r="AC40" i="7"/>
  <c r="AD41" i="7"/>
  <c r="AE41" i="7" s="1"/>
  <c r="AC33" i="7"/>
  <c r="AD34" i="7"/>
  <c r="AE34" i="7" s="1"/>
  <c r="AH24" i="7"/>
  <c r="AI25" i="7"/>
  <c r="AJ25" i="7" s="1"/>
  <c r="AH10" i="7"/>
  <c r="AI11" i="7"/>
  <c r="AJ11" i="7" s="1"/>
  <c r="AC26" i="7"/>
  <c r="AD27" i="7"/>
  <c r="AE27" i="7" s="1"/>
  <c r="AC37" i="7"/>
  <c r="AD38" i="7"/>
  <c r="AE38" i="7" s="1"/>
  <c r="AM21" i="7"/>
  <c r="AN22" i="7"/>
  <c r="AO22" i="7" s="1"/>
  <c r="AH38" i="7"/>
  <c r="AI39" i="7"/>
  <c r="AJ39" i="7" s="1"/>
  <c r="AH28" i="7"/>
  <c r="AI29" i="7"/>
  <c r="AJ29" i="7" s="1"/>
  <c r="AC28" i="7"/>
  <c r="AD29" i="7"/>
  <c r="AE29" i="7" s="1"/>
  <c r="AC41" i="7"/>
  <c r="AD42" i="7"/>
  <c r="AE42" i="7" s="1"/>
  <c r="AM33" i="7"/>
  <c r="AN34" i="7"/>
  <c r="AO34" i="7" s="1"/>
  <c r="AH18" i="7"/>
  <c r="AI19" i="7"/>
  <c r="AJ19" i="7" s="1"/>
  <c r="AH15" i="7"/>
  <c r="AI16" i="7"/>
  <c r="AJ16" i="7" s="1"/>
  <c r="AH42" i="7"/>
  <c r="AI43" i="7"/>
  <c r="AJ43" i="7" s="1"/>
  <c r="AM36" i="7"/>
  <c r="AN37" i="7"/>
  <c r="AO37" i="7" s="1"/>
  <c r="AH35" i="7"/>
  <c r="AI36" i="7"/>
  <c r="AJ36" i="7" s="1"/>
  <c r="AC25" i="7"/>
  <c r="AD26" i="7"/>
  <c r="AE26" i="7" s="1"/>
  <c r="AM41" i="7"/>
  <c r="AN42" i="7"/>
  <c r="AO42" i="7" s="1"/>
  <c r="AC14" i="7"/>
  <c r="AD15" i="7"/>
  <c r="AE15" i="7" s="1"/>
  <c r="AC21" i="7"/>
  <c r="AD22" i="7"/>
  <c r="AE22" i="7" s="1"/>
  <c r="AC42" i="7"/>
  <c r="AD43" i="7"/>
  <c r="AE43" i="7" s="1"/>
  <c r="AC38" i="7"/>
  <c r="AD39" i="7"/>
  <c r="AE39" i="7" s="1"/>
  <c r="AM42" i="6"/>
  <c r="AN43" i="6"/>
  <c r="AO43" i="6" s="1"/>
  <c r="AN48" i="6"/>
  <c r="AO48" i="6" s="1"/>
  <c r="AM47" i="6"/>
  <c r="AD46" i="6"/>
  <c r="AE46" i="6" s="1"/>
  <c r="AC45" i="6"/>
  <c r="AC31" i="6"/>
  <c r="AD32" i="6"/>
  <c r="AE32" i="6" s="1"/>
  <c r="AI10" i="6"/>
  <c r="AJ10" i="6" s="1"/>
  <c r="AH9" i="6"/>
  <c r="AI33" i="6"/>
  <c r="AJ33" i="6" s="1"/>
  <c r="AH32" i="6"/>
  <c r="AN9" i="6"/>
  <c r="AO9" i="6" s="1"/>
  <c r="AM8" i="6"/>
  <c r="AD49" i="6"/>
  <c r="AE49" i="6" s="1"/>
  <c r="AC48" i="6"/>
  <c r="AI28" i="6"/>
  <c r="AJ28" i="6" s="1"/>
  <c r="AH27" i="6"/>
  <c r="AC26" i="6"/>
  <c r="AD27" i="6"/>
  <c r="AE27" i="6" s="1"/>
  <c r="AI41" i="6"/>
  <c r="AJ41" i="6" s="1"/>
  <c r="AH40" i="6"/>
  <c r="AD4" i="6"/>
  <c r="AE4" i="6" s="1"/>
  <c r="AC3" i="6"/>
  <c r="AB18" i="6"/>
  <c r="AL17" i="6"/>
  <c r="W34" i="6"/>
  <c r="X34" i="6" s="1"/>
  <c r="AL34" i="6"/>
  <c r="AB34" i="6"/>
  <c r="AG34" i="6"/>
  <c r="AG29" i="6"/>
  <c r="AG17" i="6"/>
  <c r="AI53" i="6"/>
  <c r="AJ53" i="6" s="1"/>
  <c r="AH52" i="6"/>
  <c r="W42" i="6"/>
  <c r="X42" i="6" s="1"/>
  <c r="AG21" i="6"/>
  <c r="AL18" i="6"/>
  <c r="AB17" i="6"/>
  <c r="AG37" i="6"/>
  <c r="AB25" i="6"/>
  <c r="AB4" i="6"/>
  <c r="AB43" i="6"/>
  <c r="X51" i="6"/>
  <c r="W40" i="6"/>
  <c r="Y41" i="6" s="1"/>
  <c r="Z41" i="6" s="1"/>
  <c r="W45" i="6"/>
  <c r="Y46" i="6" s="1"/>
  <c r="Z46" i="6" s="1"/>
  <c r="Y51" i="6"/>
  <c r="Z51" i="6" s="1"/>
  <c r="AL30" i="6"/>
  <c r="AB27" i="6"/>
  <c r="AL3" i="6"/>
  <c r="AL20" i="6"/>
  <c r="AG38" i="6"/>
  <c r="AG19" i="6"/>
  <c r="AI34" i="6"/>
  <c r="AJ34" i="6" s="1"/>
  <c r="AH33" i="6"/>
  <c r="AB15" i="6"/>
  <c r="AG28" i="6"/>
  <c r="AL46" i="6"/>
  <c r="AG25" i="6"/>
  <c r="AB35" i="6"/>
  <c r="AL48" i="6"/>
  <c r="AL4" i="6"/>
  <c r="AL40" i="6"/>
  <c r="AM52" i="6"/>
  <c r="AN53" i="6"/>
  <c r="AO53" i="6" s="1"/>
  <c r="AL31" i="6"/>
  <c r="AL43" i="6"/>
  <c r="AM50" i="6"/>
  <c r="AN51" i="6"/>
  <c r="AO51" i="6" s="1"/>
  <c r="AB14" i="6"/>
  <c r="AI52" i="6"/>
  <c r="AJ52" i="6" s="1"/>
  <c r="AH51" i="6"/>
  <c r="AG30" i="6"/>
  <c r="AB42" i="6"/>
  <c r="AL27" i="6"/>
  <c r="AG3" i="6"/>
  <c r="AG11" i="6"/>
  <c r="AB38" i="6"/>
  <c r="AB19" i="6"/>
  <c r="AB41" i="6"/>
  <c r="AL28" i="6"/>
  <c r="AG46" i="6"/>
  <c r="AB10" i="6"/>
  <c r="AL35" i="6"/>
  <c r="AG48" i="6"/>
  <c r="AL6" i="6"/>
  <c r="AB40" i="6"/>
  <c r="AG31" i="6"/>
  <c r="AL39" i="6"/>
  <c r="AM49" i="6"/>
  <c r="AB21" i="6"/>
  <c r="AL25" i="6"/>
  <c r="AG14" i="6"/>
  <c r="W27" i="6"/>
  <c r="Y28" i="6" s="1"/>
  <c r="Z28" i="6" s="1"/>
  <c r="W31" i="6"/>
  <c r="Y32" i="6" s="1"/>
  <c r="Z32" i="6" s="1"/>
  <c r="AC51" i="6"/>
  <c r="AD52" i="6"/>
  <c r="AE52" i="6" s="1"/>
  <c r="AB30" i="6"/>
  <c r="AG42" i="6"/>
  <c r="AL7" i="6"/>
  <c r="AB11" i="6"/>
  <c r="AG8" i="6"/>
  <c r="AL19" i="6"/>
  <c r="AL41" i="6"/>
  <c r="AB44" i="6"/>
  <c r="AB46" i="6"/>
  <c r="AG10" i="6"/>
  <c r="AL32" i="6"/>
  <c r="AG6" i="6"/>
  <c r="AC50" i="6"/>
  <c r="AD51" i="6"/>
  <c r="AE51" i="6" s="1"/>
  <c r="AB5" i="6"/>
  <c r="AG39" i="6"/>
  <c r="AB7" i="6"/>
  <c r="AL13" i="6"/>
  <c r="AG5" i="6"/>
  <c r="AD37" i="6"/>
  <c r="AE37" i="6" s="1"/>
  <c r="AC36" i="6"/>
  <c r="AG13" i="6"/>
  <c r="AL14" i="6"/>
  <c r="AG18" i="6"/>
  <c r="AN34" i="6"/>
  <c r="AO34" i="6" s="1"/>
  <c r="AM33" i="6"/>
  <c r="AC33" i="6"/>
  <c r="AD34" i="6"/>
  <c r="AE34" i="6" s="1"/>
  <c r="AC52" i="6"/>
  <c r="AD53" i="6"/>
  <c r="AE53" i="6" s="1"/>
  <c r="W8" i="6"/>
  <c r="X8" i="6" s="1"/>
  <c r="W32" i="6"/>
  <c r="Y33" i="6" s="1"/>
  <c r="Z33" i="6" s="1"/>
  <c r="AM51" i="6"/>
  <c r="AN52" i="6"/>
  <c r="AO52" i="6" s="1"/>
  <c r="AG7" i="6"/>
  <c r="AB13" i="6"/>
  <c r="AL11" i="6"/>
  <c r="AG41" i="6"/>
  <c r="AG44" i="6"/>
  <c r="AL16" i="6"/>
  <c r="AL10" i="6"/>
  <c r="AB6" i="6"/>
  <c r="AH50" i="6"/>
  <c r="AI51" i="6"/>
  <c r="AJ51" i="6" s="1"/>
  <c r="AL5" i="6"/>
  <c r="AB39" i="6"/>
  <c r="AN17" i="4"/>
  <c r="AO17" i="4" s="1"/>
  <c r="AM16" i="4"/>
  <c r="X7" i="4"/>
  <c r="Y8" i="4"/>
  <c r="Z8" i="4" s="1"/>
  <c r="AD18" i="4"/>
  <c r="AE18" i="4" s="1"/>
  <c r="AC17" i="4"/>
  <c r="Y11" i="4"/>
  <c r="Z11" i="4" s="1"/>
  <c r="X10" i="4"/>
  <c r="AH19" i="4"/>
  <c r="AI20" i="4"/>
  <c r="AJ20" i="4" s="1"/>
  <c r="AD57" i="4"/>
  <c r="AE57" i="4" s="1"/>
  <c r="AC56" i="4"/>
  <c r="AC68" i="4"/>
  <c r="AD69" i="4"/>
  <c r="AE69" i="4" s="1"/>
  <c r="AC15" i="4"/>
  <c r="AD16" i="4"/>
  <c r="AE16" i="4" s="1"/>
  <c r="AC63" i="4"/>
  <c r="AD64" i="4"/>
  <c r="AE64" i="4" s="1"/>
  <c r="Y69" i="4"/>
  <c r="Z69" i="4" s="1"/>
  <c r="X68" i="4"/>
  <c r="AN77" i="4"/>
  <c r="AO77" i="4" s="1"/>
  <c r="AM76" i="4"/>
  <c r="AI75" i="4"/>
  <c r="AJ75" i="4" s="1"/>
  <c r="AH74" i="4"/>
  <c r="AN37" i="4"/>
  <c r="AO37" i="4" s="1"/>
  <c r="AM36" i="4"/>
  <c r="AI16" i="4"/>
  <c r="AJ16" i="4" s="1"/>
  <c r="AH15" i="4"/>
  <c r="AB3" i="4"/>
  <c r="W3" i="4"/>
  <c r="AI71" i="4"/>
  <c r="AJ71" i="4" s="1"/>
  <c r="AH70" i="4"/>
  <c r="Y70" i="4"/>
  <c r="Z70" i="4" s="1"/>
  <c r="X69" i="4"/>
  <c r="AC79" i="4"/>
  <c r="AD80" i="4"/>
  <c r="AE80" i="4" s="1"/>
  <c r="AH5" i="4"/>
  <c r="AI6" i="4"/>
  <c r="AJ6" i="4" s="1"/>
  <c r="Y66" i="4"/>
  <c r="Z66" i="4" s="1"/>
  <c r="X65" i="4"/>
  <c r="AI64" i="4"/>
  <c r="AJ64" i="4" s="1"/>
  <c r="AH63" i="4"/>
  <c r="AD54" i="4"/>
  <c r="AE54" i="4" s="1"/>
  <c r="AC53" i="4"/>
  <c r="AI67" i="4"/>
  <c r="AJ67" i="4" s="1"/>
  <c r="AH66" i="4"/>
  <c r="AM14" i="4"/>
  <c r="AN15" i="4"/>
  <c r="AO15" i="4" s="1"/>
  <c r="AM30" i="4"/>
  <c r="AN31" i="4"/>
  <c r="AO31" i="4" s="1"/>
  <c r="AM26" i="4"/>
  <c r="AN27" i="4"/>
  <c r="AO27" i="4" s="1"/>
  <c r="Y13" i="4"/>
  <c r="Z13" i="4" s="1"/>
  <c r="X12" i="4"/>
  <c r="AM70" i="4"/>
  <c r="AN71" i="4"/>
  <c r="AO71" i="4" s="1"/>
  <c r="AL10" i="4"/>
  <c r="AB8" i="4"/>
  <c r="AL8" i="4"/>
  <c r="AG8" i="4"/>
  <c r="W8" i="4"/>
  <c r="AD70" i="4"/>
  <c r="AE70" i="4" s="1"/>
  <c r="AC69" i="4"/>
  <c r="AH79" i="4"/>
  <c r="AI80" i="4"/>
  <c r="AJ80" i="4" s="1"/>
  <c r="AM50" i="4"/>
  <c r="AN51" i="4"/>
  <c r="AO51" i="4" s="1"/>
  <c r="AI55" i="4"/>
  <c r="AJ55" i="4" s="1"/>
  <c r="AH54" i="4"/>
  <c r="Y61" i="4"/>
  <c r="Z61" i="4" s="1"/>
  <c r="X60" i="4"/>
  <c r="AD6" i="4"/>
  <c r="AE6" i="4" s="1"/>
  <c r="AC5" i="4"/>
  <c r="AD66" i="4"/>
  <c r="AE66" i="4" s="1"/>
  <c r="AC65" i="4"/>
  <c r="AI59" i="4"/>
  <c r="AJ59" i="4" s="1"/>
  <c r="AH58" i="4"/>
  <c r="AH68" i="4"/>
  <c r="AI69" i="4"/>
  <c r="AJ69" i="4" s="1"/>
  <c r="AM53" i="4"/>
  <c r="AN54" i="4"/>
  <c r="AO54" i="4" s="1"/>
  <c r="AM62" i="4"/>
  <c r="AN63" i="4"/>
  <c r="AO63" i="4" s="1"/>
  <c r="AM66" i="4"/>
  <c r="AN67" i="4"/>
  <c r="AO67" i="4" s="1"/>
  <c r="Y75" i="4"/>
  <c r="Z75" i="4" s="1"/>
  <c r="X74" i="4"/>
  <c r="AI31" i="4"/>
  <c r="AJ31" i="4" s="1"/>
  <c r="AH30" i="4"/>
  <c r="AC12" i="4"/>
  <c r="AD13" i="4"/>
  <c r="AE13" i="4" s="1"/>
  <c r="AC81" i="4"/>
  <c r="AN64" i="4"/>
  <c r="AO64" i="4" s="1"/>
  <c r="AM63" i="4"/>
  <c r="AC76" i="4"/>
  <c r="AD77" i="4"/>
  <c r="AE77" i="4" s="1"/>
  <c r="AC44" i="4"/>
  <c r="AI10" i="4"/>
  <c r="AJ10" i="4" s="1"/>
  <c r="AH9" i="4"/>
  <c r="AM81" i="4"/>
  <c r="AD26" i="4"/>
  <c r="AE26" i="4" s="1"/>
  <c r="AC25" i="4"/>
  <c r="AM5" i="4"/>
  <c r="AN6" i="4"/>
  <c r="AO6" i="4" s="1"/>
  <c r="Y54" i="4"/>
  <c r="Z54" i="4" s="1"/>
  <c r="X53" i="4"/>
  <c r="X70" i="4"/>
  <c r="Y71" i="4"/>
  <c r="Z71" i="4" s="1"/>
  <c r="AM78" i="4"/>
  <c r="AN79" i="4"/>
  <c r="AO79" i="4" s="1"/>
  <c r="AH60" i="4"/>
  <c r="AI61" i="4"/>
  <c r="AJ61" i="4" s="1"/>
  <c r="AI63" i="4"/>
  <c r="AJ63" i="4" s="1"/>
  <c r="AH62" i="4"/>
  <c r="X38" i="4"/>
  <c r="Y39" i="4"/>
  <c r="Z39" i="4" s="1"/>
  <c r="AM42" i="4"/>
  <c r="AN43" i="4"/>
  <c r="AO43" i="4" s="1"/>
  <c r="AM74" i="4"/>
  <c r="AN75" i="4"/>
  <c r="AO75" i="4" s="1"/>
  <c r="AG11" i="4"/>
  <c r="AB11" i="4"/>
  <c r="AL11" i="4"/>
  <c r="W11" i="4"/>
  <c r="W17" i="4"/>
  <c r="AD71" i="4"/>
  <c r="AE71" i="4" s="1"/>
  <c r="AC70" i="4"/>
  <c r="AG10" i="4"/>
  <c r="AM69" i="4"/>
  <c r="AN70" i="4"/>
  <c r="AO70" i="4" s="1"/>
  <c r="AN76" i="4"/>
  <c r="AO76" i="4" s="1"/>
  <c r="AM75" i="4"/>
  <c r="Y79" i="4"/>
  <c r="Z79" i="4" s="1"/>
  <c r="X78" i="4"/>
  <c r="Y55" i="4"/>
  <c r="Z55" i="4" s="1"/>
  <c r="X54" i="4"/>
  <c r="X19" i="4"/>
  <c r="Y20" i="4"/>
  <c r="Z20" i="4" s="1"/>
  <c r="AC60" i="4"/>
  <c r="AD61" i="4"/>
  <c r="AE61" i="4" s="1"/>
  <c r="AH56" i="4"/>
  <c r="AI57" i="4"/>
  <c r="AJ57" i="4" s="1"/>
  <c r="AI66" i="4"/>
  <c r="AJ66" i="4" s="1"/>
  <c r="AH65" i="4"/>
  <c r="X58" i="4"/>
  <c r="Y59" i="4"/>
  <c r="Z59" i="4" s="1"/>
  <c r="AM46" i="4"/>
  <c r="AN47" i="4"/>
  <c r="AO47" i="4" s="1"/>
  <c r="Y63" i="4"/>
  <c r="Z63" i="4" s="1"/>
  <c r="X62" i="4"/>
  <c r="AD43" i="4"/>
  <c r="AE43" i="4" s="1"/>
  <c r="AC42" i="4"/>
  <c r="AD75" i="4"/>
  <c r="AE75" i="4" s="1"/>
  <c r="AC74" i="4"/>
  <c r="AD31" i="4"/>
  <c r="AE31" i="4" s="1"/>
  <c r="AC30" i="4"/>
  <c r="AD35" i="4"/>
  <c r="AE35" i="4" s="1"/>
  <c r="AC34" i="4"/>
  <c r="AH12" i="4"/>
  <c r="AI13" i="4"/>
  <c r="AJ13" i="4" s="1"/>
  <c r="AJ7" i="4"/>
  <c r="X5" i="4"/>
  <c r="Y6" i="4"/>
  <c r="Z6" i="4" s="1"/>
  <c r="AC46" i="4"/>
  <c r="AD47" i="4"/>
  <c r="AE47" i="4" s="1"/>
  <c r="AB13" i="4"/>
  <c r="AG13" i="4"/>
  <c r="AL13" i="4"/>
  <c r="W13" i="4"/>
  <c r="AM9" i="4"/>
  <c r="AN10" i="4"/>
  <c r="AO10" i="4" s="1"/>
  <c r="AG17" i="4"/>
  <c r="X81" i="4"/>
  <c r="AB10" i="4"/>
  <c r="AH69" i="4"/>
  <c r="AI70" i="4"/>
  <c r="AJ70" i="4" s="1"/>
  <c r="AI79" i="4"/>
  <c r="AJ79" i="4" s="1"/>
  <c r="AH78" i="4"/>
  <c r="AD55" i="4"/>
  <c r="AE55" i="4" s="1"/>
  <c r="AC54" i="4"/>
  <c r="AD20" i="4"/>
  <c r="AE20" i="4" s="1"/>
  <c r="AC19" i="4"/>
  <c r="X56" i="4"/>
  <c r="Y57" i="4"/>
  <c r="Z57" i="4" s="1"/>
  <c r="X63" i="4"/>
  <c r="Y64" i="4"/>
  <c r="Z64" i="4" s="1"/>
  <c r="AM58" i="4"/>
  <c r="AN59" i="4"/>
  <c r="AO59" i="4" s="1"/>
  <c r="AI47" i="4"/>
  <c r="AJ47" i="4" s="1"/>
  <c r="AH46" i="4"/>
  <c r="AD63" i="4"/>
  <c r="AE63" i="4" s="1"/>
  <c r="AC62" i="4"/>
  <c r="Y77" i="4"/>
  <c r="Z77" i="4" s="1"/>
  <c r="X76" i="4"/>
  <c r="X44" i="4"/>
  <c r="Y45" i="4"/>
  <c r="Z45" i="4" s="1"/>
  <c r="AC52" i="4"/>
  <c r="AD53" i="4"/>
  <c r="AE53" i="4" s="1"/>
  <c r="Y10" i="4"/>
  <c r="Z10" i="4" s="1"/>
  <c r="X9" i="4"/>
  <c r="AN16" i="4"/>
  <c r="AO16" i="4" s="1"/>
  <c r="AM15" i="4"/>
  <c r="AH75" i="4"/>
  <c r="AI76" i="4"/>
  <c r="AJ76" i="4" s="1"/>
  <c r="AI37" i="4"/>
  <c r="AJ37" i="4" s="1"/>
  <c r="AN80" i="4"/>
  <c r="AO80" i="4" s="1"/>
  <c r="AM79" i="4"/>
  <c r="X21" i="4"/>
  <c r="Y22" i="4"/>
  <c r="Z22" i="4" s="1"/>
  <c r="AN66" i="4"/>
  <c r="AO66" i="4" s="1"/>
  <c r="AM65" i="4"/>
  <c r="X66" i="4"/>
  <c r="Y67" i="4"/>
  <c r="Z67" i="4" s="1"/>
  <c r="Y76" i="4"/>
  <c r="Z76" i="4" s="1"/>
  <c r="X75" i="4"/>
  <c r="AM54" i="4"/>
  <c r="AN55" i="4"/>
  <c r="AO55" i="4" s="1"/>
  <c r="AN69" i="4"/>
  <c r="AO69" i="4" s="1"/>
  <c r="AM68" i="4"/>
  <c r="AD67" i="4"/>
  <c r="AE67" i="4" s="1"/>
  <c r="AC66" i="4"/>
  <c r="Y31" i="4"/>
  <c r="Z31" i="4" s="1"/>
  <c r="X30" i="4"/>
  <c r="AN13" i="4"/>
  <c r="AO13" i="4" s="1"/>
  <c r="AM12" i="4"/>
  <c r="AH81" i="4"/>
  <c r="Y80" i="4"/>
  <c r="Z80" i="4" s="1"/>
  <c r="X79" i="4"/>
  <c r="AD76" i="4"/>
  <c r="AE76" i="4" s="1"/>
  <c r="AC75" i="4"/>
  <c r="AC78" i="4"/>
  <c r="AD79" i="4"/>
  <c r="AE79" i="4" s="1"/>
  <c r="AN20" i="4"/>
  <c r="AO20" i="4" s="1"/>
  <c r="AM19" i="4"/>
  <c r="AN61" i="4"/>
  <c r="AO61" i="4" s="1"/>
  <c r="AM60" i="4"/>
  <c r="AN57" i="4"/>
  <c r="AO57" i="4" s="1"/>
  <c r="AM56" i="4"/>
  <c r="AD59" i="4"/>
  <c r="AE59" i="4" s="1"/>
  <c r="AC58" i="4"/>
  <c r="Y47" i="4"/>
  <c r="Z47" i="4" s="1"/>
  <c r="X46" i="4"/>
  <c r="AN29" i="4"/>
  <c r="AO29" i="4" s="1"/>
  <c r="AM28" i="4"/>
  <c r="X6" i="4"/>
  <c r="Y7" i="4"/>
  <c r="Z7" i="4" s="1"/>
  <c r="AH76" i="4"/>
  <c r="AI77" i="4"/>
  <c r="AJ77" i="4" s="1"/>
  <c r="AH44" i="4"/>
  <c r="AI45" i="4"/>
  <c r="AJ45" i="4" s="1"/>
  <c r="Y53" i="4"/>
  <c r="Z53" i="4" s="1"/>
  <c r="X52" i="4"/>
  <c r="AC36" i="4"/>
  <c r="AD37" i="4"/>
  <c r="AE37" i="4" s="1"/>
  <c r="AD10" i="4"/>
  <c r="AE10" i="4" s="1"/>
  <c r="AC9" i="4"/>
  <c r="X15" i="4"/>
  <c r="Y16" i="4"/>
  <c r="Z16" i="4" s="1"/>
  <c r="AJ5" i="8"/>
  <c r="X4" i="8"/>
  <c r="Y6" i="8"/>
  <c r="Z6" i="8" s="1"/>
  <c r="W9" i="8"/>
  <c r="Y10" i="8" s="1"/>
  <c r="Z10" i="8" s="1"/>
  <c r="X45" i="8"/>
  <c r="Y46" i="8"/>
  <c r="Z46" i="8" s="1"/>
  <c r="X52" i="8"/>
  <c r="Y53" i="8"/>
  <c r="Z53" i="8" s="1"/>
  <c r="X51" i="8"/>
  <c r="Y52" i="8"/>
  <c r="Z52" i="8" s="1"/>
  <c r="X14" i="8"/>
  <c r="Y15" i="8"/>
  <c r="Z15" i="8" s="1"/>
  <c r="AC3" i="8"/>
  <c r="AB8" i="8"/>
  <c r="Y55" i="8"/>
  <c r="Z55" i="8" s="1"/>
  <c r="X54" i="8"/>
  <c r="Y7" i="8"/>
  <c r="Z7" i="8" s="1"/>
  <c r="X6" i="8"/>
  <c r="AO7" i="8"/>
  <c r="AL15" i="8"/>
  <c r="W15" i="8"/>
  <c r="AG15" i="8"/>
  <c r="AB15" i="8"/>
  <c r="X3" i="8"/>
  <c r="Y4" i="8"/>
  <c r="W7" i="8"/>
  <c r="AL7" i="8"/>
  <c r="AB7" i="8"/>
  <c r="AG7" i="8"/>
  <c r="AI8" i="8" s="1"/>
  <c r="X60" i="8"/>
  <c r="Y61" i="8"/>
  <c r="Z61" i="8" s="1"/>
  <c r="AG9" i="8"/>
  <c r="AM3" i="8"/>
  <c r="X55" i="8"/>
  <c r="Y56" i="8"/>
  <c r="Z56" i="8" s="1"/>
  <c r="Y58" i="8"/>
  <c r="Z58" i="8" s="1"/>
  <c r="X57" i="8"/>
  <c r="X53" i="8"/>
  <c r="Y54" i="8"/>
  <c r="Z54" i="8" s="1"/>
  <c r="W8" i="8"/>
  <c r="X41" i="8"/>
  <c r="Y42" i="8"/>
  <c r="Z42" i="8" s="1"/>
  <c r="Y59" i="8"/>
  <c r="Z59" i="8" s="1"/>
  <c r="X58" i="8"/>
  <c r="W19" i="8"/>
  <c r="AG19" i="8"/>
  <c r="AB19" i="8"/>
  <c r="AL19" i="8"/>
  <c r="Y57" i="8"/>
  <c r="Z57" i="8" s="1"/>
  <c r="X56" i="8"/>
  <c r="X28" i="8"/>
  <c r="Y29" i="8"/>
  <c r="Z29" i="8" s="1"/>
  <c r="Y50" i="8"/>
  <c r="Z50" i="8" s="1"/>
  <c r="X49" i="8"/>
  <c r="X17" i="8"/>
  <c r="Y18" i="8"/>
  <c r="Z18" i="8" s="1"/>
  <c r="Y47" i="8"/>
  <c r="Z47" i="8" s="1"/>
  <c r="X46" i="8"/>
  <c r="X10" i="8"/>
  <c r="Y11" i="8"/>
  <c r="Z11" i="8" s="1"/>
  <c r="AE13" i="8"/>
  <c r="X12" i="8"/>
  <c r="Y13" i="8"/>
  <c r="Z13" i="8" s="1"/>
  <c r="Y44" i="8"/>
  <c r="Z44" i="8" s="1"/>
  <c r="X43" i="8"/>
  <c r="X31" i="8"/>
  <c r="Y32" i="8"/>
  <c r="Z32" i="8" s="1"/>
  <c r="X61" i="8"/>
  <c r="Y62" i="8"/>
  <c r="Z62" i="8" s="1"/>
  <c r="Y48" i="8"/>
  <c r="Z48" i="8" s="1"/>
  <c r="X47" i="8"/>
  <c r="W13" i="8"/>
  <c r="AL13" i="8"/>
  <c r="AB13" i="8"/>
  <c r="AG13" i="8"/>
  <c r="Y43" i="8"/>
  <c r="Z43" i="8" s="1"/>
  <c r="X42" i="8"/>
  <c r="AG8" i="8"/>
  <c r="Y51" i="8"/>
  <c r="Z51" i="8" s="1"/>
  <c r="X50" i="8"/>
  <c r="Y45" i="8"/>
  <c r="Z45" i="8" s="1"/>
  <c r="X44" i="8"/>
  <c r="Y17" i="8"/>
  <c r="Z17" i="8" s="1"/>
  <c r="X16" i="8"/>
  <c r="X63" i="8"/>
  <c r="Y41" i="8"/>
  <c r="Z41" i="8" s="1"/>
  <c r="X40" i="8"/>
  <c r="X39" i="8"/>
  <c r="Y40" i="8"/>
  <c r="Z40" i="8" s="1"/>
  <c r="Y21" i="8"/>
  <c r="Z21" i="8" s="1"/>
  <c r="X20" i="8"/>
  <c r="AG7" i="7"/>
  <c r="AB9" i="7"/>
  <c r="AB7" i="7"/>
  <c r="Y8" i="7"/>
  <c r="Z8" i="7" s="1"/>
  <c r="X7" i="7"/>
  <c r="X18" i="7"/>
  <c r="Y19" i="7"/>
  <c r="Z19" i="7" s="1"/>
  <c r="Y14" i="7"/>
  <c r="Z14" i="7" s="1"/>
  <c r="X13" i="7"/>
  <c r="X23" i="7"/>
  <c r="Y24" i="7"/>
  <c r="Z24" i="7" s="1"/>
  <c r="AO24" i="7"/>
  <c r="X28" i="7"/>
  <c r="Y29" i="7"/>
  <c r="Z29" i="7" s="1"/>
  <c r="X33" i="7"/>
  <c r="Y34" i="7"/>
  <c r="Z34" i="7" s="1"/>
  <c r="Y30" i="7"/>
  <c r="Z30" i="7" s="1"/>
  <c r="X29" i="7"/>
  <c r="AB6" i="7"/>
  <c r="W6" i="7"/>
  <c r="Y18" i="7"/>
  <c r="Z18" i="7" s="1"/>
  <c r="X17" i="7"/>
  <c r="X39" i="7"/>
  <c r="Y40" i="7"/>
  <c r="Z40" i="7" s="1"/>
  <c r="X10" i="7"/>
  <c r="Y11" i="7"/>
  <c r="Z11" i="7" s="1"/>
  <c r="X27" i="7"/>
  <c r="Y28" i="7"/>
  <c r="Z28" i="7" s="1"/>
  <c r="X16" i="7"/>
  <c r="Y17" i="7"/>
  <c r="Z17" i="7" s="1"/>
  <c r="X4" i="7"/>
  <c r="Y5" i="7"/>
  <c r="Z5" i="7" s="1"/>
  <c r="AB3" i="7"/>
  <c r="X25" i="7"/>
  <c r="Y26" i="7"/>
  <c r="Z26" i="7" s="1"/>
  <c r="X40" i="7"/>
  <c r="Y41" i="7"/>
  <c r="Z41" i="7" s="1"/>
  <c r="X42" i="7"/>
  <c r="Y43" i="7"/>
  <c r="Z43" i="7" s="1"/>
  <c r="X34" i="7"/>
  <c r="Y35" i="7"/>
  <c r="Z35" i="7" s="1"/>
  <c r="X21" i="7"/>
  <c r="Y22" i="7"/>
  <c r="Z22" i="7" s="1"/>
  <c r="X38" i="7"/>
  <c r="Y39" i="7"/>
  <c r="Z39" i="7" s="1"/>
  <c r="Y32" i="7"/>
  <c r="Z32" i="7" s="1"/>
  <c r="X31" i="7"/>
  <c r="AJ22" i="7"/>
  <c r="W3" i="7"/>
  <c r="X26" i="7"/>
  <c r="Y27" i="7"/>
  <c r="Z27" i="7" s="1"/>
  <c r="X24" i="7"/>
  <c r="Y25" i="7"/>
  <c r="Z25" i="7" s="1"/>
  <c r="X37" i="7"/>
  <c r="Y38" i="7"/>
  <c r="Z38" i="7" s="1"/>
  <c r="X36" i="7"/>
  <c r="Y37" i="7"/>
  <c r="Z37" i="7" s="1"/>
  <c r="Y36" i="7"/>
  <c r="Z36" i="7" s="1"/>
  <c r="X35" i="7"/>
  <c r="X14" i="7"/>
  <c r="Y15" i="7"/>
  <c r="Z15" i="7" s="1"/>
  <c r="Y42" i="7"/>
  <c r="Z42" i="7" s="1"/>
  <c r="X41" i="7"/>
  <c r="Y16" i="7"/>
  <c r="Z16" i="7" s="1"/>
  <c r="X15" i="7"/>
  <c r="AJ42" i="7"/>
  <c r="X22" i="7"/>
  <c r="Y23" i="7"/>
  <c r="Z23" i="7" s="1"/>
  <c r="X32" i="7"/>
  <c r="Y33" i="7"/>
  <c r="Z33" i="7" s="1"/>
  <c r="X30" i="7"/>
  <c r="Y31" i="7"/>
  <c r="Z31" i="7" s="1"/>
  <c r="AL9" i="7"/>
  <c r="AL8" i="7"/>
  <c r="AG8" i="7"/>
  <c r="AL6" i="7"/>
  <c r="AG6" i="7"/>
  <c r="AG3" i="4"/>
  <c r="AL3" i="4"/>
  <c r="Y47" i="6"/>
  <c r="Z47" i="6" s="1"/>
  <c r="X46" i="6"/>
  <c r="Y40" i="6"/>
  <c r="Z40" i="6" s="1"/>
  <c r="X39" i="6"/>
  <c r="Y12" i="6"/>
  <c r="Z12" i="6" s="1"/>
  <c r="X11" i="6"/>
  <c r="X25" i="6"/>
  <c r="Y26" i="6"/>
  <c r="Z26" i="6" s="1"/>
  <c r="Y14" i="6"/>
  <c r="Z14" i="6" s="1"/>
  <c r="X13" i="6"/>
  <c r="Y8" i="6"/>
  <c r="Z8" i="6" s="1"/>
  <c r="X7" i="6"/>
  <c r="Y6" i="6"/>
  <c r="Z6" i="6" s="1"/>
  <c r="X5" i="6"/>
  <c r="Y15" i="6"/>
  <c r="Z15" i="6" s="1"/>
  <c r="X14" i="6"/>
  <c r="X18" i="6"/>
  <c r="Y19" i="6"/>
  <c r="Z19" i="6" s="1"/>
  <c r="X41" i="6"/>
  <c r="Y42" i="6"/>
  <c r="Z42" i="6" s="1"/>
  <c r="Y5" i="6"/>
  <c r="Z5" i="6" s="1"/>
  <c r="X4" i="6"/>
  <c r="Y24" i="6"/>
  <c r="Z24" i="6" s="1"/>
  <c r="X23" i="6"/>
  <c r="Y20" i="6"/>
  <c r="Z20" i="6" s="1"/>
  <c r="X19" i="6"/>
  <c r="Y44" i="6"/>
  <c r="Z44" i="6" s="1"/>
  <c r="X43" i="6"/>
  <c r="Y7" i="6"/>
  <c r="Z7" i="6" s="1"/>
  <c r="X6" i="6"/>
  <c r="X10" i="6"/>
  <c r="Y11" i="6"/>
  <c r="Z11" i="6" s="1"/>
  <c r="Y13" i="6"/>
  <c r="Z13" i="6" s="1"/>
  <c r="X12" i="6"/>
  <c r="Y21" i="6"/>
  <c r="Z21" i="6" s="1"/>
  <c r="X20" i="6"/>
  <c r="Y29" i="6"/>
  <c r="Z29" i="6" s="1"/>
  <c r="X28" i="6"/>
  <c r="Y45" i="6"/>
  <c r="Z45" i="6" s="1"/>
  <c r="X44" i="6"/>
  <c r="Y23" i="6"/>
  <c r="Z23" i="6" s="1"/>
  <c r="X22" i="6"/>
  <c r="Y36" i="6"/>
  <c r="Z36" i="6" s="1"/>
  <c r="X35" i="6"/>
  <c r="Y16" i="6"/>
  <c r="Z16" i="6" s="1"/>
  <c r="X15" i="6"/>
  <c r="Y17" i="6"/>
  <c r="Z17" i="6" s="1"/>
  <c r="X16" i="6"/>
  <c r="Y30" i="6"/>
  <c r="Z30" i="6" s="1"/>
  <c r="X29" i="6"/>
  <c r="X24" i="6"/>
  <c r="Y25" i="6"/>
  <c r="Z25" i="6" s="1"/>
  <c r="Y22" i="6"/>
  <c r="Z22" i="6" s="1"/>
  <c r="X21" i="6"/>
  <c r="Y38" i="6"/>
  <c r="Z38" i="6" s="1"/>
  <c r="X37" i="6"/>
  <c r="Y31" i="6"/>
  <c r="Z31" i="6" s="1"/>
  <c r="X30" i="6"/>
  <c r="Y39" i="6"/>
  <c r="Z39" i="6" s="1"/>
  <c r="X38" i="6"/>
  <c r="X17" i="6"/>
  <c r="Y18" i="6"/>
  <c r="Z18" i="6" s="1"/>
  <c r="L8" i="3"/>
  <c r="L10" i="3"/>
  <c r="L18" i="3"/>
  <c r="L28" i="3"/>
  <c r="L19" i="3"/>
  <c r="L7" i="3"/>
  <c r="L27" i="3"/>
  <c r="L36" i="3"/>
  <c r="L9" i="3"/>
  <c r="AJ8" i="3"/>
  <c r="AJ17" i="3"/>
  <c r="AJ35" i="3"/>
  <c r="P12" i="3"/>
  <c r="P9" i="3"/>
  <c r="P18" i="3"/>
  <c r="P27" i="3"/>
  <c r="P23" i="3"/>
  <c r="P10" i="3"/>
  <c r="P19" i="3"/>
  <c r="P29" i="3"/>
  <c r="P7" i="3"/>
  <c r="P11" i="3"/>
  <c r="P21" i="3"/>
  <c r="P30" i="3"/>
  <c r="P13" i="3"/>
  <c r="P22" i="3"/>
  <c r="P31" i="3"/>
  <c r="P14" i="3"/>
  <c r="P32" i="3"/>
  <c r="P15" i="3"/>
  <c r="P24" i="3"/>
  <c r="P33" i="3"/>
  <c r="P16" i="3"/>
  <c r="P25" i="3"/>
  <c r="P34" i="3"/>
  <c r="P8" i="3"/>
  <c r="P17" i="3"/>
  <c r="P26" i="3"/>
  <c r="P35" i="3"/>
  <c r="T30" i="3"/>
  <c r="T12" i="3"/>
  <c r="T11" i="3"/>
  <c r="T20" i="3"/>
  <c r="T21" i="3"/>
  <c r="T29" i="3"/>
  <c r="AF31" i="3"/>
  <c r="AF7" i="3"/>
  <c r="X31" i="3"/>
  <c r="X17" i="3"/>
  <c r="AB30" i="3"/>
  <c r="AB20" i="3"/>
  <c r="AB9" i="3"/>
  <c r="X27" i="3"/>
  <c r="X16" i="3"/>
  <c r="H95" i="3"/>
  <c r="H31" i="3"/>
  <c r="AB29" i="3"/>
  <c r="AB19" i="3"/>
  <c r="AB8" i="3"/>
  <c r="X26" i="3"/>
  <c r="X15" i="3"/>
  <c r="H94" i="3"/>
  <c r="H30" i="3"/>
  <c r="AB27" i="3"/>
  <c r="X12" i="3"/>
  <c r="H21" i="3"/>
  <c r="AB24" i="3"/>
  <c r="AB14" i="3"/>
  <c r="X34" i="3"/>
  <c r="X23" i="3"/>
  <c r="X9" i="3"/>
  <c r="H13" i="3"/>
  <c r="X24" i="3"/>
  <c r="AB23" i="3"/>
  <c r="X33" i="3"/>
  <c r="X8" i="3"/>
  <c r="H12" i="3"/>
  <c r="X25" i="3"/>
  <c r="X14" i="3"/>
  <c r="AB15" i="3"/>
  <c r="AB33" i="3"/>
  <c r="AB13" i="3"/>
  <c r="X22" i="3"/>
  <c r="AB7" i="3"/>
  <c r="AB32" i="3"/>
  <c r="AB22" i="3"/>
  <c r="X32" i="3"/>
  <c r="X15" i="2"/>
  <c r="X30" i="2"/>
  <c r="X33" i="2"/>
  <c r="X18" i="2"/>
  <c r="X48" i="2"/>
  <c r="X29" i="2"/>
  <c r="X9" i="2"/>
  <c r="X38" i="2"/>
  <c r="X20" i="2"/>
  <c r="X23" i="2"/>
  <c r="X13" i="2"/>
  <c r="X39" i="2"/>
  <c r="X42" i="2"/>
  <c r="X47" i="2"/>
  <c r="P11" i="2"/>
  <c r="P16" i="2"/>
  <c r="P24" i="2"/>
  <c r="P25" i="2"/>
  <c r="P40" i="2"/>
  <c r="P41" i="2"/>
  <c r="P48" i="2"/>
  <c r="P32" i="2"/>
  <c r="P8" i="2"/>
  <c r="P9" i="2"/>
  <c r="AB18" i="2"/>
  <c r="AB19" i="2"/>
  <c r="AB36" i="2"/>
  <c r="AB46" i="2"/>
  <c r="AB27" i="2"/>
  <c r="AB37" i="2"/>
  <c r="AB45" i="2"/>
  <c r="AB28" i="2"/>
  <c r="AB8" i="2"/>
  <c r="AB10" i="2"/>
  <c r="T16" i="2"/>
  <c r="T36" i="2"/>
  <c r="T37" i="2"/>
  <c r="T12" i="2"/>
  <c r="T21" i="2"/>
  <c r="T28" i="2"/>
  <c r="T42" i="2"/>
  <c r="T50" i="2"/>
  <c r="T48" i="2"/>
  <c r="T20" i="2"/>
  <c r="AJ40" i="2"/>
  <c r="AJ13" i="2"/>
  <c r="AJ39" i="2"/>
  <c r="AJ21" i="2"/>
  <c r="AJ38" i="2"/>
  <c r="AJ10" i="2"/>
  <c r="AJ9" i="2"/>
  <c r="AJ45" i="2"/>
  <c r="AJ35" i="2"/>
  <c r="AJ26" i="2"/>
  <c r="AJ17" i="2"/>
  <c r="AJ8" i="2"/>
  <c r="AF44" i="2"/>
  <c r="AF32" i="2"/>
  <c r="AF19" i="2"/>
  <c r="AJ31" i="2"/>
  <c r="AJ48" i="2"/>
  <c r="AJ30" i="2"/>
  <c r="AJ47" i="2"/>
  <c r="AJ19" i="2"/>
  <c r="AJ37" i="2"/>
  <c r="AJ18" i="2"/>
  <c r="AJ53" i="2"/>
  <c r="AJ43" i="2"/>
  <c r="AJ34" i="2"/>
  <c r="AJ25" i="2"/>
  <c r="AJ16" i="2"/>
  <c r="AF43" i="2"/>
  <c r="AF31" i="2"/>
  <c r="AF18" i="2"/>
  <c r="AJ49" i="2"/>
  <c r="AJ22" i="2"/>
  <c r="AJ11" i="2"/>
  <c r="AJ29" i="2"/>
  <c r="AJ46" i="2"/>
  <c r="AJ27" i="2"/>
  <c r="AJ51" i="2"/>
  <c r="AJ42" i="2"/>
  <c r="AJ33" i="2"/>
  <c r="AJ24" i="2"/>
  <c r="AJ15" i="2"/>
  <c r="AF53" i="2"/>
  <c r="AF42" i="2"/>
  <c r="AF28" i="2"/>
  <c r="AF16" i="2"/>
  <c r="AJ50" i="2"/>
  <c r="AJ41" i="2"/>
  <c r="AJ32" i="2"/>
  <c r="AJ23" i="2"/>
  <c r="AJ14" i="2"/>
  <c r="AF52" i="2"/>
  <c r="AF40" i="2"/>
  <c r="AF27" i="2"/>
  <c r="D7" i="2"/>
  <c r="AW9" i="1"/>
  <c r="AX9" i="1" s="1"/>
  <c r="AW10" i="1"/>
  <c r="AX10" i="1" s="1"/>
  <c r="AW12" i="1"/>
  <c r="AX12" i="1" s="1"/>
  <c r="AW31" i="1"/>
  <c r="AX31" i="1" s="1"/>
  <c r="AW38" i="1"/>
  <c r="AX38" i="1" s="1"/>
  <c r="AW57" i="1"/>
  <c r="AX57" i="1" s="1"/>
  <c r="W2" i="1"/>
  <c r="X25" i="1" s="1"/>
  <c r="Y25" i="1" s="1"/>
  <c r="AW23" i="1"/>
  <c r="AX23" i="1" s="1"/>
  <c r="H2" i="1"/>
  <c r="AL2" i="1"/>
  <c r="AM36" i="1" s="1"/>
  <c r="AN36" i="1" s="1"/>
  <c r="AW58" i="1"/>
  <c r="AX58" i="1" s="1"/>
  <c r="AW40" i="1"/>
  <c r="AX40" i="1" s="1"/>
  <c r="AW39" i="1"/>
  <c r="AX39" i="1" s="1"/>
  <c r="R2" i="1"/>
  <c r="S38" i="1" s="1"/>
  <c r="T38" i="1" s="1"/>
  <c r="M2" i="1"/>
  <c r="AB2" i="1"/>
  <c r="AC30" i="1" s="1"/>
  <c r="AD30" i="1" s="1"/>
  <c r="AG2" i="1"/>
  <c r="AH52" i="1" s="1"/>
  <c r="AI52" i="1" s="1"/>
  <c r="AF8" i="3"/>
  <c r="AF16" i="3"/>
  <c r="AF24" i="3"/>
  <c r="AF32" i="3"/>
  <c r="AF9" i="3"/>
  <c r="AF18" i="3"/>
  <c r="AF27" i="3"/>
  <c r="AF10" i="3"/>
  <c r="AF19" i="3"/>
  <c r="AF28" i="3"/>
  <c r="AF30" i="3"/>
  <c r="AF11" i="3"/>
  <c r="AF20" i="3"/>
  <c r="AF29" i="3"/>
  <c r="AF14" i="3"/>
  <c r="AF23" i="3"/>
  <c r="AF33" i="3"/>
  <c r="AF15" i="3"/>
  <c r="AF25" i="3"/>
  <c r="AF34" i="3"/>
  <c r="AF17" i="3"/>
  <c r="AF26" i="3"/>
  <c r="AF35" i="3"/>
  <c r="AF12" i="3"/>
  <c r="AF21" i="3"/>
  <c r="AF22" i="3"/>
  <c r="D7" i="3"/>
  <c r="D101" i="3"/>
  <c r="AJ12" i="3"/>
  <c r="AJ20" i="3"/>
  <c r="AJ28" i="3"/>
  <c r="AJ36" i="3"/>
  <c r="AJ13" i="3"/>
  <c r="AJ22" i="3"/>
  <c r="AJ31" i="3"/>
  <c r="AJ16" i="3"/>
  <c r="AJ14" i="3"/>
  <c r="AJ23" i="3"/>
  <c r="AJ32" i="3"/>
  <c r="AJ15" i="3"/>
  <c r="AJ24" i="3"/>
  <c r="AJ33" i="3"/>
  <c r="AJ7" i="3"/>
  <c r="AJ34" i="3"/>
  <c r="AJ9" i="3"/>
  <c r="AJ18" i="3"/>
  <c r="AJ27" i="3"/>
  <c r="AJ10" i="3"/>
  <c r="AJ19" i="3"/>
  <c r="AJ29" i="3"/>
  <c r="AJ11" i="3"/>
  <c r="AJ21" i="3"/>
  <c r="AJ30" i="3"/>
  <c r="AJ25" i="3"/>
  <c r="AJ26" i="3"/>
  <c r="AF13" i="3"/>
  <c r="T8" i="3"/>
  <c r="T16" i="3"/>
  <c r="T24" i="3"/>
  <c r="T32" i="3"/>
  <c r="T34" i="3"/>
  <c r="T25" i="3"/>
  <c r="T15" i="3"/>
  <c r="L32" i="3"/>
  <c r="L22" i="3"/>
  <c r="L13" i="3"/>
  <c r="H98" i="3"/>
  <c r="H35" i="3"/>
  <c r="H25" i="3"/>
  <c r="H16" i="3"/>
  <c r="X13" i="3"/>
  <c r="X21" i="3"/>
  <c r="X29" i="3"/>
  <c r="T7" i="3"/>
  <c r="X30" i="3"/>
  <c r="X20" i="3"/>
  <c r="X11" i="3"/>
  <c r="T33" i="3"/>
  <c r="T23" i="3"/>
  <c r="T14" i="3"/>
  <c r="L30" i="3"/>
  <c r="L21" i="3"/>
  <c r="L12" i="3"/>
  <c r="H97" i="3"/>
  <c r="H33" i="3"/>
  <c r="H24" i="3"/>
  <c r="H15" i="3"/>
  <c r="AB10" i="3"/>
  <c r="AB18" i="3"/>
  <c r="AB26" i="3"/>
  <c r="AB34" i="3"/>
  <c r="X7" i="3"/>
  <c r="AB35" i="3"/>
  <c r="AB25" i="3"/>
  <c r="AB16" i="3"/>
  <c r="X28" i="3"/>
  <c r="X19" i="3"/>
  <c r="X10" i="3"/>
  <c r="T31" i="3"/>
  <c r="T22" i="3"/>
  <c r="T13" i="3"/>
  <c r="L29" i="3"/>
  <c r="L20" i="3"/>
  <c r="L11" i="3"/>
  <c r="H96" i="3"/>
  <c r="H32" i="3"/>
  <c r="H23" i="3"/>
  <c r="H10" i="3"/>
  <c r="H18" i="3"/>
  <c r="H26" i="3"/>
  <c r="H34" i="3"/>
  <c r="H93" i="3"/>
  <c r="H101" i="3"/>
  <c r="H7" i="3"/>
  <c r="AN9" i="3"/>
  <c r="AN7" i="3"/>
  <c r="T28" i="3"/>
  <c r="T19" i="3"/>
  <c r="T10" i="3"/>
  <c r="L35" i="3"/>
  <c r="L26" i="3"/>
  <c r="L17" i="3"/>
  <c r="H92" i="3"/>
  <c r="H29" i="3"/>
  <c r="H20" i="3"/>
  <c r="H11" i="3"/>
  <c r="L15" i="3"/>
  <c r="L23" i="3"/>
  <c r="L31" i="3"/>
  <c r="T27" i="3"/>
  <c r="T18" i="3"/>
  <c r="T9" i="3"/>
  <c r="L34" i="3"/>
  <c r="L25" i="3"/>
  <c r="L16" i="3"/>
  <c r="H100" i="3"/>
  <c r="H91" i="3"/>
  <c r="H28" i="3"/>
  <c r="H19" i="3"/>
  <c r="H9" i="3"/>
  <c r="AN8" i="3"/>
  <c r="T26" i="3"/>
  <c r="T17" i="3"/>
  <c r="L33" i="3"/>
  <c r="L24" i="3"/>
  <c r="L14" i="3"/>
  <c r="H99" i="3"/>
  <c r="H90" i="3"/>
  <c r="H36" i="3"/>
  <c r="H27" i="3"/>
  <c r="H17" i="3"/>
  <c r="H8" i="3"/>
  <c r="P28" i="3"/>
  <c r="P20" i="3"/>
  <c r="H11" i="2"/>
  <c r="H19" i="2"/>
  <c r="H27" i="2"/>
  <c r="H35" i="2"/>
  <c r="H43" i="2"/>
  <c r="H51" i="2"/>
  <c r="H12" i="2"/>
  <c r="H20" i="2"/>
  <c r="H28" i="2"/>
  <c r="H36" i="2"/>
  <c r="H44" i="2"/>
  <c r="H52" i="2"/>
  <c r="H13" i="2"/>
  <c r="H21" i="2"/>
  <c r="H29" i="2"/>
  <c r="H37" i="2"/>
  <c r="H45" i="2"/>
  <c r="H8" i="2"/>
  <c r="H16" i="2"/>
  <c r="H24" i="2"/>
  <c r="H32" i="2"/>
  <c r="H40" i="2"/>
  <c r="H48" i="2"/>
  <c r="H9" i="2"/>
  <c r="H17" i="2"/>
  <c r="H25" i="2"/>
  <c r="H33" i="2"/>
  <c r="AN10" i="2"/>
  <c r="AN18" i="2"/>
  <c r="AN26" i="2"/>
  <c r="AN34" i="2"/>
  <c r="AN42" i="2"/>
  <c r="AN50" i="2"/>
  <c r="AN46" i="2"/>
  <c r="AN37" i="2"/>
  <c r="AN28" i="2"/>
  <c r="AN19" i="2"/>
  <c r="AN9" i="2"/>
  <c r="H47" i="2"/>
  <c r="H30" i="2"/>
  <c r="H7" i="2"/>
  <c r="AN45" i="2"/>
  <c r="AN27" i="2"/>
  <c r="H46" i="2"/>
  <c r="H26" i="2"/>
  <c r="AB9" i="2"/>
  <c r="AB17" i="2"/>
  <c r="AB25" i="2"/>
  <c r="AB33" i="2"/>
  <c r="AB41" i="2"/>
  <c r="AB49" i="2"/>
  <c r="AB7" i="2"/>
  <c r="AN49" i="2"/>
  <c r="AN40" i="2"/>
  <c r="AN31" i="2"/>
  <c r="AN22" i="2"/>
  <c r="AN13" i="2"/>
  <c r="AB50" i="2"/>
  <c r="AB40" i="2"/>
  <c r="AB31" i="2"/>
  <c r="AB22" i="2"/>
  <c r="AB13" i="2"/>
  <c r="H38" i="2"/>
  <c r="H15" i="2"/>
  <c r="AF9" i="2"/>
  <c r="AF17" i="2"/>
  <c r="AF25" i="2"/>
  <c r="AF33" i="2"/>
  <c r="AF41" i="2"/>
  <c r="AF49" i="2"/>
  <c r="AF7" i="2"/>
  <c r="AN48" i="2"/>
  <c r="AN39" i="2"/>
  <c r="AN30" i="2"/>
  <c r="AN21" i="2"/>
  <c r="AN12" i="2"/>
  <c r="AF48" i="2"/>
  <c r="AF39" i="2"/>
  <c r="AF30" i="2"/>
  <c r="AF21" i="2"/>
  <c r="AF12" i="2"/>
  <c r="AB48" i="2"/>
  <c r="AB39" i="2"/>
  <c r="AB30" i="2"/>
  <c r="AB21" i="2"/>
  <c r="AB12" i="2"/>
  <c r="X50" i="2"/>
  <c r="X41" i="2"/>
  <c r="X32" i="2"/>
  <c r="X22" i="2"/>
  <c r="X12" i="2"/>
  <c r="T53" i="2"/>
  <c r="T40" i="2"/>
  <c r="T24" i="2"/>
  <c r="T8" i="2"/>
  <c r="P44" i="2"/>
  <c r="P28" i="2"/>
  <c r="P12" i="2"/>
  <c r="H50" i="2"/>
  <c r="H34" i="2"/>
  <c r="H14" i="2"/>
  <c r="AN7" i="2"/>
  <c r="AN47" i="2"/>
  <c r="AN38" i="2"/>
  <c r="AN29" i="2"/>
  <c r="AN20" i="2"/>
  <c r="AN11" i="2"/>
  <c r="AF47" i="2"/>
  <c r="AF38" i="2"/>
  <c r="AF29" i="2"/>
  <c r="AF20" i="2"/>
  <c r="AF11" i="2"/>
  <c r="AB47" i="2"/>
  <c r="AB38" i="2"/>
  <c r="AB29" i="2"/>
  <c r="AB20" i="2"/>
  <c r="AB11" i="2"/>
  <c r="X49" i="2"/>
  <c r="X40" i="2"/>
  <c r="X31" i="2"/>
  <c r="X21" i="2"/>
  <c r="X10" i="2"/>
  <c r="T52" i="2"/>
  <c r="T39" i="2"/>
  <c r="T23" i="2"/>
  <c r="P43" i="2"/>
  <c r="P27" i="2"/>
  <c r="H49" i="2"/>
  <c r="H31" i="2"/>
  <c r="H10" i="2"/>
  <c r="L7" i="2"/>
  <c r="AN17" i="2"/>
  <c r="P13" i="2"/>
  <c r="P21" i="2"/>
  <c r="P29" i="2"/>
  <c r="P37" i="2"/>
  <c r="P45" i="2"/>
  <c r="P53" i="2"/>
  <c r="P14" i="2"/>
  <c r="P22" i="2"/>
  <c r="P30" i="2"/>
  <c r="P38" i="2"/>
  <c r="P46" i="2"/>
  <c r="P15" i="2"/>
  <c r="P23" i="2"/>
  <c r="P31" i="2"/>
  <c r="P39" i="2"/>
  <c r="P47" i="2"/>
  <c r="P10" i="2"/>
  <c r="P18" i="2"/>
  <c r="P26" i="2"/>
  <c r="P34" i="2"/>
  <c r="P42" i="2"/>
  <c r="P50" i="2"/>
  <c r="P7" i="2"/>
  <c r="AN53" i="2"/>
  <c r="AN44" i="2"/>
  <c r="AN35" i="2"/>
  <c r="AN25" i="2"/>
  <c r="AN16" i="2"/>
  <c r="AB44" i="2"/>
  <c r="AB35" i="2"/>
  <c r="AB26" i="2"/>
  <c r="AB16" i="2"/>
  <c r="X46" i="2"/>
  <c r="X37" i="2"/>
  <c r="X28" i="2"/>
  <c r="X17" i="2"/>
  <c r="T47" i="2"/>
  <c r="T32" i="2"/>
  <c r="P52" i="2"/>
  <c r="P36" i="2"/>
  <c r="P20" i="2"/>
  <c r="H42" i="2"/>
  <c r="H23" i="2"/>
  <c r="AN36" i="2"/>
  <c r="T9" i="2"/>
  <c r="T17" i="2"/>
  <c r="T25" i="2"/>
  <c r="T33" i="2"/>
  <c r="T41" i="2"/>
  <c r="T49" i="2"/>
  <c r="T10" i="2"/>
  <c r="T18" i="2"/>
  <c r="T26" i="2"/>
  <c r="T34" i="2"/>
  <c r="T11" i="2"/>
  <c r="T19" i="2"/>
  <c r="T27" i="2"/>
  <c r="T35" i="2"/>
  <c r="T43" i="2"/>
  <c r="T51" i="2"/>
  <c r="T14" i="2"/>
  <c r="T22" i="2"/>
  <c r="T30" i="2"/>
  <c r="T38" i="2"/>
  <c r="T46" i="2"/>
  <c r="T7" i="2"/>
  <c r="AN52" i="2"/>
  <c r="AN43" i="2"/>
  <c r="AN33" i="2"/>
  <c r="AN24" i="2"/>
  <c r="AN15" i="2"/>
  <c r="AB52" i="2"/>
  <c r="AB43" i="2"/>
  <c r="AB34" i="2"/>
  <c r="AB24" i="2"/>
  <c r="AB15" i="2"/>
  <c r="X45" i="2"/>
  <c r="X36" i="2"/>
  <c r="X26" i="2"/>
  <c r="T45" i="2"/>
  <c r="T31" i="2"/>
  <c r="T15" i="2"/>
  <c r="P51" i="2"/>
  <c r="P35" i="2"/>
  <c r="P19" i="2"/>
  <c r="H41" i="2"/>
  <c r="H22" i="2"/>
  <c r="AN8" i="2"/>
  <c r="X8" i="2"/>
  <c r="X16" i="2"/>
  <c r="X24" i="2"/>
  <c r="X11" i="2"/>
  <c r="X19" i="2"/>
  <c r="X27" i="2"/>
  <c r="X35" i="2"/>
  <c r="X43" i="2"/>
  <c r="X7" i="2"/>
  <c r="AN51" i="2"/>
  <c r="AN41" i="2"/>
  <c r="AN32" i="2"/>
  <c r="AN23" i="2"/>
  <c r="AN14" i="2"/>
  <c r="AB51" i="2"/>
  <c r="AB42" i="2"/>
  <c r="AB32" i="2"/>
  <c r="AB23" i="2"/>
  <c r="AB14" i="2"/>
  <c r="X44" i="2"/>
  <c r="X34" i="2"/>
  <c r="X25" i="2"/>
  <c r="X14" i="2"/>
  <c r="T44" i="2"/>
  <c r="T29" i="2"/>
  <c r="T13" i="2"/>
  <c r="P49" i="2"/>
  <c r="P33" i="2"/>
  <c r="P17" i="2"/>
  <c r="H39" i="2"/>
  <c r="H18" i="2"/>
  <c r="AJ7" i="2"/>
  <c r="AJ52" i="2"/>
  <c r="AJ44" i="2"/>
  <c r="AJ36" i="2"/>
  <c r="AJ28" i="2"/>
  <c r="AJ20" i="2"/>
  <c r="S47" i="1"/>
  <c r="T47" i="1" s="1"/>
  <c r="AW55" i="1"/>
  <c r="AX55" i="1" s="1"/>
  <c r="AW46" i="1"/>
  <c r="AX46" i="1" s="1"/>
  <c r="AW18" i="1"/>
  <c r="AX18" i="1" s="1"/>
  <c r="AW29" i="1"/>
  <c r="AX29" i="1" s="1"/>
  <c r="AW37" i="1"/>
  <c r="AX37" i="1" s="1"/>
  <c r="AW35" i="1"/>
  <c r="AX35" i="1" s="1"/>
  <c r="AW26" i="1"/>
  <c r="AX26" i="1" s="1"/>
  <c r="AW34" i="1"/>
  <c r="AX34" i="1" s="1"/>
  <c r="AW25" i="1"/>
  <c r="AX25" i="1" s="1"/>
  <c r="AW33" i="1"/>
  <c r="AX33" i="1" s="1"/>
  <c r="AW24" i="1"/>
  <c r="AX24" i="1" s="1"/>
  <c r="AD40" i="8" l="1"/>
  <c r="AE40" i="8" s="1"/>
  <c r="AX112" i="3"/>
  <c r="AH49" i="6"/>
  <c r="AX112" i="2"/>
  <c r="Y35" i="6"/>
  <c r="Z35" i="6" s="1"/>
  <c r="CX37" i="3"/>
  <c r="BN36" i="3"/>
  <c r="BT100" i="3"/>
  <c r="BU100" i="3" s="1"/>
  <c r="AV80" i="3"/>
  <c r="AX81" i="3" s="1"/>
  <c r="AY81" i="3" s="1"/>
  <c r="BZ100" i="2"/>
  <c r="CA100" i="2" s="1"/>
  <c r="CR100" i="3"/>
  <c r="CS100" i="3" s="1"/>
  <c r="BB40" i="3"/>
  <c r="BC40" i="3" s="1"/>
  <c r="CF98" i="3"/>
  <c r="CG98" i="3" s="1"/>
  <c r="BT96" i="3"/>
  <c r="BV97" i="3" s="1"/>
  <c r="BW97" i="3" s="1"/>
  <c r="CF84" i="3"/>
  <c r="CG84" i="3" s="1"/>
  <c r="BH97" i="3"/>
  <c r="BI97" i="3" s="1"/>
  <c r="CX74" i="3"/>
  <c r="CY74" i="3" s="1"/>
  <c r="BZ53" i="3"/>
  <c r="CB54" i="3" s="1"/>
  <c r="CC54" i="3" s="1"/>
  <c r="BN73" i="3"/>
  <c r="BO73" i="3" s="1"/>
  <c r="CR61" i="3"/>
  <c r="CS61" i="3" s="1"/>
  <c r="BT42" i="3"/>
  <c r="BU42" i="3" s="1"/>
  <c r="CR97" i="3"/>
  <c r="CT98" i="3" s="1"/>
  <c r="CU98" i="3" s="1"/>
  <c r="BT78" i="3"/>
  <c r="BU78" i="3" s="1"/>
  <c r="BZ57" i="3"/>
  <c r="CB58" i="3" s="1"/>
  <c r="CC58" i="3" s="1"/>
  <c r="BB95" i="2"/>
  <c r="BD96" i="2" s="1"/>
  <c r="BE96" i="2" s="1"/>
  <c r="CX55" i="3"/>
  <c r="CZ56" i="3" s="1"/>
  <c r="DA56" i="3" s="1"/>
  <c r="BH56" i="3"/>
  <c r="BI56" i="3" s="1"/>
  <c r="CX83" i="2"/>
  <c r="CZ84" i="2" s="1"/>
  <c r="DA84" i="2" s="1"/>
  <c r="BT65" i="2"/>
  <c r="BU65" i="2" s="1"/>
  <c r="BN80" i="2"/>
  <c r="BO80" i="2" s="1"/>
  <c r="AV67" i="2"/>
  <c r="AX68" i="2" s="1"/>
  <c r="AY68" i="2" s="1"/>
  <c r="BH65" i="2"/>
  <c r="BJ66" i="2" s="1"/>
  <c r="BK66" i="2" s="1"/>
  <c r="CR57" i="2"/>
  <c r="CS57" i="2" s="1"/>
  <c r="BH73" i="2"/>
  <c r="BI73" i="2" s="1"/>
  <c r="CR84" i="3"/>
  <c r="CS84" i="3" s="1"/>
  <c r="BT40" i="3"/>
  <c r="BV41" i="3" s="1"/>
  <c r="BW41" i="3" s="1"/>
  <c r="BB96" i="2"/>
  <c r="BD97" i="2" s="1"/>
  <c r="BE97" i="2" s="1"/>
  <c r="AV64" i="2"/>
  <c r="AX65" i="2" s="1"/>
  <c r="AY65" i="2" s="1"/>
  <c r="CX10" i="3"/>
  <c r="CY10" i="3" s="1"/>
  <c r="CR60" i="2"/>
  <c r="CS60" i="2" s="1"/>
  <c r="AV33" i="2"/>
  <c r="AX34" i="2" s="1"/>
  <c r="AY34" i="2" s="1"/>
  <c r="CL37" i="3"/>
  <c r="CN38" i="3" s="1"/>
  <c r="CO38" i="3" s="1"/>
  <c r="BB36" i="3"/>
  <c r="BC36" i="3" s="1"/>
  <c r="CX39" i="3"/>
  <c r="CY39" i="3" s="1"/>
  <c r="CL97" i="2"/>
  <c r="CM97" i="2" s="1"/>
  <c r="BB42" i="2"/>
  <c r="BC42" i="2" s="1"/>
  <c r="CF83" i="3"/>
  <c r="CH84" i="3" s="1"/>
  <c r="CI84" i="3" s="1"/>
  <c r="CX57" i="3"/>
  <c r="CY57" i="3" s="1"/>
  <c r="BZ51" i="3"/>
  <c r="CA51" i="3" s="1"/>
  <c r="BT85" i="3"/>
  <c r="BU85" i="3" s="1"/>
  <c r="AV85" i="3"/>
  <c r="AW85" i="3" s="1"/>
  <c r="AV79" i="3"/>
  <c r="AW79" i="3" s="1"/>
  <c r="BH63" i="3"/>
  <c r="BI63" i="3" s="1"/>
  <c r="CL50" i="3"/>
  <c r="CM50" i="3" s="1"/>
  <c r="BN38" i="3"/>
  <c r="BP39" i="3" s="1"/>
  <c r="BQ39" i="3" s="1"/>
  <c r="BN98" i="2"/>
  <c r="BO98" i="2" s="1"/>
  <c r="CX67" i="2"/>
  <c r="CZ68" i="2" s="1"/>
  <c r="DA68" i="2" s="1"/>
  <c r="BT62" i="2"/>
  <c r="BV63" i="2" s="1"/>
  <c r="BW63" i="2" s="1"/>
  <c r="BB94" i="2"/>
  <c r="BD95" i="2" s="1"/>
  <c r="BE95" i="2" s="1"/>
  <c r="BT73" i="2"/>
  <c r="BV74" i="2" s="1"/>
  <c r="BW74" i="2" s="1"/>
  <c r="BB84" i="2"/>
  <c r="BC84" i="2" s="1"/>
  <c r="CL80" i="2"/>
  <c r="CM80" i="2" s="1"/>
  <c r="BN79" i="2"/>
  <c r="BP80" i="2" s="1"/>
  <c r="BQ80" i="2" s="1"/>
  <c r="CF100" i="3"/>
  <c r="CG100" i="3" s="1"/>
  <c r="BN80" i="3"/>
  <c r="BO80" i="3" s="1"/>
  <c r="CF77" i="3"/>
  <c r="CH78" i="3" s="1"/>
  <c r="CI78" i="3" s="1"/>
  <c r="BH99" i="3"/>
  <c r="BJ100" i="3" s="1"/>
  <c r="BK100" i="3" s="1"/>
  <c r="AV96" i="3"/>
  <c r="AW96" i="3" s="1"/>
  <c r="BH78" i="3"/>
  <c r="BJ79" i="3" s="1"/>
  <c r="BK79" i="3" s="1"/>
  <c r="BN56" i="3"/>
  <c r="BO56" i="3" s="1"/>
  <c r="BT86" i="3"/>
  <c r="BU86" i="3" s="1"/>
  <c r="BB38" i="3"/>
  <c r="BC38" i="3" s="1"/>
  <c r="CF87" i="3"/>
  <c r="CG87" i="3" s="1"/>
  <c r="AV86" i="3"/>
  <c r="AW86" i="3" s="1"/>
  <c r="BZ36" i="3"/>
  <c r="CA36" i="3" s="1"/>
  <c r="BH58" i="3"/>
  <c r="BJ59" i="3" s="1"/>
  <c r="BK59" i="3" s="1"/>
  <c r="AV55" i="3"/>
  <c r="AX56" i="3" s="1"/>
  <c r="AY56" i="3" s="1"/>
  <c r="BT53" i="3"/>
  <c r="BV54" i="3" s="1"/>
  <c r="BW54" i="3" s="1"/>
  <c r="BZ47" i="3"/>
  <c r="CA47" i="3" s="1"/>
  <c r="CL45" i="3"/>
  <c r="CM45" i="3" s="1"/>
  <c r="CR40" i="3"/>
  <c r="CS40" i="3" s="1"/>
  <c r="BB56" i="3"/>
  <c r="BD57" i="3" s="1"/>
  <c r="BE57" i="3" s="1"/>
  <c r="CX44" i="3"/>
  <c r="CY44" i="3" s="1"/>
  <c r="AV58" i="3"/>
  <c r="AX59" i="3" s="1"/>
  <c r="AY59" i="3" s="1"/>
  <c r="BT56" i="3"/>
  <c r="BU56" i="3" s="1"/>
  <c r="BH53" i="3"/>
  <c r="BI53" i="3" s="1"/>
  <c r="BB48" i="3"/>
  <c r="BC48" i="3" s="1"/>
  <c r="BZ38" i="3"/>
  <c r="CA38" i="3" s="1"/>
  <c r="CX81" i="2"/>
  <c r="CZ82" i="2" s="1"/>
  <c r="DA82" i="2" s="1"/>
  <c r="CX55" i="2"/>
  <c r="CY55" i="2" s="1"/>
  <c r="CX93" i="2"/>
  <c r="CZ94" i="2" s="1"/>
  <c r="DA94" i="2" s="1"/>
  <c r="BB86" i="2"/>
  <c r="BD87" i="2" s="1"/>
  <c r="BE87" i="2" s="1"/>
  <c r="BB79" i="2"/>
  <c r="BC79" i="2" s="1"/>
  <c r="CR68" i="2"/>
  <c r="CT69" i="2" s="1"/>
  <c r="CU69" i="2" s="1"/>
  <c r="CL54" i="2"/>
  <c r="CN55" i="2" s="1"/>
  <c r="CO55" i="2" s="1"/>
  <c r="CL83" i="2"/>
  <c r="CN84" i="2" s="1"/>
  <c r="CO84" i="2" s="1"/>
  <c r="BB82" i="2"/>
  <c r="BC82" i="2" s="1"/>
  <c r="CF65" i="2"/>
  <c r="CH66" i="2" s="1"/>
  <c r="CI66" i="2" s="1"/>
  <c r="CR81" i="3"/>
  <c r="CT82" i="3" s="1"/>
  <c r="CU82" i="3" s="1"/>
  <c r="BZ71" i="3"/>
  <c r="CB72" i="3" s="1"/>
  <c r="CC72" i="3" s="1"/>
  <c r="BH84" i="3"/>
  <c r="BI84" i="3" s="1"/>
  <c r="CL69" i="3"/>
  <c r="CN70" i="3" s="1"/>
  <c r="CO70" i="3" s="1"/>
  <c r="AV99" i="3"/>
  <c r="AX100" i="3" s="1"/>
  <c r="AY100" i="3" s="1"/>
  <c r="BT61" i="3"/>
  <c r="BU61" i="3" s="1"/>
  <c r="CF97" i="3"/>
  <c r="CH98" i="3" s="1"/>
  <c r="CI98" i="3" s="1"/>
  <c r="CR86" i="3"/>
  <c r="CT87" i="3" s="1"/>
  <c r="CU87" i="3" s="1"/>
  <c r="CR77" i="3"/>
  <c r="CT78" i="3" s="1"/>
  <c r="CU78" i="3" s="1"/>
  <c r="BB71" i="3"/>
  <c r="BC71" i="3" s="1"/>
  <c r="CL54" i="3"/>
  <c r="CM54" i="3" s="1"/>
  <c r="BT83" i="3"/>
  <c r="BV84" i="3" s="1"/>
  <c r="BW84" i="3" s="1"/>
  <c r="AV82" i="3"/>
  <c r="AW82" i="3" s="1"/>
  <c r="BN48" i="3"/>
  <c r="BO48" i="3" s="1"/>
  <c r="BH87" i="3"/>
  <c r="BI87" i="3" s="1"/>
  <c r="BN72" i="3"/>
  <c r="BP73" i="3" s="1"/>
  <c r="BQ73" i="3" s="1"/>
  <c r="AV42" i="3"/>
  <c r="AX43" i="3" s="1"/>
  <c r="AY43" i="3" s="1"/>
  <c r="BB54" i="3"/>
  <c r="BD55" i="3" s="1"/>
  <c r="BE55" i="3" s="1"/>
  <c r="BZ52" i="3"/>
  <c r="CB53" i="3" s="1"/>
  <c r="CC53" i="3" s="1"/>
  <c r="BN39" i="3"/>
  <c r="BO39" i="3" s="1"/>
  <c r="CF62" i="3"/>
  <c r="CH63" i="3" s="1"/>
  <c r="CI63" i="3" s="1"/>
  <c r="BZ49" i="3"/>
  <c r="CB50" i="3" s="1"/>
  <c r="CC50" i="3" s="1"/>
  <c r="CL47" i="3"/>
  <c r="CM47" i="3" s="1"/>
  <c r="BZ44" i="3"/>
  <c r="CB45" i="3" s="1"/>
  <c r="CC45" i="3" s="1"/>
  <c r="BN83" i="2"/>
  <c r="BP84" i="2" s="1"/>
  <c r="BQ84" i="2" s="1"/>
  <c r="CL92" i="2"/>
  <c r="CN93" i="2" s="1"/>
  <c r="CO93" i="2" s="1"/>
  <c r="CL89" i="2"/>
  <c r="CM89" i="2" s="1"/>
  <c r="CR64" i="2"/>
  <c r="CT65" i="2" s="1"/>
  <c r="CU65" i="2" s="1"/>
  <c r="BZ97" i="2"/>
  <c r="CB98" i="2" s="1"/>
  <c r="CC98" i="2" s="1"/>
  <c r="BB54" i="2"/>
  <c r="BD55" i="2" s="1"/>
  <c r="BE55" i="2" s="1"/>
  <c r="CL81" i="2"/>
  <c r="CM81" i="2" s="1"/>
  <c r="CL56" i="2"/>
  <c r="CM56" i="2" s="1"/>
  <c r="BN55" i="2"/>
  <c r="BP56" i="2" s="1"/>
  <c r="BQ56" i="2" s="1"/>
  <c r="CX53" i="2"/>
  <c r="CZ54" i="2" s="1"/>
  <c r="DA54" i="2" s="1"/>
  <c r="CL16" i="3"/>
  <c r="CN17" i="3" s="1"/>
  <c r="CO17" i="3" s="1"/>
  <c r="BB24" i="3"/>
  <c r="BD25" i="3" s="1"/>
  <c r="BE25" i="3" s="1"/>
  <c r="BZ29" i="3"/>
  <c r="CB30" i="3" s="1"/>
  <c r="CC30" i="3" s="1"/>
  <c r="BB22" i="2"/>
  <c r="BD23" i="2" s="1"/>
  <c r="BE23" i="2" s="1"/>
  <c r="AV23" i="2"/>
  <c r="AW23" i="2" s="1"/>
  <c r="AV51" i="2"/>
  <c r="AW51" i="2" s="1"/>
  <c r="BS92" i="3"/>
  <c r="BT92" i="3" s="1"/>
  <c r="BT93" i="3"/>
  <c r="BA96" i="3"/>
  <c r="BB96" i="3" s="1"/>
  <c r="CK90" i="3"/>
  <c r="CL90" i="3" s="1"/>
  <c r="CE68" i="3"/>
  <c r="CF68" i="3" s="1"/>
  <c r="CW99" i="3"/>
  <c r="CX99" i="3" s="1"/>
  <c r="CX100" i="3"/>
  <c r="CY100" i="3" s="1"/>
  <c r="BA93" i="3"/>
  <c r="BB93" i="3" s="1"/>
  <c r="AU73" i="3"/>
  <c r="AV73" i="3" s="1"/>
  <c r="AV74" i="3"/>
  <c r="BO58" i="3"/>
  <c r="BP59" i="3"/>
  <c r="BQ59" i="3" s="1"/>
  <c r="CE95" i="3"/>
  <c r="CF95" i="3" s="1"/>
  <c r="CF96" i="3"/>
  <c r="BS88" i="3"/>
  <c r="BT88" i="3" s="1"/>
  <c r="BT89" i="3"/>
  <c r="BO64" i="3"/>
  <c r="BP65" i="3"/>
  <c r="BQ65" i="3" s="1"/>
  <c r="AV98" i="3"/>
  <c r="BM96" i="3"/>
  <c r="CQ94" i="3"/>
  <c r="CR94" i="3" s="1"/>
  <c r="CR95" i="3"/>
  <c r="CK91" i="3"/>
  <c r="CL91" i="3" s="1"/>
  <c r="CW89" i="3"/>
  <c r="CX89" i="3" s="1"/>
  <c r="BA88" i="3"/>
  <c r="BB88" i="3" s="1"/>
  <c r="CW82" i="3"/>
  <c r="CX82" i="3" s="1"/>
  <c r="BJ78" i="3"/>
  <c r="BK78" i="3" s="1"/>
  <c r="BI77" i="3"/>
  <c r="BG68" i="3"/>
  <c r="BO50" i="3"/>
  <c r="BP51" i="3"/>
  <c r="BQ51" i="3" s="1"/>
  <c r="CF99" i="3"/>
  <c r="CK98" i="3"/>
  <c r="CL98" i="3" s="1"/>
  <c r="BA97" i="3"/>
  <c r="BB97" i="3" s="1"/>
  <c r="CK93" i="3"/>
  <c r="CL93" i="3" s="1"/>
  <c r="CW91" i="3"/>
  <c r="CX91" i="3" s="1"/>
  <c r="BY90" i="3"/>
  <c r="CR87" i="3"/>
  <c r="BA81" i="3"/>
  <c r="BB81" i="3" s="1"/>
  <c r="BM75" i="3"/>
  <c r="BN75" i="3" s="1"/>
  <c r="BN76" i="3"/>
  <c r="BP70" i="3"/>
  <c r="BQ70" i="3" s="1"/>
  <c r="BO69" i="3"/>
  <c r="BB55" i="3"/>
  <c r="CW98" i="3"/>
  <c r="CX98" i="3" s="1"/>
  <c r="BM97" i="3"/>
  <c r="BN97" i="3" s="1"/>
  <c r="CW95" i="3"/>
  <c r="CX95" i="3" s="1"/>
  <c r="CW92" i="3"/>
  <c r="CX92" i="3" s="1"/>
  <c r="BA91" i="3"/>
  <c r="BB91" i="3" s="1"/>
  <c r="BH86" i="3"/>
  <c r="CX71" i="3"/>
  <c r="AU88" i="3"/>
  <c r="AV88" i="3" s="1"/>
  <c r="AV89" i="3"/>
  <c r="BY86" i="3"/>
  <c r="BY84" i="3"/>
  <c r="BZ84" i="3" s="1"/>
  <c r="BT82" i="3"/>
  <c r="AV81" i="3"/>
  <c r="BY79" i="3"/>
  <c r="BZ79" i="3" s="1"/>
  <c r="BY77" i="3"/>
  <c r="BA74" i="3"/>
  <c r="BB74" i="3" s="1"/>
  <c r="BY72" i="3"/>
  <c r="BZ72" i="3" s="1"/>
  <c r="CL70" i="3"/>
  <c r="BG69" i="3"/>
  <c r="BH69" i="3" s="1"/>
  <c r="BY65" i="3"/>
  <c r="BZ65" i="3" s="1"/>
  <c r="BY59" i="3"/>
  <c r="BZ59" i="3" s="1"/>
  <c r="BZ60" i="3"/>
  <c r="BG47" i="3"/>
  <c r="BH47" i="3" s="1"/>
  <c r="BM41" i="3"/>
  <c r="BN41" i="3" s="1"/>
  <c r="BN42" i="3"/>
  <c r="CW88" i="3"/>
  <c r="CX88" i="3" s="1"/>
  <c r="BM87" i="3"/>
  <c r="CR85" i="3"/>
  <c r="BT84" i="3"/>
  <c r="BA83" i="3"/>
  <c r="BB83" i="3" s="1"/>
  <c r="CF81" i="3"/>
  <c r="CR79" i="3"/>
  <c r="BA78" i="3"/>
  <c r="BB78" i="3" s="1"/>
  <c r="CL71" i="3"/>
  <c r="BG70" i="3"/>
  <c r="BH70" i="3" s="1"/>
  <c r="BH71" i="3"/>
  <c r="BS68" i="3"/>
  <c r="BT68" i="3" s="1"/>
  <c r="CK60" i="3"/>
  <c r="CL60" i="3" s="1"/>
  <c r="CL61" i="3"/>
  <c r="BP55" i="3"/>
  <c r="BQ55" i="3" s="1"/>
  <c r="BO54" i="3"/>
  <c r="CZ47" i="3"/>
  <c r="DA47" i="3" s="1"/>
  <c r="CY46" i="3"/>
  <c r="CY40" i="3"/>
  <c r="CZ41" i="3"/>
  <c r="DA41" i="3" s="1"/>
  <c r="CK86" i="3"/>
  <c r="BM85" i="3"/>
  <c r="BN85" i="3" s="1"/>
  <c r="AV84" i="3"/>
  <c r="CF82" i="3"/>
  <c r="CR80" i="3"/>
  <c r="AV78" i="3"/>
  <c r="CF76" i="3"/>
  <c r="AV76" i="3"/>
  <c r="AU75" i="3"/>
  <c r="AV75" i="3" s="1"/>
  <c r="CF29" i="3"/>
  <c r="CH30" i="3" s="1"/>
  <c r="CI30" i="3" s="1"/>
  <c r="CX10" i="2"/>
  <c r="CZ11" i="2" s="1"/>
  <c r="DA11" i="2" s="1"/>
  <c r="BB70" i="3"/>
  <c r="CW94" i="3"/>
  <c r="CX94" i="3" s="1"/>
  <c r="BM89" i="3"/>
  <c r="BN89" i="3" s="1"/>
  <c r="CW51" i="3"/>
  <c r="CX51" i="3" s="1"/>
  <c r="BA99" i="3"/>
  <c r="BB99" i="3" s="1"/>
  <c r="BB100" i="3"/>
  <c r="BC100" i="3" s="1"/>
  <c r="BM90" i="3"/>
  <c r="BN90" i="3" s="1"/>
  <c r="BA67" i="3"/>
  <c r="BB67" i="3" s="1"/>
  <c r="CK99" i="3"/>
  <c r="CL99" i="3" s="1"/>
  <c r="CL100" i="3"/>
  <c r="CM100" i="3" s="1"/>
  <c r="CQ92" i="3"/>
  <c r="CR92" i="3" s="1"/>
  <c r="CR93" i="3"/>
  <c r="BI83" i="3"/>
  <c r="BJ84" i="3"/>
  <c r="BK84" i="3" s="1"/>
  <c r="CK97" i="3"/>
  <c r="CL97" i="3" s="1"/>
  <c r="BS94" i="3"/>
  <c r="BT94" i="3" s="1"/>
  <c r="BT95" i="3"/>
  <c r="CK92" i="3"/>
  <c r="CL92" i="3" s="1"/>
  <c r="BM91" i="3"/>
  <c r="BN91" i="3" s="1"/>
  <c r="CE89" i="3"/>
  <c r="CF89" i="3" s="1"/>
  <c r="CF90" i="3"/>
  <c r="CW86" i="3"/>
  <c r="CX86" i="3" s="1"/>
  <c r="BU81" i="3"/>
  <c r="BV82" i="3"/>
  <c r="BW82" i="3" s="1"/>
  <c r="CK75" i="3"/>
  <c r="CL75" i="3" s="1"/>
  <c r="CK66" i="3"/>
  <c r="CL66" i="3" s="1"/>
  <c r="CL44" i="3"/>
  <c r="BH98" i="3"/>
  <c r="CK94" i="3"/>
  <c r="CL94" i="3" s="1"/>
  <c r="BM93" i="3"/>
  <c r="CE91" i="3"/>
  <c r="CF91" i="3" s="1"/>
  <c r="CF92" i="3"/>
  <c r="CF86" i="3"/>
  <c r="CF79" i="3"/>
  <c r="CQ73" i="3"/>
  <c r="CR73" i="3" s="1"/>
  <c r="CR74" i="3"/>
  <c r="BC49" i="3"/>
  <c r="BD50" i="3"/>
  <c r="BE50" i="3" s="1"/>
  <c r="BS98" i="3"/>
  <c r="BT98" i="3" s="1"/>
  <c r="BT99" i="3"/>
  <c r="CR96" i="3"/>
  <c r="CK95" i="3"/>
  <c r="CL95" i="3" s="1"/>
  <c r="CW93" i="3"/>
  <c r="CX93" i="3" s="1"/>
  <c r="BY92" i="3"/>
  <c r="CQ90" i="3"/>
  <c r="CR90" i="3" s="1"/>
  <c r="CR91" i="3"/>
  <c r="BZ77" i="3"/>
  <c r="BY76" i="3"/>
  <c r="BZ76" i="3" s="1"/>
  <c r="BS70" i="3"/>
  <c r="BT70" i="3" s="1"/>
  <c r="CW59" i="3"/>
  <c r="CX59" i="3" s="1"/>
  <c r="BG36" i="3"/>
  <c r="BH36" i="3" s="1"/>
  <c r="BT87" i="3"/>
  <c r="CW85" i="3"/>
  <c r="CX85" i="3" s="1"/>
  <c r="CW83" i="3"/>
  <c r="CX83" i="3" s="1"/>
  <c r="BA82" i="3"/>
  <c r="BB82" i="3" s="1"/>
  <c r="CF80" i="3"/>
  <c r="CR78" i="3"/>
  <c r="CK73" i="3"/>
  <c r="CL73" i="3" s="1"/>
  <c r="CL74" i="3"/>
  <c r="CQ71" i="3"/>
  <c r="CR71" i="3" s="1"/>
  <c r="BN70" i="3"/>
  <c r="AU64" i="3"/>
  <c r="AV64" i="3" s="1"/>
  <c r="AV65" i="3"/>
  <c r="CQ45" i="3"/>
  <c r="CR45" i="3" s="1"/>
  <c r="CE88" i="3"/>
  <c r="CF88" i="3" s="1"/>
  <c r="AV87" i="3"/>
  <c r="BA84" i="3"/>
  <c r="BB84" i="3" s="1"/>
  <c r="CK82" i="3"/>
  <c r="BH81" i="3"/>
  <c r="BT79" i="3"/>
  <c r="BT77" i="3"/>
  <c r="CW75" i="3"/>
  <c r="CX75" i="3" s="1"/>
  <c r="BM74" i="3"/>
  <c r="BN74" i="3" s="1"/>
  <c r="CQ72" i="3"/>
  <c r="CR72" i="3" s="1"/>
  <c r="BN71" i="3"/>
  <c r="CW69" i="3"/>
  <c r="CX69" i="3" s="1"/>
  <c r="CX70" i="3"/>
  <c r="AU68" i="3"/>
  <c r="AV68" i="3" s="1"/>
  <c r="BY66" i="3"/>
  <c r="BZ66" i="3" s="1"/>
  <c r="BA59" i="3"/>
  <c r="BB59" i="3" s="1"/>
  <c r="BB60" i="3"/>
  <c r="CN53" i="3"/>
  <c r="CO53" i="3" s="1"/>
  <c r="CM52" i="3"/>
  <c r="BS45" i="3"/>
  <c r="BT45" i="3" s="1"/>
  <c r="BY39" i="3"/>
  <c r="BZ39" i="3" s="1"/>
  <c r="CW87" i="3"/>
  <c r="CX87" i="3" s="1"/>
  <c r="BM86" i="3"/>
  <c r="BN86" i="3" s="1"/>
  <c r="BN87" i="3"/>
  <c r="CK83" i="3"/>
  <c r="CL83" i="3" s="1"/>
  <c r="CL84" i="3"/>
  <c r="BH82" i="3"/>
  <c r="BT80" i="3"/>
  <c r="CK77" i="3"/>
  <c r="BH76" i="3"/>
  <c r="CE74" i="3"/>
  <c r="CF74" i="3" s="1"/>
  <c r="CF75" i="3"/>
  <c r="BB73" i="3"/>
  <c r="CE71" i="3"/>
  <c r="CF71" i="3" s="1"/>
  <c r="CQ69" i="3"/>
  <c r="CR69" i="3" s="1"/>
  <c r="CR70" i="3"/>
  <c r="BM99" i="3"/>
  <c r="BN99" i="3" s="1"/>
  <c r="BN100" i="3"/>
  <c r="BO100" i="3" s="1"/>
  <c r="BY93" i="3"/>
  <c r="BZ93" i="3" s="1"/>
  <c r="AW97" i="3"/>
  <c r="AX98" i="3"/>
  <c r="AY98" i="3" s="1"/>
  <c r="BY99" i="3"/>
  <c r="BZ99" i="3" s="1"/>
  <c r="BZ100" i="3"/>
  <c r="CA100" i="3" s="1"/>
  <c r="CK89" i="3"/>
  <c r="CL89" i="3" s="1"/>
  <c r="CR98" i="3"/>
  <c r="BY95" i="3"/>
  <c r="BA94" i="3"/>
  <c r="BB94" i="3" s="1"/>
  <c r="BM92" i="3"/>
  <c r="BN92" i="3" s="1"/>
  <c r="BN93" i="3"/>
  <c r="BG89" i="3"/>
  <c r="BH89" i="3" s="1"/>
  <c r="BH90" i="3"/>
  <c r="CF85" i="3"/>
  <c r="CE72" i="3"/>
  <c r="CF72" i="3" s="1"/>
  <c r="CW62" i="3"/>
  <c r="CX62" i="3" s="1"/>
  <c r="CQ38" i="3"/>
  <c r="CR38" i="3" s="1"/>
  <c r="CR39" i="3"/>
  <c r="CW97" i="3"/>
  <c r="CX97" i="3" s="1"/>
  <c r="BM94" i="3"/>
  <c r="BN94" i="3" s="1"/>
  <c r="BG91" i="3"/>
  <c r="BH91" i="3" s="1"/>
  <c r="BH92" i="3"/>
  <c r="BY89" i="3"/>
  <c r="BZ89" i="3" s="1"/>
  <c r="BZ90" i="3"/>
  <c r="BH85" i="3"/>
  <c r="BG72" i="3"/>
  <c r="BH72" i="3" s="1"/>
  <c r="BH73" i="3"/>
  <c r="BM66" i="3"/>
  <c r="BN66" i="3" s="1"/>
  <c r="BM43" i="3"/>
  <c r="BN43" i="3" s="1"/>
  <c r="BN44" i="3"/>
  <c r="BA98" i="3"/>
  <c r="BB98" i="3" s="1"/>
  <c r="BY96" i="3"/>
  <c r="BZ96" i="3" s="1"/>
  <c r="BM95" i="3"/>
  <c r="BN95" i="3" s="1"/>
  <c r="BN96" i="3"/>
  <c r="CE93" i="3"/>
  <c r="CF93" i="3" s="1"/>
  <c r="CF94" i="3"/>
  <c r="BS90" i="3"/>
  <c r="BT90" i="3" s="1"/>
  <c r="BT91" i="3"/>
  <c r="BY88" i="3"/>
  <c r="BZ88" i="3" s="1"/>
  <c r="AU69" i="3"/>
  <c r="AV69" i="3" s="1"/>
  <c r="CK88" i="3"/>
  <c r="CL88" i="3" s="1"/>
  <c r="BA87" i="3"/>
  <c r="BB87" i="3" s="1"/>
  <c r="BY85" i="3"/>
  <c r="BZ85" i="3" s="1"/>
  <c r="BZ86" i="3"/>
  <c r="BY83" i="3"/>
  <c r="BZ83" i="3" s="1"/>
  <c r="CK81" i="3"/>
  <c r="CL81" i="3" s="1"/>
  <c r="CL82" i="3"/>
  <c r="BH80" i="3"/>
  <c r="BS71" i="3"/>
  <c r="BT71" i="3" s="1"/>
  <c r="BT72" i="3"/>
  <c r="AU70" i="3"/>
  <c r="AV70" i="3" s="1"/>
  <c r="BY62" i="3"/>
  <c r="BZ62" i="3" s="1"/>
  <c r="BA50" i="3"/>
  <c r="BB50" i="3" s="1"/>
  <c r="BB51" i="3"/>
  <c r="BS44" i="3"/>
  <c r="BT44" i="3" s="1"/>
  <c r="BT39" i="3"/>
  <c r="BS38" i="3"/>
  <c r="BT38" i="3" s="1"/>
  <c r="BG88" i="3"/>
  <c r="BH88" i="3" s="1"/>
  <c r="BA85" i="3"/>
  <c r="BB85" i="3" s="1"/>
  <c r="CR83" i="3"/>
  <c r="CW80" i="3"/>
  <c r="CX80" i="3" s="1"/>
  <c r="BA79" i="3"/>
  <c r="BB79" i="3" s="1"/>
  <c r="BA77" i="3"/>
  <c r="BB77" i="3" s="1"/>
  <c r="AU71" i="3"/>
  <c r="AV71" i="3" s="1"/>
  <c r="BZ69" i="3"/>
  <c r="CK67" i="3"/>
  <c r="CL67" i="3" s="1"/>
  <c r="CL68" i="3"/>
  <c r="BA65" i="3"/>
  <c r="BB65" i="3" s="1"/>
  <c r="BA44" i="3"/>
  <c r="BB44" i="3" s="1"/>
  <c r="BB45" i="3"/>
  <c r="BM83" i="3"/>
  <c r="BN83" i="3" s="1"/>
  <c r="BN84" i="3"/>
  <c r="CW81" i="3"/>
  <c r="CX81" i="3" s="1"/>
  <c r="BA80" i="3"/>
  <c r="BB80" i="3" s="1"/>
  <c r="CF78" i="3"/>
  <c r="BM77" i="3"/>
  <c r="BN77" i="3" s="1"/>
  <c r="CQ75" i="3"/>
  <c r="CR75" i="3" s="1"/>
  <c r="CR76" i="3"/>
  <c r="BH75" i="3"/>
  <c r="BG74" i="3"/>
  <c r="BH74" i="3" s="1"/>
  <c r="CK72" i="3"/>
  <c r="CL72" i="3" s="1"/>
  <c r="BS69" i="3"/>
  <c r="BT69" i="3" s="1"/>
  <c r="CX68" i="3"/>
  <c r="CW67" i="3"/>
  <c r="CX67" i="3" s="1"/>
  <c r="BT67" i="3"/>
  <c r="BS66" i="3"/>
  <c r="BT66" i="3" s="1"/>
  <c r="CB56" i="3"/>
  <c r="CC56" i="3" s="1"/>
  <c r="CA55" i="3"/>
  <c r="CR62" i="3"/>
  <c r="BM61" i="3"/>
  <c r="BN61" i="3" s="1"/>
  <c r="CQ59" i="3"/>
  <c r="CR59" i="3" s="1"/>
  <c r="CR60" i="3"/>
  <c r="CE56" i="3"/>
  <c r="CF56" i="3" s="1"/>
  <c r="CF57" i="3"/>
  <c r="CQ51" i="3"/>
  <c r="CR51" i="3" s="1"/>
  <c r="BG50" i="3"/>
  <c r="BH50" i="3" s="1"/>
  <c r="AU44" i="3"/>
  <c r="AV44" i="3" s="1"/>
  <c r="AU38" i="3"/>
  <c r="AV38" i="3" s="1"/>
  <c r="BS36" i="3"/>
  <c r="BT36" i="3" s="1"/>
  <c r="BT37" i="3"/>
  <c r="CK65" i="3"/>
  <c r="CL65" i="3" s="1"/>
  <c r="CR63" i="3"/>
  <c r="BM62" i="3"/>
  <c r="BN62" i="3" s="1"/>
  <c r="BN63" i="3"/>
  <c r="CW60" i="3"/>
  <c r="CX60" i="3" s="1"/>
  <c r="BM59" i="3"/>
  <c r="BN59" i="3" s="1"/>
  <c r="CL57" i="3"/>
  <c r="BZ54" i="3"/>
  <c r="CW52" i="3"/>
  <c r="CX52" i="3" s="1"/>
  <c r="CX53" i="3"/>
  <c r="BN51" i="3"/>
  <c r="CQ47" i="3"/>
  <c r="CR47" i="3" s="1"/>
  <c r="BN46" i="3"/>
  <c r="BB43" i="3"/>
  <c r="CE39" i="3"/>
  <c r="CF39" i="3" s="1"/>
  <c r="CF40" i="3"/>
  <c r="BG38" i="3"/>
  <c r="BH38" i="3" s="1"/>
  <c r="CE36" i="3"/>
  <c r="CF36" i="3" s="1"/>
  <c r="CW65" i="3"/>
  <c r="CX66" i="3"/>
  <c r="BS64" i="3"/>
  <c r="BT64" i="3" s="1"/>
  <c r="BT65" i="3"/>
  <c r="AV63" i="3"/>
  <c r="BY61" i="3"/>
  <c r="BZ61" i="3" s="1"/>
  <c r="CE59" i="3"/>
  <c r="CF59" i="3" s="1"/>
  <c r="CF60" i="3"/>
  <c r="CQ54" i="3"/>
  <c r="CR54" i="3" s="1"/>
  <c r="BG95" i="3"/>
  <c r="BH95" i="3" s="1"/>
  <c r="BH96" i="3"/>
  <c r="BM98" i="3"/>
  <c r="BN98" i="3" s="1"/>
  <c r="BA92" i="3"/>
  <c r="BB92" i="3" s="1"/>
  <c r="BY74" i="3"/>
  <c r="BZ74" i="3" s="1"/>
  <c r="BZ75" i="3"/>
  <c r="BY94" i="3"/>
  <c r="BZ94" i="3" s="1"/>
  <c r="BZ95" i="3"/>
  <c r="CW78" i="3"/>
  <c r="CX78" i="3" s="1"/>
  <c r="BY97" i="3"/>
  <c r="BZ97" i="3" s="1"/>
  <c r="BA76" i="3"/>
  <c r="BB76" i="3" s="1"/>
  <c r="CK96" i="3"/>
  <c r="CL96" i="3" s="1"/>
  <c r="AU90" i="3"/>
  <c r="AV90" i="3" s="1"/>
  <c r="AV91" i="3"/>
  <c r="BY98" i="3"/>
  <c r="BZ98" i="3" s="1"/>
  <c r="CW96" i="3"/>
  <c r="CX96" i="3" s="1"/>
  <c r="BA95" i="3"/>
  <c r="BB95" i="3" s="1"/>
  <c r="AU92" i="3"/>
  <c r="AV92" i="3" s="1"/>
  <c r="AV93" i="3"/>
  <c r="CQ88" i="3"/>
  <c r="CR88" i="3" s="1"/>
  <c r="CR89" i="3"/>
  <c r="BY78" i="3"/>
  <c r="BZ78" i="3" s="1"/>
  <c r="CM56" i="3"/>
  <c r="CN57" i="3"/>
  <c r="CO57" i="3" s="1"/>
  <c r="CR99" i="3"/>
  <c r="BT97" i="3"/>
  <c r="AU94" i="3"/>
  <c r="AV94" i="3" s="1"/>
  <c r="AV95" i="3"/>
  <c r="CW90" i="3"/>
  <c r="CX90" i="3" s="1"/>
  <c r="BA89" i="3"/>
  <c r="BB89" i="3" s="1"/>
  <c r="BY82" i="3"/>
  <c r="BZ82" i="3" s="1"/>
  <c r="CW76" i="3"/>
  <c r="CX76" i="3" s="1"/>
  <c r="CX77" i="3"/>
  <c r="BG93" i="3"/>
  <c r="BH93" i="3" s="1"/>
  <c r="BH94" i="3"/>
  <c r="BY91" i="3"/>
  <c r="BZ91" i="3" s="1"/>
  <c r="BZ92" i="3"/>
  <c r="BA90" i="3"/>
  <c r="BB90" i="3" s="1"/>
  <c r="BY87" i="3"/>
  <c r="BZ87" i="3" s="1"/>
  <c r="BH79" i="3"/>
  <c r="BS73" i="3"/>
  <c r="BT73" i="3" s="1"/>
  <c r="BY67" i="3"/>
  <c r="BZ67" i="3" s="1"/>
  <c r="BZ68" i="3"/>
  <c r="CE47" i="3"/>
  <c r="CF47" i="3" s="1"/>
  <c r="BM88" i="3"/>
  <c r="BN88" i="3" s="1"/>
  <c r="CW84" i="3"/>
  <c r="CX84" i="3" s="1"/>
  <c r="CR82" i="3"/>
  <c r="BM81" i="3"/>
  <c r="BN81" i="3" s="1"/>
  <c r="BN82" i="3"/>
  <c r="CW79" i="3"/>
  <c r="CX79" i="3" s="1"/>
  <c r="BS74" i="3"/>
  <c r="BT74" i="3" s="1"/>
  <c r="CW72" i="3"/>
  <c r="CX72" i="3" s="1"/>
  <c r="CX73" i="3"/>
  <c r="CE69" i="3"/>
  <c r="CF69" i="3" s="1"/>
  <c r="CF70" i="3"/>
  <c r="BA68" i="3"/>
  <c r="BB68" i="3" s="1"/>
  <c r="BB69" i="3"/>
  <c r="BA61" i="3"/>
  <c r="BB61" i="3" s="1"/>
  <c r="CM48" i="3"/>
  <c r="CN49" i="3"/>
  <c r="CO49" i="3" s="1"/>
  <c r="CK87" i="3"/>
  <c r="CL87" i="3" s="1"/>
  <c r="BA86" i="3"/>
  <c r="BB86" i="3" s="1"/>
  <c r="BY80" i="3"/>
  <c r="BZ80" i="3" s="1"/>
  <c r="CK78" i="3"/>
  <c r="CL78" i="3" s="1"/>
  <c r="CK76" i="3"/>
  <c r="CL76" i="3" s="1"/>
  <c r="CL77" i="3"/>
  <c r="BA75" i="3"/>
  <c r="BB75" i="3" s="1"/>
  <c r="CE73" i="3"/>
  <c r="CF73" i="3" s="1"/>
  <c r="BB72" i="3"/>
  <c r="CQ68" i="3"/>
  <c r="CR68" i="3" s="1"/>
  <c r="BM67" i="3"/>
  <c r="BN67" i="3" s="1"/>
  <c r="BN68" i="3"/>
  <c r="CF64" i="3"/>
  <c r="CE63" i="3"/>
  <c r="CF63" i="3" s="1"/>
  <c r="CA42" i="3"/>
  <c r="CB43" i="3"/>
  <c r="CC43" i="3" s="1"/>
  <c r="CQ36" i="3"/>
  <c r="CR36" i="3" s="1"/>
  <c r="CR37" i="3"/>
  <c r="CK85" i="3"/>
  <c r="CL85" i="3" s="1"/>
  <c r="CL86" i="3"/>
  <c r="AV83" i="3"/>
  <c r="BY81" i="3"/>
  <c r="BZ81" i="3" s="1"/>
  <c r="CK79" i="3"/>
  <c r="CL79" i="3" s="1"/>
  <c r="CL80" i="3"/>
  <c r="BM78" i="3"/>
  <c r="BN78" i="3" s="1"/>
  <c r="BN79" i="3"/>
  <c r="AV77" i="3"/>
  <c r="BS75" i="3"/>
  <c r="BT75" i="3" s="1"/>
  <c r="BT76" i="3"/>
  <c r="CE67" i="3"/>
  <c r="CF67" i="3" s="1"/>
  <c r="BA66" i="3"/>
  <c r="BB66" i="3" s="1"/>
  <c r="BM60" i="3"/>
  <c r="BN60" i="3" s="1"/>
  <c r="AU48" i="3"/>
  <c r="AV48" i="3" s="1"/>
  <c r="AV49" i="3"/>
  <c r="BC42" i="3"/>
  <c r="BD43" i="3"/>
  <c r="BE43" i="3" s="1"/>
  <c r="BG64" i="3"/>
  <c r="BH64" i="3" s="1"/>
  <c r="BT62" i="3"/>
  <c r="BS59" i="3"/>
  <c r="BT59" i="3" s="1"/>
  <c r="BT60" i="3"/>
  <c r="CQ57" i="3"/>
  <c r="CR57" i="3" s="1"/>
  <c r="CR58" i="3"/>
  <c r="CE54" i="3"/>
  <c r="CF54" i="3" s="1"/>
  <c r="CF55" i="3"/>
  <c r="BS51" i="3"/>
  <c r="BT51" i="3" s="1"/>
  <c r="BT52" i="3"/>
  <c r="AV50" i="3"/>
  <c r="CE48" i="3"/>
  <c r="CF48" i="3" s="1"/>
  <c r="CF49" i="3"/>
  <c r="CQ46" i="3"/>
  <c r="CR46" i="3" s="1"/>
  <c r="BO45" i="3"/>
  <c r="BP46" i="3"/>
  <c r="BQ46" i="3" s="1"/>
  <c r="CE43" i="3"/>
  <c r="CF43" i="3" s="1"/>
  <c r="BB39" i="3"/>
  <c r="BM65" i="3"/>
  <c r="BN65" i="3" s="1"/>
  <c r="BT63" i="3"/>
  <c r="AV62" i="3"/>
  <c r="CW58" i="3"/>
  <c r="CX58" i="3" s="1"/>
  <c r="BN57" i="3"/>
  <c r="CL55" i="3"/>
  <c r="BG49" i="3"/>
  <c r="BH49" i="3" s="1"/>
  <c r="BS47" i="3"/>
  <c r="BT47" i="3" s="1"/>
  <c r="AU46" i="3"/>
  <c r="AV46" i="3" s="1"/>
  <c r="CK42" i="3"/>
  <c r="CL42" i="3" s="1"/>
  <c r="CL43" i="3"/>
  <c r="BB41" i="3"/>
  <c r="CE37" i="3"/>
  <c r="CF37" i="3" s="1"/>
  <c r="CF38" i="3"/>
  <c r="CF66" i="3"/>
  <c r="CE65" i="3"/>
  <c r="CF65" i="3" s="1"/>
  <c r="BA64" i="3"/>
  <c r="BB64" i="3" s="1"/>
  <c r="BH59" i="3"/>
  <c r="AV56" i="3"/>
  <c r="BT54" i="3"/>
  <c r="CQ52" i="3"/>
  <c r="CR52" i="3" s="1"/>
  <c r="CR53" i="3"/>
  <c r="BG51" i="3"/>
  <c r="BH51" i="3" s="1"/>
  <c r="BH52" i="3"/>
  <c r="BG46" i="3"/>
  <c r="BH46" i="3" s="1"/>
  <c r="BY73" i="3"/>
  <c r="BZ73" i="3" s="1"/>
  <c r="AU72" i="3"/>
  <c r="AV72" i="3" s="1"/>
  <c r="BZ70" i="3"/>
  <c r="BG67" i="3"/>
  <c r="BH67" i="3" s="1"/>
  <c r="BH68" i="3"/>
  <c r="CK64" i="3"/>
  <c r="CL64" i="3" s="1"/>
  <c r="CK58" i="3"/>
  <c r="CL58" i="3" s="1"/>
  <c r="BN52" i="3"/>
  <c r="CA46" i="3"/>
  <c r="CB47" i="3"/>
  <c r="CC47" i="3" s="1"/>
  <c r="BY40" i="3"/>
  <c r="BZ40" i="3" s="1"/>
  <c r="BZ41" i="3"/>
  <c r="CW63" i="3"/>
  <c r="CX63" i="3" s="1"/>
  <c r="BA62" i="3"/>
  <c r="BB62" i="3" s="1"/>
  <c r="AV59" i="3"/>
  <c r="BT57" i="3"/>
  <c r="CQ55" i="3"/>
  <c r="CR55" i="3" s="1"/>
  <c r="BH54" i="3"/>
  <c r="CE52" i="3"/>
  <c r="CF52" i="3" s="1"/>
  <c r="CF53" i="3"/>
  <c r="AU51" i="3"/>
  <c r="AV51" i="3" s="1"/>
  <c r="CL49" i="3"/>
  <c r="BG48" i="3"/>
  <c r="BH48" i="3" s="1"/>
  <c r="BS46" i="3"/>
  <c r="BT46" i="3" s="1"/>
  <c r="AU45" i="3"/>
  <c r="AV45" i="3" s="1"/>
  <c r="BG43" i="3"/>
  <c r="BH43" i="3" s="1"/>
  <c r="BH44" i="3"/>
  <c r="CH42" i="3"/>
  <c r="CI42" i="3" s="1"/>
  <c r="CG41" i="3"/>
  <c r="CL38" i="3"/>
  <c r="BB37" i="3"/>
  <c r="CW64" i="3"/>
  <c r="CX64" i="3" s="1"/>
  <c r="CX65" i="3"/>
  <c r="BA63" i="3"/>
  <c r="BB63" i="3" s="1"/>
  <c r="CF61" i="3"/>
  <c r="BY58" i="3"/>
  <c r="BZ58" i="3" s="1"/>
  <c r="CX56" i="3"/>
  <c r="BN55" i="3"/>
  <c r="CL53" i="3"/>
  <c r="BB53" i="3"/>
  <c r="BA52" i="3"/>
  <c r="BB52" i="3" s="1"/>
  <c r="BZ50" i="3"/>
  <c r="CX48" i="3"/>
  <c r="BB47" i="3"/>
  <c r="CE45" i="3"/>
  <c r="CF45" i="3" s="1"/>
  <c r="CX43" i="3"/>
  <c r="CK40" i="3"/>
  <c r="CL40" i="3" s="1"/>
  <c r="CL41" i="3"/>
  <c r="AU39" i="3"/>
  <c r="AV39" i="3" s="1"/>
  <c r="AV40" i="3"/>
  <c r="BN37" i="3"/>
  <c r="BG65" i="3"/>
  <c r="BH65" i="3" s="1"/>
  <c r="BH66" i="3"/>
  <c r="BH62" i="3"/>
  <c r="BH57" i="3"/>
  <c r="AV54" i="3"/>
  <c r="CQ50" i="3"/>
  <c r="CR50" i="3" s="1"/>
  <c r="CQ48" i="3"/>
  <c r="CR48" i="3" s="1"/>
  <c r="CR49" i="3"/>
  <c r="BN47" i="3"/>
  <c r="CX45" i="3"/>
  <c r="CF42" i="3"/>
  <c r="AV41" i="3"/>
  <c r="BG39" i="3"/>
  <c r="BH39" i="3" s="1"/>
  <c r="BH40" i="3"/>
  <c r="BZ37" i="3"/>
  <c r="AU36" i="3"/>
  <c r="AV36" i="3" s="1"/>
  <c r="CE99" i="2"/>
  <c r="CF99" i="2" s="1"/>
  <c r="CF100" i="2"/>
  <c r="CG100" i="2" s="1"/>
  <c r="AU96" i="2"/>
  <c r="AV96" i="2" s="1"/>
  <c r="BT90" i="2"/>
  <c r="BS89" i="2"/>
  <c r="BT89" i="2" s="1"/>
  <c r="AU82" i="2"/>
  <c r="AV82" i="2" s="1"/>
  <c r="CK75" i="2"/>
  <c r="BA64" i="2"/>
  <c r="BB64" i="2" s="1"/>
  <c r="CW99" i="2"/>
  <c r="CX99" i="2" s="1"/>
  <c r="CX100" i="2"/>
  <c r="CY100" i="2" s="1"/>
  <c r="CE98" i="2"/>
  <c r="CF98" i="2" s="1"/>
  <c r="CQ96" i="2"/>
  <c r="CR96" i="2" s="1"/>
  <c r="BY95" i="2"/>
  <c r="BZ96" i="2"/>
  <c r="AU94" i="2"/>
  <c r="AV94" i="2" s="1"/>
  <c r="BS92" i="2"/>
  <c r="BT92" i="2" s="1"/>
  <c r="CQ90" i="2"/>
  <c r="CR90" i="2" s="1"/>
  <c r="BG83" i="2"/>
  <c r="BH83" i="2" s="1"/>
  <c r="BH84" i="2"/>
  <c r="CZ80" i="2"/>
  <c r="DA80" i="2" s="1"/>
  <c r="CY79" i="2"/>
  <c r="BS70" i="2"/>
  <c r="BT70" i="2" s="1"/>
  <c r="BT71" i="2"/>
  <c r="CR63" i="2"/>
  <c r="CB59" i="2"/>
  <c r="CC59" i="2" s="1"/>
  <c r="CA58" i="2"/>
  <c r="BD54" i="2"/>
  <c r="BE54" i="2" s="1"/>
  <c r="BC53" i="2"/>
  <c r="CK94" i="2"/>
  <c r="CL94" i="2" s="1"/>
  <c r="CQ88" i="2"/>
  <c r="CR88" i="2" s="1"/>
  <c r="CR89" i="2"/>
  <c r="AU78" i="2"/>
  <c r="AV78" i="2" s="1"/>
  <c r="BY61" i="2"/>
  <c r="BZ61" i="2" s="1"/>
  <c r="BY94" i="2"/>
  <c r="BZ94" i="2" s="1"/>
  <c r="BZ95" i="2"/>
  <c r="BG93" i="2"/>
  <c r="CL91" i="2"/>
  <c r="BM90" i="2"/>
  <c r="BN90" i="2" s="1"/>
  <c r="BN91" i="2"/>
  <c r="BS88" i="2"/>
  <c r="BT88" i="2" s="1"/>
  <c r="BC85" i="2"/>
  <c r="BD86" i="2"/>
  <c r="BE86" i="2" s="1"/>
  <c r="BN82" i="2"/>
  <c r="CE79" i="2"/>
  <c r="CF79" i="2" s="1"/>
  <c r="AX75" i="2"/>
  <c r="AY75" i="2" s="1"/>
  <c r="AW74" i="2"/>
  <c r="CW68" i="2"/>
  <c r="CX68" i="2" s="1"/>
  <c r="CX69" i="2"/>
  <c r="BS63" i="2"/>
  <c r="BT63" i="2" s="1"/>
  <c r="BT64" i="2"/>
  <c r="BY55" i="2"/>
  <c r="BZ55" i="2" s="1"/>
  <c r="BZ56" i="2"/>
  <c r="CE96" i="2"/>
  <c r="CF96" i="2" s="1"/>
  <c r="CX91" i="2"/>
  <c r="CW90" i="2"/>
  <c r="CX90" i="2" s="1"/>
  <c r="CE82" i="2"/>
  <c r="CF82" i="2" s="1"/>
  <c r="BG76" i="2"/>
  <c r="BH76" i="2" s="1"/>
  <c r="CR100" i="2"/>
  <c r="CS100" i="2" s="1"/>
  <c r="CQ99" i="2"/>
  <c r="CR99" i="2" s="1"/>
  <c r="AU97" i="2"/>
  <c r="AV97" i="2" s="1"/>
  <c r="BS94" i="2"/>
  <c r="BB93" i="2"/>
  <c r="CW89" i="2"/>
  <c r="CX89" i="2" s="1"/>
  <c r="BB87" i="2"/>
  <c r="CX80" i="2"/>
  <c r="BY72" i="2"/>
  <c r="BZ72" i="2" s="1"/>
  <c r="CQ65" i="2"/>
  <c r="CR65" i="2" s="1"/>
  <c r="CR66" i="2"/>
  <c r="BY60" i="2"/>
  <c r="BZ60" i="2" s="1"/>
  <c r="BN87" i="2"/>
  <c r="CW85" i="2"/>
  <c r="CX85" i="2" s="1"/>
  <c r="CX86" i="2"/>
  <c r="CQ83" i="2"/>
  <c r="CR83" i="2" s="1"/>
  <c r="CR84" i="2"/>
  <c r="CQ81" i="2"/>
  <c r="CR81" i="2" s="1"/>
  <c r="CQ79" i="2"/>
  <c r="BB78" i="2"/>
  <c r="CK76" i="2"/>
  <c r="CL76" i="2" s="1"/>
  <c r="BY75" i="2"/>
  <c r="BZ75" i="2" s="1"/>
  <c r="CR73" i="2"/>
  <c r="BT72" i="2"/>
  <c r="BA71" i="2"/>
  <c r="BB71" i="2" s="1"/>
  <c r="BS69" i="2"/>
  <c r="BT69" i="2" s="1"/>
  <c r="CR67" i="2"/>
  <c r="BA66" i="2"/>
  <c r="BB66" i="2" s="1"/>
  <c r="BB67" i="2"/>
  <c r="CK64" i="2"/>
  <c r="CL64" i="2" s="1"/>
  <c r="BM63" i="2"/>
  <c r="BN63" i="2" s="1"/>
  <c r="BA60" i="2"/>
  <c r="BB60" i="2" s="1"/>
  <c r="CQ58" i="2"/>
  <c r="CR58" i="2" s="1"/>
  <c r="CR59" i="2"/>
  <c r="BG57" i="2"/>
  <c r="BH57" i="2" s="1"/>
  <c r="BS55" i="2"/>
  <c r="BT55" i="2" s="1"/>
  <c r="BT56" i="2"/>
  <c r="CL53" i="2"/>
  <c r="AV88" i="2"/>
  <c r="BY86" i="2"/>
  <c r="BZ86" i="2" s="1"/>
  <c r="BS84" i="2"/>
  <c r="BT84" i="2" s="1"/>
  <c r="BB83" i="2"/>
  <c r="BB81" i="2"/>
  <c r="CL79" i="2"/>
  <c r="BN78" i="2"/>
  <c r="CF76" i="2"/>
  <c r="BM73" i="2"/>
  <c r="BN73" i="2" s="1"/>
  <c r="CK71" i="2"/>
  <c r="CL71" i="2" s="1"/>
  <c r="CK69" i="2"/>
  <c r="CL69" i="2" s="1"/>
  <c r="BA68" i="2"/>
  <c r="BB68" i="2" s="1"/>
  <c r="CK60" i="2"/>
  <c r="CL60" i="2" s="1"/>
  <c r="CL59" i="2"/>
  <c r="CK58" i="2"/>
  <c r="CL58" i="2" s="1"/>
  <c r="BZ57" i="2"/>
  <c r="BA56" i="2"/>
  <c r="BB56" i="2" s="1"/>
  <c r="BN54" i="2"/>
  <c r="CE72" i="2"/>
  <c r="CF72" i="2" s="1"/>
  <c r="CF73" i="2"/>
  <c r="AU70" i="2"/>
  <c r="AV70" i="2" s="1"/>
  <c r="AV71" i="2"/>
  <c r="CF68" i="2"/>
  <c r="CW64" i="2"/>
  <c r="CW62" i="2"/>
  <c r="CX62" i="2" s="1"/>
  <c r="BM61" i="2"/>
  <c r="BN61" i="2" s="1"/>
  <c r="CE59" i="2"/>
  <c r="CF59" i="2" s="1"/>
  <c r="CF60" i="2"/>
  <c r="CK57" i="2"/>
  <c r="CL57" i="2" s="1"/>
  <c r="BM56" i="2"/>
  <c r="BN56" i="2" s="1"/>
  <c r="BN57" i="2"/>
  <c r="CX54" i="2"/>
  <c r="BZ53" i="2"/>
  <c r="CQ66" i="3"/>
  <c r="CR66" i="3" s="1"/>
  <c r="CR67" i="3"/>
  <c r="BB57" i="3"/>
  <c r="BY63" i="3"/>
  <c r="BZ63" i="3" s="1"/>
  <c r="BH60" i="3"/>
  <c r="CE58" i="3"/>
  <c r="CF58" i="3" s="1"/>
  <c r="AV57" i="3"/>
  <c r="BT55" i="3"/>
  <c r="CE50" i="3"/>
  <c r="CF50" i="3" s="1"/>
  <c r="CF51" i="3"/>
  <c r="BN49" i="3"/>
  <c r="CX47" i="3"/>
  <c r="BB46" i="3"/>
  <c r="CE44" i="3"/>
  <c r="CF44" i="3" s="1"/>
  <c r="CR42" i="3"/>
  <c r="BH41" i="3"/>
  <c r="CK39" i="3"/>
  <c r="CL39" i="3" s="1"/>
  <c r="CN37" i="3"/>
  <c r="CO37" i="3" s="1"/>
  <c r="CM36" i="3"/>
  <c r="AV67" i="3"/>
  <c r="AU66" i="3"/>
  <c r="AV66" i="3" s="1"/>
  <c r="BY64" i="3"/>
  <c r="BZ64" i="3" s="1"/>
  <c r="CK62" i="3"/>
  <c r="CL62" i="3" s="1"/>
  <c r="CL63" i="3"/>
  <c r="BH61" i="3"/>
  <c r="CK59" i="3"/>
  <c r="CL59" i="3" s="1"/>
  <c r="BB58" i="3"/>
  <c r="BZ56" i="3"/>
  <c r="CX54" i="3"/>
  <c r="BN53" i="3"/>
  <c r="CL51" i="3"/>
  <c r="CW49" i="3"/>
  <c r="CX49" i="3" s="1"/>
  <c r="CX50" i="3"/>
  <c r="BZ48" i="3"/>
  <c r="CL46" i="3"/>
  <c r="BG45" i="3"/>
  <c r="BH45" i="3" s="1"/>
  <c r="BZ43" i="3"/>
  <c r="CW41" i="3"/>
  <c r="CX41" i="3" s="1"/>
  <c r="CX42" i="3"/>
  <c r="BM40" i="3"/>
  <c r="BN40" i="3" s="1"/>
  <c r="AU37" i="3"/>
  <c r="AV37" i="3" s="1"/>
  <c r="CR65" i="3"/>
  <c r="CQ64" i="3"/>
  <c r="CR64" i="3" s="1"/>
  <c r="CW61" i="3"/>
  <c r="CX61" i="3" s="1"/>
  <c r="AU60" i="3"/>
  <c r="AV60" i="3" s="1"/>
  <c r="AV61" i="3"/>
  <c r="BT58" i="3"/>
  <c r="CQ56" i="3"/>
  <c r="CR56" i="3" s="1"/>
  <c r="BH55" i="3"/>
  <c r="AU52" i="3"/>
  <c r="AV52" i="3" s="1"/>
  <c r="AV53" i="3"/>
  <c r="BS50" i="3"/>
  <c r="BT50" i="3" s="1"/>
  <c r="BS48" i="3"/>
  <c r="BT48" i="3" s="1"/>
  <c r="BT49" i="3"/>
  <c r="AU47" i="3"/>
  <c r="AV47" i="3" s="1"/>
  <c r="BZ45" i="3"/>
  <c r="CQ43" i="3"/>
  <c r="CR43" i="3" s="1"/>
  <c r="BH42" i="3"/>
  <c r="CX38" i="3"/>
  <c r="BG37" i="3"/>
  <c r="BH37" i="3" s="1"/>
  <c r="BT99" i="2"/>
  <c r="BS98" i="2"/>
  <c r="BT98" i="2" s="1"/>
  <c r="AU95" i="2"/>
  <c r="AV95" i="2" s="1"/>
  <c r="BY87" i="2"/>
  <c r="BZ87" i="2" s="1"/>
  <c r="BZ88" i="2"/>
  <c r="AU80" i="2"/>
  <c r="AV80" i="2" s="1"/>
  <c r="BS74" i="2"/>
  <c r="BT74" i="2" s="1"/>
  <c r="BG60" i="2"/>
  <c r="BH60" i="2" s="1"/>
  <c r="BH61" i="2"/>
  <c r="BG95" i="2"/>
  <c r="BH95" i="2" s="1"/>
  <c r="CE93" i="2"/>
  <c r="CF93" i="2" s="1"/>
  <c r="BB92" i="2"/>
  <c r="CL88" i="2"/>
  <c r="BO85" i="2"/>
  <c r="BP86" i="2"/>
  <c r="BQ86" i="2" s="1"/>
  <c r="BZ82" i="2"/>
  <c r="BS78" i="2"/>
  <c r="BA75" i="2"/>
  <c r="BB75" i="2" s="1"/>
  <c r="CK98" i="2"/>
  <c r="CL98" i="2" s="1"/>
  <c r="CK93" i="2"/>
  <c r="CL93" i="2" s="1"/>
  <c r="CR87" i="2"/>
  <c r="CQ86" i="2"/>
  <c r="CR86" i="2" s="1"/>
  <c r="BY73" i="2"/>
  <c r="BZ73" i="2" s="1"/>
  <c r="CX58" i="2"/>
  <c r="BY98" i="2"/>
  <c r="BZ98" i="2" s="1"/>
  <c r="BZ99" i="2"/>
  <c r="BS95" i="2"/>
  <c r="BT95" i="2" s="1"/>
  <c r="BG94" i="2"/>
  <c r="BH94" i="2" s="1"/>
  <c r="CX92" i="2"/>
  <c r="BS91" i="2"/>
  <c r="BT91" i="2" s="1"/>
  <c r="CX87" i="2"/>
  <c r="BN84" i="2"/>
  <c r="CE81" i="2"/>
  <c r="CF81" i="2" s="1"/>
  <c r="BY76" i="2"/>
  <c r="BZ76" i="2" s="1"/>
  <c r="CX73" i="2"/>
  <c r="CW72" i="2"/>
  <c r="CX72" i="2" s="1"/>
  <c r="BY67" i="2"/>
  <c r="BZ67" i="2" s="1"/>
  <c r="BZ68" i="2"/>
  <c r="BH62" i="2"/>
  <c r="BN94" i="2"/>
  <c r="CE80" i="2"/>
  <c r="CF80" i="2" s="1"/>
  <c r="BS99" i="2"/>
  <c r="BT100" i="2"/>
  <c r="BU100" i="2" s="1"/>
  <c r="BG98" i="2"/>
  <c r="BH98" i="2" s="1"/>
  <c r="BM96" i="2"/>
  <c r="BN97" i="2"/>
  <c r="BY92" i="2"/>
  <c r="BZ92" i="2" s="1"/>
  <c r="BZ93" i="2"/>
  <c r="AU91" i="2"/>
  <c r="AV91" i="2" s="1"/>
  <c r="BY89" i="2"/>
  <c r="BZ89" i="2" s="1"/>
  <c r="BZ90" i="2"/>
  <c r="BN86" i="2"/>
  <c r="CX82" i="2"/>
  <c r="BG80" i="2"/>
  <c r="BM75" i="2"/>
  <c r="BN75" i="2" s="1"/>
  <c r="BG59" i="2"/>
  <c r="BH59" i="2" s="1"/>
  <c r="CQ53" i="2"/>
  <c r="CR53" i="2" s="1"/>
  <c r="BN89" i="2"/>
  <c r="BM88" i="2"/>
  <c r="BN88" i="2" s="1"/>
  <c r="AV87" i="2"/>
  <c r="BG85" i="2"/>
  <c r="BH85" i="2" s="1"/>
  <c r="BZ83" i="2"/>
  <c r="BS81" i="2"/>
  <c r="BT81" i="2" s="1"/>
  <c r="BS79" i="2"/>
  <c r="BT79" i="2" s="1"/>
  <c r="CW77" i="2"/>
  <c r="CX77" i="2" s="1"/>
  <c r="CX78" i="2"/>
  <c r="BM76" i="2"/>
  <c r="BN76" i="2" s="1"/>
  <c r="BN77" i="2"/>
  <c r="AV75" i="2"/>
  <c r="BA72" i="2"/>
  <c r="BB72" i="2" s="1"/>
  <c r="CK70" i="2"/>
  <c r="CL70" i="2" s="1"/>
  <c r="BA69" i="2"/>
  <c r="BB69" i="2" s="1"/>
  <c r="BB70" i="2"/>
  <c r="CK65" i="2"/>
  <c r="CL65" i="2" s="1"/>
  <c r="BM64" i="2"/>
  <c r="BN64" i="2" s="1"/>
  <c r="AV63" i="2"/>
  <c r="BA61" i="2"/>
  <c r="BB61" i="2" s="1"/>
  <c r="BG58" i="2"/>
  <c r="BH58" i="2" s="1"/>
  <c r="CX57" i="2"/>
  <c r="CW56" i="2"/>
  <c r="CX56" i="2" s="1"/>
  <c r="BB55" i="2"/>
  <c r="BN53" i="2"/>
  <c r="CW88" i="2"/>
  <c r="CX88" i="2" s="1"/>
  <c r="CE87" i="2"/>
  <c r="CF87" i="2" s="1"/>
  <c r="CF88" i="2"/>
  <c r="CR85" i="2"/>
  <c r="CL82" i="2"/>
  <c r="BO79" i="2"/>
  <c r="CQ77" i="2"/>
  <c r="CR77" i="2" s="1"/>
  <c r="BY74" i="2"/>
  <c r="BZ74" i="2" s="1"/>
  <c r="AV73" i="2"/>
  <c r="BM71" i="2"/>
  <c r="BN71" i="2" s="1"/>
  <c r="CK67" i="2"/>
  <c r="CL68" i="2"/>
  <c r="AV66" i="2"/>
  <c r="BH64" i="2"/>
  <c r="BM62" i="2"/>
  <c r="BN62" i="2" s="1"/>
  <c r="BM60" i="2"/>
  <c r="BN60" i="2" s="1"/>
  <c r="BS58" i="2"/>
  <c r="BT58" i="2" s="1"/>
  <c r="BT59" i="2"/>
  <c r="BA57" i="2"/>
  <c r="BB57" i="2" s="1"/>
  <c r="BB58" i="2"/>
  <c r="CL55" i="2"/>
  <c r="AU54" i="2"/>
  <c r="AV54" i="2" s="1"/>
  <c r="BH72" i="2"/>
  <c r="CW70" i="2"/>
  <c r="CX70" i="2" s="1"/>
  <c r="CX71" i="2"/>
  <c r="CE69" i="2"/>
  <c r="CF69" i="2" s="1"/>
  <c r="CF70" i="2"/>
  <c r="AV68" i="2"/>
  <c r="CE66" i="2"/>
  <c r="CF66" i="2" s="1"/>
  <c r="CF67" i="2"/>
  <c r="BZ65" i="2"/>
  <c r="BY64" i="2"/>
  <c r="BZ64" i="2" s="1"/>
  <c r="BY62" i="2"/>
  <c r="BZ62" i="2" s="1"/>
  <c r="AU61" i="2"/>
  <c r="AV61" i="2" s="1"/>
  <c r="AV62" i="2"/>
  <c r="AU59" i="2"/>
  <c r="AV59" i="2" s="1"/>
  <c r="BT57" i="2"/>
  <c r="BY54" i="2"/>
  <c r="BZ54" i="2" s="1"/>
  <c r="CE46" i="3"/>
  <c r="CF46" i="3" s="1"/>
  <c r="CQ44" i="3"/>
  <c r="CR44" i="3" s="1"/>
  <c r="BS43" i="3"/>
  <c r="BT43" i="3" s="1"/>
  <c r="CR41" i="3"/>
  <c r="CX36" i="3"/>
  <c r="CQ97" i="2"/>
  <c r="CR97" i="2" s="1"/>
  <c r="CR98" i="2"/>
  <c r="BS85" i="2"/>
  <c r="BT85" i="2" s="1"/>
  <c r="BT86" i="2"/>
  <c r="BG56" i="2"/>
  <c r="BH56" i="2" s="1"/>
  <c r="BM99" i="2"/>
  <c r="BN99" i="2" s="1"/>
  <c r="BN100" i="2"/>
  <c r="BO100" i="2" s="1"/>
  <c r="BS97" i="2"/>
  <c r="BT97" i="2" s="1"/>
  <c r="BG96" i="2"/>
  <c r="BH96" i="2" s="1"/>
  <c r="CW94" i="2"/>
  <c r="CX94" i="2" s="1"/>
  <c r="CX95" i="2"/>
  <c r="AU93" i="2"/>
  <c r="AV93" i="2" s="1"/>
  <c r="CQ91" i="2"/>
  <c r="CR91" i="2" s="1"/>
  <c r="BB91" i="2"/>
  <c r="BA90" i="2"/>
  <c r="BB90" i="2" s="1"/>
  <c r="BV88" i="2"/>
  <c r="BW88" i="2" s="1"/>
  <c r="BU87" i="2"/>
  <c r="CE84" i="2"/>
  <c r="CF84" i="2" s="1"/>
  <c r="CF85" i="2"/>
  <c r="BM74" i="2"/>
  <c r="BN74" i="2" s="1"/>
  <c r="BY66" i="2"/>
  <c r="BZ66" i="2" s="1"/>
  <c r="CZ56" i="2"/>
  <c r="DA56" i="2" s="1"/>
  <c r="BG97" i="2"/>
  <c r="BH97" i="2" s="1"/>
  <c r="CQ92" i="2"/>
  <c r="CR92" i="2" s="1"/>
  <c r="AU84" i="2"/>
  <c r="AV84" i="2" s="1"/>
  <c r="BZ70" i="2"/>
  <c r="BY69" i="2"/>
  <c r="BZ69" i="2" s="1"/>
  <c r="BS53" i="2"/>
  <c r="BT53" i="2" s="1"/>
  <c r="AU98" i="2"/>
  <c r="AV98" i="2" s="1"/>
  <c r="BS96" i="2"/>
  <c r="BT96" i="2" s="1"/>
  <c r="CE92" i="2"/>
  <c r="CF92" i="2" s="1"/>
  <c r="CE89" i="2"/>
  <c r="CF89" i="2" s="1"/>
  <c r="CF90" i="2"/>
  <c r="CE83" i="2"/>
  <c r="CF83" i="2" s="1"/>
  <c r="AU81" i="2"/>
  <c r="AV81" i="2" s="1"/>
  <c r="BG78" i="2"/>
  <c r="AU76" i="2"/>
  <c r="AV76" i="2" s="1"/>
  <c r="BY71" i="2"/>
  <c r="BZ71" i="2" s="1"/>
  <c r="BJ67" i="2"/>
  <c r="BK67" i="2" s="1"/>
  <c r="BI66" i="2"/>
  <c r="CW60" i="2"/>
  <c r="CX60" i="2" s="1"/>
  <c r="BB98" i="2"/>
  <c r="BH93" i="2"/>
  <c r="BG92" i="2"/>
  <c r="BH92" i="2" s="1"/>
  <c r="BG79" i="2"/>
  <c r="BH79" i="2" s="1"/>
  <c r="BH80" i="2"/>
  <c r="BH100" i="2"/>
  <c r="BI100" i="2" s="1"/>
  <c r="BG99" i="2"/>
  <c r="BH99" i="2" s="1"/>
  <c r="CW97" i="2"/>
  <c r="CX97" i="2" s="1"/>
  <c r="CX98" i="2"/>
  <c r="CK95" i="2"/>
  <c r="CL95" i="2" s="1"/>
  <c r="CL96" i="2"/>
  <c r="CQ93" i="2"/>
  <c r="CR93" i="2" s="1"/>
  <c r="AU92" i="2"/>
  <c r="AV92" i="2" s="1"/>
  <c r="BG82" i="2"/>
  <c r="BH82" i="2" s="1"/>
  <c r="BY79" i="2"/>
  <c r="BZ79" i="2" s="1"/>
  <c r="BZ80" i="2"/>
  <c r="CL75" i="2"/>
  <c r="CK74" i="2"/>
  <c r="CL74" i="2" s="1"/>
  <c r="BA63" i="2"/>
  <c r="BB63" i="2" s="1"/>
  <c r="AU58" i="2"/>
  <c r="AV58" i="2" s="1"/>
  <c r="BB89" i="2"/>
  <c r="BA88" i="2"/>
  <c r="BB88" i="2" s="1"/>
  <c r="CF86" i="2"/>
  <c r="CX84" i="2"/>
  <c r="CQ82" i="2"/>
  <c r="CR82" i="2" s="1"/>
  <c r="CQ80" i="2"/>
  <c r="CR80" i="2" s="1"/>
  <c r="CE77" i="2"/>
  <c r="CF77" i="2" s="1"/>
  <c r="BA76" i="2"/>
  <c r="BB76" i="2" s="1"/>
  <c r="BB77" i="2"/>
  <c r="CE74" i="2"/>
  <c r="CF74" i="2" s="1"/>
  <c r="CF75" i="2"/>
  <c r="BA73" i="2"/>
  <c r="BB73" i="2" s="1"/>
  <c r="CR71" i="2"/>
  <c r="BM70" i="2"/>
  <c r="BN70" i="2" s="1"/>
  <c r="CK66" i="2"/>
  <c r="CL66" i="2" s="1"/>
  <c r="CL67" i="2"/>
  <c r="BN66" i="2"/>
  <c r="BM65" i="2"/>
  <c r="BN65" i="2" s="1"/>
  <c r="CK62" i="2"/>
  <c r="CL62" i="2" s="1"/>
  <c r="AU53" i="2"/>
  <c r="AV53" i="2" s="1"/>
  <c r="BG87" i="2"/>
  <c r="BH87" i="2" s="1"/>
  <c r="BH88" i="2"/>
  <c r="BS80" i="2"/>
  <c r="BT80" i="2" s="1"/>
  <c r="AU79" i="2"/>
  <c r="AV79" i="2" s="1"/>
  <c r="BY77" i="2"/>
  <c r="BZ77" i="2" s="1"/>
  <c r="BZ78" i="2"/>
  <c r="BS75" i="2"/>
  <c r="BT75" i="2" s="1"/>
  <c r="BT76" i="2"/>
  <c r="BA74" i="2"/>
  <c r="BB74" i="2" s="1"/>
  <c r="CK72" i="2"/>
  <c r="CL72" i="2" s="1"/>
  <c r="BS67" i="2"/>
  <c r="BT67" i="2" s="1"/>
  <c r="BT68" i="2"/>
  <c r="CE63" i="2"/>
  <c r="CF63" i="2" s="1"/>
  <c r="CF64" i="2"/>
  <c r="BA62" i="2"/>
  <c r="BB62" i="2" s="1"/>
  <c r="AU55" i="2"/>
  <c r="AV55" i="2" s="1"/>
  <c r="AV56" i="2"/>
  <c r="CE53" i="2"/>
  <c r="CF53" i="2" s="1"/>
  <c r="CF54" i="2"/>
  <c r="AV72" i="2"/>
  <c r="CW65" i="2"/>
  <c r="CX65" i="2" s="1"/>
  <c r="CX66" i="2"/>
  <c r="CW63" i="2"/>
  <c r="CX63" i="2" s="1"/>
  <c r="CX64" i="2"/>
  <c r="AU57" i="2"/>
  <c r="AV57" i="2" s="1"/>
  <c r="CF56" i="2"/>
  <c r="CE55" i="2"/>
  <c r="CF55" i="2" s="1"/>
  <c r="BG54" i="2"/>
  <c r="BH54" i="2" s="1"/>
  <c r="BH55" i="2"/>
  <c r="AU43" i="3"/>
  <c r="AV43" i="3" s="1"/>
  <c r="BT41" i="3"/>
  <c r="CY37" i="3"/>
  <c r="CZ38" i="3"/>
  <c r="DA38" i="3" s="1"/>
  <c r="BO36" i="3"/>
  <c r="BP37" i="3"/>
  <c r="BQ37" i="3" s="1"/>
  <c r="CW96" i="2"/>
  <c r="CX96" i="2" s="1"/>
  <c r="CW76" i="2"/>
  <c r="CX76" i="2" s="1"/>
  <c r="BG68" i="2"/>
  <c r="BH68" i="2" s="1"/>
  <c r="BH69" i="2"/>
  <c r="AV100" i="2"/>
  <c r="AW100" i="2" s="1"/>
  <c r="AU99" i="2"/>
  <c r="AV99" i="2" s="1"/>
  <c r="BD98" i="2"/>
  <c r="BE98" i="2" s="1"/>
  <c r="BC97" i="2"/>
  <c r="CE94" i="2"/>
  <c r="CF94" i="2" s="1"/>
  <c r="CF95" i="2"/>
  <c r="BG91" i="2"/>
  <c r="BH91" i="2" s="1"/>
  <c r="CK86" i="2"/>
  <c r="CL87" i="2"/>
  <c r="BG81" i="2"/>
  <c r="BH81" i="2" s="1"/>
  <c r="CQ76" i="2"/>
  <c r="CR76" i="2" s="1"/>
  <c r="BA65" i="2"/>
  <c r="BB65" i="2" s="1"/>
  <c r="CW59" i="2"/>
  <c r="CX59" i="2" s="1"/>
  <c r="BS54" i="2"/>
  <c r="BT54" i="2" s="1"/>
  <c r="BO81" i="2"/>
  <c r="BP82" i="2"/>
  <c r="BQ82" i="2" s="1"/>
  <c r="CK99" i="2"/>
  <c r="CL99" i="2" s="1"/>
  <c r="CL100" i="2"/>
  <c r="CM100" i="2" s="1"/>
  <c r="CQ94" i="2"/>
  <c r="CR94" i="2" s="1"/>
  <c r="CR95" i="2"/>
  <c r="BM92" i="2"/>
  <c r="BN92" i="2" s="1"/>
  <c r="BN93" i="2"/>
  <c r="CL90" i="2"/>
  <c r="BG89" i="2"/>
  <c r="BH89" i="2" s="1"/>
  <c r="CL86" i="2"/>
  <c r="CK85" i="2"/>
  <c r="CL85" i="2" s="1"/>
  <c r="AU83" i="2"/>
  <c r="AV83" i="2" s="1"/>
  <c r="CK77" i="2"/>
  <c r="CL77" i="2" s="1"/>
  <c r="CL78" i="2"/>
  <c r="CQ74" i="2"/>
  <c r="CR74" i="2" s="1"/>
  <c r="CR75" i="2"/>
  <c r="CS64" i="2"/>
  <c r="BY59" i="2"/>
  <c r="BZ59" i="2" s="1"/>
  <c r="BZ91" i="2"/>
  <c r="CM84" i="2"/>
  <c r="CN85" i="2"/>
  <c r="CO85" i="2" s="1"/>
  <c r="BS77" i="2"/>
  <c r="BT77" i="2" s="1"/>
  <c r="BT78" i="2"/>
  <c r="CQ54" i="2"/>
  <c r="CR54" i="2" s="1"/>
  <c r="BA99" i="2"/>
  <c r="BB99" i="2" s="1"/>
  <c r="BB100" i="2"/>
  <c r="BC100" i="2" s="1"/>
  <c r="CE97" i="2"/>
  <c r="CF97" i="2" s="1"/>
  <c r="BM95" i="2"/>
  <c r="BN95" i="2" s="1"/>
  <c r="BN96" i="2"/>
  <c r="BS93" i="2"/>
  <c r="BT93" i="2" s="1"/>
  <c r="BT94" i="2"/>
  <c r="CE91" i="2"/>
  <c r="CF91" i="2" s="1"/>
  <c r="BG90" i="2"/>
  <c r="BH90" i="2" s="1"/>
  <c r="AU85" i="2"/>
  <c r="AV85" i="2" s="1"/>
  <c r="AV86" i="2"/>
  <c r="CA81" i="2"/>
  <c r="CB82" i="2"/>
  <c r="CC82" i="2" s="1"/>
  <c r="CQ78" i="2"/>
  <c r="CR78" i="2" s="1"/>
  <c r="CR79" i="2"/>
  <c r="CW73" i="2"/>
  <c r="CX74" i="2"/>
  <c r="BH67" i="2"/>
  <c r="CW61" i="2"/>
  <c r="CX61" i="2" s="1"/>
  <c r="AU89" i="2"/>
  <c r="AV89" i="2" s="1"/>
  <c r="AV90" i="2"/>
  <c r="BG86" i="2"/>
  <c r="BH86" i="2" s="1"/>
  <c r="BY84" i="2"/>
  <c r="BZ84" i="2" s="1"/>
  <c r="BZ85" i="2"/>
  <c r="BS82" i="2"/>
  <c r="BT82" i="2" s="1"/>
  <c r="AU77" i="2"/>
  <c r="AV77" i="2" s="1"/>
  <c r="CW75" i="2"/>
  <c r="CX75" i="2" s="1"/>
  <c r="BJ75" i="2"/>
  <c r="BK75" i="2" s="1"/>
  <c r="BI74" i="2"/>
  <c r="CR72" i="2"/>
  <c r="CQ69" i="2"/>
  <c r="CR69" i="2" s="1"/>
  <c r="CR70" i="2"/>
  <c r="BS66" i="2"/>
  <c r="BT66" i="2" s="1"/>
  <c r="AV65" i="2"/>
  <c r="CK63" i="2"/>
  <c r="CL63" i="2" s="1"/>
  <c r="CQ61" i="2"/>
  <c r="CR61" i="2" s="1"/>
  <c r="CR62" i="2"/>
  <c r="BS60" i="2"/>
  <c r="BT60" i="2" s="1"/>
  <c r="BT61" i="2"/>
  <c r="BA59" i="2"/>
  <c r="BB59" i="2" s="1"/>
  <c r="CE57" i="2"/>
  <c r="CF57" i="2" s="1"/>
  <c r="CF58" i="2"/>
  <c r="CQ55" i="2"/>
  <c r="CR55" i="2" s="1"/>
  <c r="CR56" i="2"/>
  <c r="BS83" i="2"/>
  <c r="BT83" i="2" s="1"/>
  <c r="BB80" i="2"/>
  <c r="CE78" i="2"/>
  <c r="CF78" i="2" s="1"/>
  <c r="BG77" i="2"/>
  <c r="BH77" i="2" s="1"/>
  <c r="BH78" i="2"/>
  <c r="BG75" i="2"/>
  <c r="BH75" i="2" s="1"/>
  <c r="CK73" i="2"/>
  <c r="CL73" i="2" s="1"/>
  <c r="BM72" i="2"/>
  <c r="BN72" i="2" s="1"/>
  <c r="BM68" i="2"/>
  <c r="BN68" i="2" s="1"/>
  <c r="BN69" i="2"/>
  <c r="BH63" i="2"/>
  <c r="CK61" i="2"/>
  <c r="CL61" i="2" s="1"/>
  <c r="BG53" i="2"/>
  <c r="BH53" i="2" s="1"/>
  <c r="CF71" i="2"/>
  <c r="BG70" i="2"/>
  <c r="BH70" i="2" s="1"/>
  <c r="BH71" i="2"/>
  <c r="AU69" i="2"/>
  <c r="AV69" i="2" s="1"/>
  <c r="BM67" i="2"/>
  <c r="BN67" i="2" s="1"/>
  <c r="BY63" i="2"/>
  <c r="BZ63" i="2" s="1"/>
  <c r="CE61" i="2"/>
  <c r="CF61" i="2" s="1"/>
  <c r="CF62" i="2"/>
  <c r="AU60" i="2"/>
  <c r="AV60" i="2" s="1"/>
  <c r="BM58" i="2"/>
  <c r="BN58" i="2" s="1"/>
  <c r="BN59" i="2"/>
  <c r="BO55" i="2"/>
  <c r="AR26" i="1"/>
  <c r="AS26" i="1" s="1"/>
  <c r="AR43" i="1"/>
  <c r="AS43" i="1" s="1"/>
  <c r="AR31" i="1"/>
  <c r="AS31" i="1" s="1"/>
  <c r="D17" i="1"/>
  <c r="E17" i="1" s="1"/>
  <c r="AR18" i="1"/>
  <c r="AS18" i="1" s="1"/>
  <c r="D55" i="1"/>
  <c r="E55" i="1" s="1"/>
  <c r="D42" i="1"/>
  <c r="E42" i="1" s="1"/>
  <c r="D44" i="1"/>
  <c r="E44" i="1" s="1"/>
  <c r="D48" i="1"/>
  <c r="E48" i="1" s="1"/>
  <c r="D54" i="1"/>
  <c r="E54" i="1" s="1"/>
  <c r="D12" i="1"/>
  <c r="E12" i="1" s="1"/>
  <c r="D9" i="1"/>
  <c r="E9" i="1" s="1"/>
  <c r="D43" i="1"/>
  <c r="E43" i="1" s="1"/>
  <c r="D39" i="1"/>
  <c r="E39" i="1" s="1"/>
  <c r="D25" i="1"/>
  <c r="E25" i="1" s="1"/>
  <c r="D7" i="1"/>
  <c r="E7" i="1" s="1"/>
  <c r="D40" i="1"/>
  <c r="E40" i="1" s="1"/>
  <c r="D46" i="1"/>
  <c r="E46" i="1" s="1"/>
  <c r="D36" i="1"/>
  <c r="E36" i="1" s="1"/>
  <c r="D29" i="1"/>
  <c r="E29" i="1" s="1"/>
  <c r="D19" i="1"/>
  <c r="E19" i="1" s="1"/>
  <c r="D38" i="1"/>
  <c r="E38" i="1" s="1"/>
  <c r="D15" i="1"/>
  <c r="E15" i="1" s="1"/>
  <c r="D34" i="1"/>
  <c r="E34" i="1" s="1"/>
  <c r="D53" i="1"/>
  <c r="E53" i="1" s="1"/>
  <c r="D41" i="1"/>
  <c r="E41" i="1" s="1"/>
  <c r="N10" i="1"/>
  <c r="O10" i="1" s="1"/>
  <c r="N26" i="1"/>
  <c r="O26" i="1" s="1"/>
  <c r="N23" i="1"/>
  <c r="O23" i="1" s="1"/>
  <c r="D35" i="1"/>
  <c r="E35" i="1" s="1"/>
  <c r="D28" i="1"/>
  <c r="E28" i="1" s="1"/>
  <c r="D10" i="1"/>
  <c r="E10" i="1" s="1"/>
  <c r="D50" i="1"/>
  <c r="E50" i="1" s="1"/>
  <c r="D18" i="1"/>
  <c r="E18" i="1" s="1"/>
  <c r="D27" i="1"/>
  <c r="E27" i="1" s="1"/>
  <c r="D47" i="1"/>
  <c r="E47" i="1" s="1"/>
  <c r="D24" i="1"/>
  <c r="E24" i="1" s="1"/>
  <c r="D8" i="1"/>
  <c r="E8" i="1" s="1"/>
  <c r="D26" i="1"/>
  <c r="E26" i="1" s="1"/>
  <c r="D45" i="1"/>
  <c r="E45" i="1" s="1"/>
  <c r="D52" i="1"/>
  <c r="E52" i="1" s="1"/>
  <c r="D20" i="1"/>
  <c r="E20" i="1" s="1"/>
  <c r="D13" i="1"/>
  <c r="E13" i="1" s="1"/>
  <c r="D21" i="1"/>
  <c r="E21" i="1" s="1"/>
  <c r="D31" i="1"/>
  <c r="E31" i="1" s="1"/>
  <c r="D32" i="1"/>
  <c r="E32" i="1" s="1"/>
  <c r="D33" i="1"/>
  <c r="E33" i="1" s="1"/>
  <c r="D11" i="1"/>
  <c r="E11" i="1" s="1"/>
  <c r="D30" i="1"/>
  <c r="E30" i="1" s="1"/>
  <c r="D49" i="1"/>
  <c r="E49" i="1" s="1"/>
  <c r="D16" i="1"/>
  <c r="E16" i="1" s="1"/>
  <c r="D37" i="1"/>
  <c r="E37" i="1" s="1"/>
  <c r="D14" i="1"/>
  <c r="E14" i="1" s="1"/>
  <c r="D23" i="1"/>
  <c r="E23" i="1" s="1"/>
  <c r="Y50" i="6"/>
  <c r="Z50" i="6" s="1"/>
  <c r="AW42" i="1"/>
  <c r="AX42" i="1" s="1"/>
  <c r="AW43" i="1"/>
  <c r="AX43" i="1" s="1"/>
  <c r="AW8" i="1"/>
  <c r="AX8" i="1" s="1"/>
  <c r="AW44" i="1"/>
  <c r="AX44" i="1" s="1"/>
  <c r="AW53" i="1"/>
  <c r="AX53" i="1" s="1"/>
  <c r="AW21" i="1"/>
  <c r="AX21" i="1" s="1"/>
  <c r="AW27" i="1"/>
  <c r="AX27" i="1" s="1"/>
  <c r="AW14" i="1"/>
  <c r="AX14" i="1" s="1"/>
  <c r="AW11" i="1"/>
  <c r="AX11" i="1" s="1"/>
  <c r="AW15" i="1"/>
  <c r="AX15" i="1" s="1"/>
  <c r="AW51" i="1"/>
  <c r="AX51" i="1" s="1"/>
  <c r="AW16" i="1"/>
  <c r="AX16" i="1" s="1"/>
  <c r="AW52" i="1"/>
  <c r="AX52" i="1" s="1"/>
  <c r="AW17" i="1"/>
  <c r="AX17" i="1" s="1"/>
  <c r="AW54" i="1"/>
  <c r="AX54" i="1" s="1"/>
  <c r="AW45" i="1"/>
  <c r="AX45" i="1" s="1"/>
  <c r="AW13" i="1"/>
  <c r="AX13" i="1" s="1"/>
  <c r="AW36" i="1"/>
  <c r="AX36" i="1" s="1"/>
  <c r="AW56" i="1"/>
  <c r="AX56" i="1" s="1"/>
  <c r="AW7" i="1"/>
  <c r="AX7" i="1" s="1"/>
  <c r="AI54" i="4"/>
  <c r="AJ54" i="4" s="1"/>
  <c r="X37" i="4"/>
  <c r="AM48" i="4"/>
  <c r="AC37" i="4"/>
  <c r="AW20" i="1"/>
  <c r="AX20" i="1" s="1"/>
  <c r="AW50" i="1"/>
  <c r="AX50" i="1" s="1"/>
  <c r="AW19" i="1"/>
  <c r="AX19" i="1" s="1"/>
  <c r="AW48" i="1"/>
  <c r="AX48" i="1" s="1"/>
  <c r="AW47" i="1"/>
  <c r="AX47" i="1" s="1"/>
  <c r="AW22" i="1"/>
  <c r="AX22" i="1" s="1"/>
  <c r="AW41" i="1"/>
  <c r="AX41" i="1" s="1"/>
  <c r="AW32" i="1"/>
  <c r="AX32" i="1" s="1"/>
  <c r="AW49" i="1"/>
  <c r="AX49" i="1" s="1"/>
  <c r="AW30" i="1"/>
  <c r="AX30" i="1" s="1"/>
  <c r="X39" i="4"/>
  <c r="AH47" i="4"/>
  <c r="Y51" i="4"/>
  <c r="Z51" i="4" s="1"/>
  <c r="AM55" i="4"/>
  <c r="AH49" i="4"/>
  <c r="AD46" i="4"/>
  <c r="AE46" i="4" s="1"/>
  <c r="AR40" i="1"/>
  <c r="AS40" i="1" s="1"/>
  <c r="AR51" i="1"/>
  <c r="AS51" i="1" s="1"/>
  <c r="AR35" i="1"/>
  <c r="AS35" i="1" s="1"/>
  <c r="AR54" i="1"/>
  <c r="AS54" i="1" s="1"/>
  <c r="AR10" i="1"/>
  <c r="AS10" i="1" s="1"/>
  <c r="AR48" i="1"/>
  <c r="AS48" i="1" s="1"/>
  <c r="Y43" i="4"/>
  <c r="Z43" i="4" s="1"/>
  <c r="AR7" i="1"/>
  <c r="AS7" i="1" s="1"/>
  <c r="AR53" i="1"/>
  <c r="AS53" i="1" s="1"/>
  <c r="AR33" i="1"/>
  <c r="AS33" i="1" s="1"/>
  <c r="AR50" i="1"/>
  <c r="AS50" i="1" s="1"/>
  <c r="AR8" i="1"/>
  <c r="AS8" i="1" s="1"/>
  <c r="AR29" i="1"/>
  <c r="AS29" i="1" s="1"/>
  <c r="AR37" i="1"/>
  <c r="AS37" i="1" s="1"/>
  <c r="AR57" i="1"/>
  <c r="AS57" i="1" s="1"/>
  <c r="AR16" i="1"/>
  <c r="AS16" i="1" s="1"/>
  <c r="AR25" i="1"/>
  <c r="AS25" i="1" s="1"/>
  <c r="AM47" i="4"/>
  <c r="AR24" i="1"/>
  <c r="AS24" i="1" s="1"/>
  <c r="AR12" i="1"/>
  <c r="AS12" i="1" s="1"/>
  <c r="AR49" i="1"/>
  <c r="AS49" i="1" s="1"/>
  <c r="AR55" i="1"/>
  <c r="AS55" i="1" s="1"/>
  <c r="AR21" i="1"/>
  <c r="AS21" i="1" s="1"/>
  <c r="AR58" i="1"/>
  <c r="AS58" i="1" s="1"/>
  <c r="AR47" i="1"/>
  <c r="AS47" i="1" s="1"/>
  <c r="AR15" i="1"/>
  <c r="AS15" i="1" s="1"/>
  <c r="AR52" i="1"/>
  <c r="AS52" i="1" s="1"/>
  <c r="AR41" i="1"/>
  <c r="AS41" i="1" s="1"/>
  <c r="AR38" i="1"/>
  <c r="AS38" i="1" s="1"/>
  <c r="AR42" i="1"/>
  <c r="AS42" i="1" s="1"/>
  <c r="AR9" i="1"/>
  <c r="AS9" i="1" s="1"/>
  <c r="AR27" i="1"/>
  <c r="AS27" i="1" s="1"/>
  <c r="AR46" i="1"/>
  <c r="AS46" i="1" s="1"/>
  <c r="AR56" i="1"/>
  <c r="AS56" i="1" s="1"/>
  <c r="AR14" i="1"/>
  <c r="AS14" i="1" s="1"/>
  <c r="AC38" i="4"/>
  <c r="AD51" i="4"/>
  <c r="AE51" i="4" s="1"/>
  <c r="Y35" i="4"/>
  <c r="Z35" i="4" s="1"/>
  <c r="AI53" i="4"/>
  <c r="AJ53" i="4" s="1"/>
  <c r="AR34" i="1"/>
  <c r="AS34" i="1" s="1"/>
  <c r="AR13" i="1"/>
  <c r="AS13" i="1" s="1"/>
  <c r="AR23" i="1"/>
  <c r="AS23" i="1" s="1"/>
  <c r="I34" i="1"/>
  <c r="J34" i="1" s="1"/>
  <c r="AR30" i="1"/>
  <c r="AS30" i="1" s="1"/>
  <c r="AR39" i="1"/>
  <c r="AS39" i="1" s="1"/>
  <c r="AR32" i="1"/>
  <c r="AS32" i="1" s="1"/>
  <c r="AR19" i="1"/>
  <c r="AS19" i="1" s="1"/>
  <c r="AR28" i="1"/>
  <c r="AS28" i="1" s="1"/>
  <c r="AR20" i="1"/>
  <c r="AS20" i="1" s="1"/>
  <c r="AR17" i="1"/>
  <c r="AS17" i="1" s="1"/>
  <c r="AR36" i="1"/>
  <c r="AS36" i="1" s="1"/>
  <c r="AR45" i="1"/>
  <c r="AS45" i="1" s="1"/>
  <c r="AR11" i="1"/>
  <c r="AS11" i="1" s="1"/>
  <c r="AR22" i="1"/>
  <c r="AS22" i="1" s="1"/>
  <c r="AN41" i="4"/>
  <c r="AO41" i="4" s="1"/>
  <c r="BT32" i="2"/>
  <c r="BV33" i="2" s="1"/>
  <c r="BW33" i="2" s="1"/>
  <c r="AD50" i="6"/>
  <c r="AE50" i="6" s="1"/>
  <c r="AM44" i="4"/>
  <c r="AM52" i="4"/>
  <c r="AH34" i="4"/>
  <c r="X55" i="4"/>
  <c r="Y56" i="4"/>
  <c r="Z56" i="4" s="1"/>
  <c r="AH50" i="4"/>
  <c r="AC41" i="4"/>
  <c r="AI49" i="4"/>
  <c r="AJ49" i="4" s="1"/>
  <c r="AM39" i="4"/>
  <c r="X49" i="4"/>
  <c r="AH41" i="4"/>
  <c r="I46" i="1"/>
  <c r="J46" i="1" s="1"/>
  <c r="I41" i="1"/>
  <c r="J41" i="1" s="1"/>
  <c r="BN18" i="3"/>
  <c r="BO18" i="3" s="1"/>
  <c r="S35" i="1"/>
  <c r="T35" i="1" s="1"/>
  <c r="I9" i="1"/>
  <c r="J9" i="1" s="1"/>
  <c r="S53" i="1"/>
  <c r="T53" i="1" s="1"/>
  <c r="I27" i="1"/>
  <c r="J27" i="1" s="1"/>
  <c r="I16" i="1"/>
  <c r="J16" i="1" s="1"/>
  <c r="BG117" i="1"/>
  <c r="BB51" i="2"/>
  <c r="BD52" i="2" s="1"/>
  <c r="BE52" i="2" s="1"/>
  <c r="BB33" i="2"/>
  <c r="BD34" i="2" s="1"/>
  <c r="BE34" i="2" s="1"/>
  <c r="X36" i="8"/>
  <c r="AN38" i="6"/>
  <c r="AO38" i="6" s="1"/>
  <c r="AC49" i="4"/>
  <c r="AD49" i="4"/>
  <c r="AE49" i="4" s="1"/>
  <c r="AC48" i="4"/>
  <c r="AD41" i="4"/>
  <c r="AE41" i="4" s="1"/>
  <c r="AH39" i="4"/>
  <c r="AN39" i="8"/>
  <c r="AO39" i="8" s="1"/>
  <c r="Y9" i="7"/>
  <c r="Z9" i="7" s="1"/>
  <c r="BZ26" i="3"/>
  <c r="CB27" i="3" s="1"/>
  <c r="CC27" i="3" s="1"/>
  <c r="BN12" i="3"/>
  <c r="BN23" i="3"/>
  <c r="BH35" i="3"/>
  <c r="BJ36" i="3" s="1"/>
  <c r="BK36" i="3" s="1"/>
  <c r="AV24" i="2"/>
  <c r="AW24" i="2" s="1"/>
  <c r="CL28" i="2"/>
  <c r="CM28" i="2" s="1"/>
  <c r="CF47" i="2"/>
  <c r="CH48" i="2" s="1"/>
  <c r="CI48" i="2" s="1"/>
  <c r="BN28" i="2"/>
  <c r="CL34" i="2"/>
  <c r="CN35" i="2" s="1"/>
  <c r="CO35" i="2" s="1"/>
  <c r="AV9" i="3"/>
  <c r="AX10" i="3" s="1"/>
  <c r="AY10" i="3" s="1"/>
  <c r="CL52" i="2"/>
  <c r="CN53" i="2" s="1"/>
  <c r="CO53" i="2" s="1"/>
  <c r="CF40" i="2"/>
  <c r="CG40" i="2" s="1"/>
  <c r="AN40" i="8"/>
  <c r="AO40" i="8" s="1"/>
  <c r="AN25" i="6"/>
  <c r="AO25" i="6" s="1"/>
  <c r="Y37" i="4"/>
  <c r="Z37" i="4" s="1"/>
  <c r="AH42" i="4"/>
  <c r="AM21" i="4"/>
  <c r="AM37" i="4"/>
  <c r="AI27" i="4"/>
  <c r="AJ27" i="4" s="1"/>
  <c r="AN35" i="4"/>
  <c r="AO35" i="4" s="1"/>
  <c r="AC26" i="4"/>
  <c r="AN39" i="4"/>
  <c r="AO39" i="4" s="1"/>
  <c r="AM45" i="4"/>
  <c r="X41" i="4"/>
  <c r="Y42" i="4"/>
  <c r="Z42" i="4" s="1"/>
  <c r="AH38" i="4"/>
  <c r="AH45" i="4"/>
  <c r="AI46" i="4"/>
  <c r="AJ46" i="4" s="1"/>
  <c r="AD37" i="8"/>
  <c r="AE37" i="8" s="1"/>
  <c r="AN37" i="8"/>
  <c r="AO37" i="8" s="1"/>
  <c r="Y49" i="6"/>
  <c r="Z49" i="6" s="1"/>
  <c r="AM33" i="4"/>
  <c r="AN34" i="4"/>
  <c r="AO34" i="4" s="1"/>
  <c r="AC33" i="4"/>
  <c r="AD34" i="4"/>
  <c r="AE34" i="4" s="1"/>
  <c r="AH33" i="4"/>
  <c r="AI34" i="4"/>
  <c r="AJ34" i="4" s="1"/>
  <c r="AH36" i="6"/>
  <c r="X45" i="6"/>
  <c r="X47" i="6"/>
  <c r="AD33" i="6"/>
  <c r="AE33" i="6" s="1"/>
  <c r="BB20" i="3"/>
  <c r="BD21" i="3" s="1"/>
  <c r="BE21" i="3" s="1"/>
  <c r="BT32" i="3"/>
  <c r="BV33" i="3" s="1"/>
  <c r="BW33" i="3" s="1"/>
  <c r="BZ20" i="3"/>
  <c r="CB21" i="3" s="1"/>
  <c r="CC21" i="3" s="1"/>
  <c r="AV16" i="3"/>
  <c r="AW16" i="3" s="1"/>
  <c r="AN27" i="6"/>
  <c r="AO27" i="6" s="1"/>
  <c r="AC24" i="6"/>
  <c r="CR9" i="3"/>
  <c r="CR19" i="2"/>
  <c r="AD21" i="6"/>
  <c r="AE21" i="6" s="1"/>
  <c r="AC16" i="6"/>
  <c r="BN30" i="3"/>
  <c r="BO30" i="3" s="1"/>
  <c r="BT12" i="3"/>
  <c r="BV13" i="3" s="1"/>
  <c r="BW13" i="3" s="1"/>
  <c r="AV49" i="2"/>
  <c r="AX50" i="2" s="1"/>
  <c r="AY50" i="2" s="1"/>
  <c r="BB27" i="2"/>
  <c r="BC27" i="2" s="1"/>
  <c r="AC9" i="6"/>
  <c r="CX11" i="3"/>
  <c r="CZ12" i="3" s="1"/>
  <c r="DA12" i="3" s="1"/>
  <c r="CX13" i="3"/>
  <c r="CY13" i="3" s="1"/>
  <c r="CX29" i="3"/>
  <c r="CZ30" i="3" s="1"/>
  <c r="DA30" i="3" s="1"/>
  <c r="BZ11" i="3"/>
  <c r="CA11" i="3" s="1"/>
  <c r="CL18" i="3"/>
  <c r="CM18" i="3" s="1"/>
  <c r="BB10" i="3"/>
  <c r="BD11" i="3" s="1"/>
  <c r="BE11" i="3" s="1"/>
  <c r="AV36" i="2"/>
  <c r="AW36" i="2" s="1"/>
  <c r="CF29" i="2"/>
  <c r="CH30" i="2" s="1"/>
  <c r="CI30" i="2" s="1"/>
  <c r="BB23" i="2"/>
  <c r="BD24" i="2" s="1"/>
  <c r="BE24" i="2" s="1"/>
  <c r="CL7" i="2"/>
  <c r="CN8" i="2" s="1"/>
  <c r="BH31" i="2"/>
  <c r="BJ32" i="2" s="1"/>
  <c r="BK32" i="2" s="1"/>
  <c r="CX28" i="3"/>
  <c r="CY28" i="3" s="1"/>
  <c r="CX22" i="3"/>
  <c r="CY22" i="3" s="1"/>
  <c r="BZ27" i="3"/>
  <c r="CB28" i="3" s="1"/>
  <c r="CC28" i="3" s="1"/>
  <c r="CL51" i="2"/>
  <c r="CM51" i="2" s="1"/>
  <c r="X36" i="6"/>
  <c r="AM38" i="6"/>
  <c r="BZ17" i="3"/>
  <c r="CB18" i="3" s="1"/>
  <c r="CC18" i="3" s="1"/>
  <c r="CX23" i="3"/>
  <c r="CZ24" i="3" s="1"/>
  <c r="DA24" i="3" s="1"/>
  <c r="CR30" i="3"/>
  <c r="CL22" i="2"/>
  <c r="CN23" i="2" s="1"/>
  <c r="CO23" i="2" s="1"/>
  <c r="BT48" i="2"/>
  <c r="BV49" i="2" s="1"/>
  <c r="BW49" i="2" s="1"/>
  <c r="BZ27" i="2"/>
  <c r="CB28" i="2" s="1"/>
  <c r="CC28" i="2" s="1"/>
  <c r="BT12" i="2"/>
  <c r="BV13" i="2" s="1"/>
  <c r="BW13" i="2" s="1"/>
  <c r="AV43" i="2"/>
  <c r="AW43" i="2" s="1"/>
  <c r="BB29" i="3"/>
  <c r="BC29" i="3" s="1"/>
  <c r="BZ33" i="3"/>
  <c r="CB34" i="3" s="1"/>
  <c r="CC34" i="3" s="1"/>
  <c r="BH7" i="3"/>
  <c r="BI7" i="3" s="1"/>
  <c r="BN33" i="3"/>
  <c r="AV19" i="2"/>
  <c r="AW19" i="2" s="1"/>
  <c r="BB37" i="2"/>
  <c r="BD38" i="2" s="1"/>
  <c r="BE38" i="2" s="1"/>
  <c r="BN50" i="2"/>
  <c r="CR35" i="3"/>
  <c r="CT36" i="3" s="1"/>
  <c r="CU36" i="3" s="1"/>
  <c r="BB23" i="3"/>
  <c r="BD24" i="3" s="1"/>
  <c r="BE24" i="3" s="1"/>
  <c r="CR15" i="3"/>
  <c r="CX46" i="2"/>
  <c r="CZ47" i="2" s="1"/>
  <c r="DA47" i="2" s="1"/>
  <c r="CL22" i="3"/>
  <c r="CN23" i="3" s="1"/>
  <c r="CO23" i="3" s="1"/>
  <c r="Y43" i="6"/>
  <c r="Z43" i="6" s="1"/>
  <c r="X26" i="4"/>
  <c r="AH28" i="8"/>
  <c r="AC37" i="6"/>
  <c r="BN16" i="3"/>
  <c r="BO16" i="3" s="1"/>
  <c r="AI29" i="4"/>
  <c r="AJ29" i="4" s="1"/>
  <c r="AI24" i="6"/>
  <c r="AJ24" i="6" s="1"/>
  <c r="AV16" i="2"/>
  <c r="AW16" i="2" s="1"/>
  <c r="AV18" i="2"/>
  <c r="AW18" i="2" s="1"/>
  <c r="Y4" i="6"/>
  <c r="Z4" i="6" s="1"/>
  <c r="Y29" i="4"/>
  <c r="Z29" i="4" s="1"/>
  <c r="AN46" i="6"/>
  <c r="AO46" i="6" s="1"/>
  <c r="AD23" i="6"/>
  <c r="AE23" i="6" s="1"/>
  <c r="AN26" i="4"/>
  <c r="AO26" i="4" s="1"/>
  <c r="AC16" i="4"/>
  <c r="BN31" i="3"/>
  <c r="BZ15" i="3"/>
  <c r="CB16" i="3" s="1"/>
  <c r="CC16" i="3" s="1"/>
  <c r="BB14" i="3"/>
  <c r="BD15" i="3" s="1"/>
  <c r="BE15" i="3" s="1"/>
  <c r="CF8" i="3"/>
  <c r="CH9" i="3" s="1"/>
  <c r="CI9" i="3" s="1"/>
  <c r="CL13" i="3"/>
  <c r="CM13" i="3" s="1"/>
  <c r="BZ12" i="3"/>
  <c r="CB13" i="3" s="1"/>
  <c r="CC13" i="3" s="1"/>
  <c r="CL11" i="2"/>
  <c r="CN12" i="2" s="1"/>
  <c r="CO12" i="2" s="1"/>
  <c r="CL23" i="2"/>
  <c r="CN24" i="2" s="1"/>
  <c r="CO24" i="2" s="1"/>
  <c r="BB12" i="2"/>
  <c r="BC12" i="2" s="1"/>
  <c r="BB10" i="2"/>
  <c r="BC10" i="2" s="1"/>
  <c r="AV52" i="2"/>
  <c r="CL35" i="2"/>
  <c r="CM35" i="2" s="1"/>
  <c r="BN24" i="2"/>
  <c r="CL32" i="2"/>
  <c r="CM32" i="2" s="1"/>
  <c r="CL41" i="2"/>
  <c r="CM41" i="2" s="1"/>
  <c r="BB16" i="3"/>
  <c r="BC16" i="3" s="1"/>
  <c r="CL31" i="3"/>
  <c r="CN32" i="3" s="1"/>
  <c r="CO32" i="3" s="1"/>
  <c r="AV34" i="2"/>
  <c r="AW34" i="2" s="1"/>
  <c r="AN37" i="6"/>
  <c r="AO37" i="6" s="1"/>
  <c r="AH3" i="7"/>
  <c r="CF35" i="3"/>
  <c r="BB9" i="3"/>
  <c r="BC9" i="3" s="1"/>
  <c r="CL10" i="2"/>
  <c r="CN11" i="2" s="1"/>
  <c r="CO11" i="2" s="1"/>
  <c r="BN8" i="2"/>
  <c r="BN23" i="2"/>
  <c r="AV44" i="2"/>
  <c r="AX45" i="2" s="1"/>
  <c r="AY45" i="2" s="1"/>
  <c r="BB30" i="3"/>
  <c r="BD31" i="3" s="1"/>
  <c r="BE31" i="3" s="1"/>
  <c r="CL33" i="3"/>
  <c r="CN34" i="3" s="1"/>
  <c r="CO34" i="3" s="1"/>
  <c r="BB31" i="2"/>
  <c r="BC31" i="2" s="1"/>
  <c r="Y31" i="8"/>
  <c r="Z31" i="8" s="1"/>
  <c r="AC28" i="8"/>
  <c r="CX8" i="3"/>
  <c r="CY8" i="3" s="1"/>
  <c r="CX7" i="3"/>
  <c r="CY7" i="3" s="1"/>
  <c r="CL11" i="3"/>
  <c r="CN12" i="3" s="1"/>
  <c r="CO12" i="3" s="1"/>
  <c r="BT8" i="2"/>
  <c r="BV9" i="2" s="1"/>
  <c r="BW9" i="2" s="1"/>
  <c r="CX12" i="2"/>
  <c r="CY12" i="2" s="1"/>
  <c r="BT24" i="2"/>
  <c r="BU24" i="2" s="1"/>
  <c r="BG8" i="3"/>
  <c r="BH8" i="3" s="1"/>
  <c r="BH9" i="3"/>
  <c r="BM21" i="3"/>
  <c r="BN21" i="3" s="1"/>
  <c r="BO21" i="3" s="1"/>
  <c r="BN22" i="3"/>
  <c r="BO22" i="3" s="1"/>
  <c r="CE30" i="3"/>
  <c r="CF30" i="3" s="1"/>
  <c r="BT20" i="3"/>
  <c r="BS19" i="3"/>
  <c r="BT19" i="3" s="1"/>
  <c r="BM8" i="3"/>
  <c r="BN8" i="3" s="1"/>
  <c r="BO8" i="3" s="1"/>
  <c r="BN9" i="3"/>
  <c r="BO9" i="3" s="1"/>
  <c r="CW29" i="2"/>
  <c r="CX29" i="2" s="1"/>
  <c r="CX30" i="2"/>
  <c r="CQ36" i="2"/>
  <c r="CR36" i="2" s="1"/>
  <c r="CT37" i="2" s="1"/>
  <c r="BG14" i="2"/>
  <c r="BH14" i="2" s="1"/>
  <c r="BY49" i="2"/>
  <c r="BZ49" i="2" s="1"/>
  <c r="CQ23" i="2"/>
  <c r="CR23" i="2" s="1"/>
  <c r="CT24" i="2" s="1"/>
  <c r="CR24" i="2"/>
  <c r="CT25" i="2" s="1"/>
  <c r="CW20" i="2"/>
  <c r="CX20" i="2" s="1"/>
  <c r="Y17" i="4"/>
  <c r="Z17" i="4" s="1"/>
  <c r="AH12" i="6"/>
  <c r="AI27" i="6"/>
  <c r="AJ27" i="6" s="1"/>
  <c r="AM15" i="6"/>
  <c r="AV8" i="3"/>
  <c r="AU7" i="3"/>
  <c r="AV7" i="3" s="1"/>
  <c r="BG30" i="3"/>
  <c r="BH30" i="3" s="1"/>
  <c r="BS9" i="3"/>
  <c r="BT9" i="3" s="1"/>
  <c r="BT8" i="3"/>
  <c r="BS7" i="3"/>
  <c r="BT7" i="3" s="1"/>
  <c r="BH34" i="3"/>
  <c r="BG33" i="3"/>
  <c r="BH33" i="3" s="1"/>
  <c r="BS29" i="3"/>
  <c r="BT29" i="3" s="1"/>
  <c r="BB15" i="3"/>
  <c r="BN13" i="3"/>
  <c r="BO13" i="3" s="1"/>
  <c r="CE21" i="3"/>
  <c r="CF21" i="3" s="1"/>
  <c r="CF22" i="3"/>
  <c r="BB32" i="3"/>
  <c r="BA31" i="3"/>
  <c r="BB31" i="3" s="1"/>
  <c r="CX21" i="3"/>
  <c r="CW20" i="3"/>
  <c r="CX20" i="3" s="1"/>
  <c r="CW35" i="3"/>
  <c r="CX35" i="3" s="1"/>
  <c r="CZ36" i="3" s="1"/>
  <c r="DA36" i="3" s="1"/>
  <c r="CQ26" i="3"/>
  <c r="CR26" i="3" s="1"/>
  <c r="CT27" i="3" s="1"/>
  <c r="AU14" i="3"/>
  <c r="AV14" i="3" s="1"/>
  <c r="AV15" i="3"/>
  <c r="CR17" i="3"/>
  <c r="CT18" i="3" s="1"/>
  <c r="CQ16" i="3"/>
  <c r="CR16" i="3" s="1"/>
  <c r="CT17" i="3" s="1"/>
  <c r="BS34" i="3"/>
  <c r="BT34" i="3" s="1"/>
  <c r="BT35" i="3"/>
  <c r="BV36" i="3" s="1"/>
  <c r="BW36" i="3" s="1"/>
  <c r="BG20" i="3"/>
  <c r="BH20" i="3" s="1"/>
  <c r="BH21" i="3"/>
  <c r="BN35" i="3"/>
  <c r="BM34" i="3"/>
  <c r="BN34" i="3" s="1"/>
  <c r="BO34" i="3" s="1"/>
  <c r="BG29" i="3"/>
  <c r="BH29" i="3" s="1"/>
  <c r="CF18" i="3"/>
  <c r="AU24" i="3"/>
  <c r="AV24" i="3" s="1"/>
  <c r="BG38" i="2"/>
  <c r="BH38" i="2" s="1"/>
  <c r="BS9" i="2"/>
  <c r="BT9" i="2" s="1"/>
  <c r="BM35" i="2"/>
  <c r="BN35" i="2" s="1"/>
  <c r="BO35" i="2" s="1"/>
  <c r="BN36" i="2"/>
  <c r="BO36" i="2" s="1"/>
  <c r="AV28" i="2"/>
  <c r="AU27" i="2"/>
  <c r="AV27" i="2" s="1"/>
  <c r="BM37" i="2"/>
  <c r="BN37" i="2" s="1"/>
  <c r="BO37" i="2" s="1"/>
  <c r="BA39" i="2"/>
  <c r="BB39" i="2" s="1"/>
  <c r="BB40" i="2"/>
  <c r="AV21" i="2"/>
  <c r="AU20" i="2"/>
  <c r="AV20" i="2" s="1"/>
  <c r="BY32" i="2"/>
  <c r="BZ32" i="2" s="1"/>
  <c r="BB11" i="2"/>
  <c r="AU46" i="2"/>
  <c r="AV46" i="2" s="1"/>
  <c r="AV47" i="2"/>
  <c r="BG52" i="2"/>
  <c r="BH52" i="2" s="1"/>
  <c r="BJ53" i="2" s="1"/>
  <c r="BK53" i="2" s="1"/>
  <c r="CW19" i="2"/>
  <c r="CX19" i="2" s="1"/>
  <c r="CE51" i="2"/>
  <c r="CF51" i="2" s="1"/>
  <c r="CF52" i="2"/>
  <c r="CH53" i="2" s="1"/>
  <c r="CI53" i="2" s="1"/>
  <c r="BH36" i="2"/>
  <c r="BG35" i="2"/>
  <c r="BH35" i="2" s="1"/>
  <c r="BZ20" i="2"/>
  <c r="BY19" i="2"/>
  <c r="BZ19" i="2" s="1"/>
  <c r="BS50" i="2"/>
  <c r="BT50" i="2" s="1"/>
  <c r="CE41" i="2"/>
  <c r="CF41" i="2" s="1"/>
  <c r="CF42" i="2"/>
  <c r="BG21" i="2"/>
  <c r="BH21" i="2" s="1"/>
  <c r="BM13" i="2"/>
  <c r="BN13" i="2" s="1"/>
  <c r="BO13" i="2" s="1"/>
  <c r="CE9" i="2"/>
  <c r="CF9" i="2" s="1"/>
  <c r="CF10" i="2"/>
  <c r="CW37" i="2"/>
  <c r="CX37" i="2" s="1"/>
  <c r="CW8" i="2"/>
  <c r="CX8" i="2" s="1"/>
  <c r="CX9" i="2"/>
  <c r="CQ29" i="2"/>
  <c r="CR29" i="2" s="1"/>
  <c r="CT30" i="2" s="1"/>
  <c r="CQ10" i="2"/>
  <c r="CR10" i="2" s="1"/>
  <c r="CT11" i="2" s="1"/>
  <c r="CL13" i="2"/>
  <c r="BM21" i="2"/>
  <c r="BN21" i="2" s="1"/>
  <c r="BO21" i="2" s="1"/>
  <c r="BN22" i="2"/>
  <c r="BO22" i="2" s="1"/>
  <c r="BG11" i="2"/>
  <c r="BH11" i="2" s="1"/>
  <c r="BN42" i="2"/>
  <c r="BO42" i="2" s="1"/>
  <c r="BM14" i="2"/>
  <c r="BN14" i="2" s="1"/>
  <c r="BO14" i="2" s="1"/>
  <c r="BN15" i="2"/>
  <c r="BO15" i="2" s="1"/>
  <c r="BB7" i="2"/>
  <c r="CW35" i="2"/>
  <c r="CX35" i="2" s="1"/>
  <c r="CX36" i="2"/>
  <c r="AN22" i="6"/>
  <c r="AO22" i="6" s="1"/>
  <c r="CL32" i="3"/>
  <c r="BN28" i="3"/>
  <c r="BO28" i="3" s="1"/>
  <c r="CX33" i="3"/>
  <c r="AU35" i="3"/>
  <c r="AV35" i="3" s="1"/>
  <c r="AX36" i="3" s="1"/>
  <c r="AY36" i="3" s="1"/>
  <c r="BN24" i="3"/>
  <c r="BO24" i="3" s="1"/>
  <c r="CL30" i="3"/>
  <c r="CX32" i="3"/>
  <c r="CW31" i="3"/>
  <c r="CX31" i="3" s="1"/>
  <c r="AV101" i="3"/>
  <c r="AW101" i="3" s="1"/>
  <c r="BG19" i="3"/>
  <c r="BH19" i="3" s="1"/>
  <c r="CX19" i="3"/>
  <c r="BB19" i="3"/>
  <c r="BA18" i="3"/>
  <c r="BB18" i="3" s="1"/>
  <c r="CL10" i="3"/>
  <c r="BB27" i="3"/>
  <c r="CK25" i="3"/>
  <c r="CL25" i="3" s="1"/>
  <c r="BZ35" i="3"/>
  <c r="CB36" i="3" s="1"/>
  <c r="CC36" i="3" s="1"/>
  <c r="CL14" i="3"/>
  <c r="BN17" i="3"/>
  <c r="BO17" i="3" s="1"/>
  <c r="BS26" i="3"/>
  <c r="BT26" i="3" s="1"/>
  <c r="AU30" i="3"/>
  <c r="AV30" i="3" s="1"/>
  <c r="AV31" i="3"/>
  <c r="BS27" i="3"/>
  <c r="BT27" i="3" s="1"/>
  <c r="BT28" i="3"/>
  <c r="BT22" i="3"/>
  <c r="BS21" i="3"/>
  <c r="BT21" i="3" s="1"/>
  <c r="CQ12" i="3"/>
  <c r="CR12" i="3" s="1"/>
  <c r="CT13" i="3" s="1"/>
  <c r="BH101" i="3"/>
  <c r="BI101" i="3" s="1"/>
  <c r="CQ18" i="3"/>
  <c r="CR18" i="3" s="1"/>
  <c r="CT19" i="3" s="1"/>
  <c r="CF7" i="3"/>
  <c r="CL12" i="3"/>
  <c r="CL15" i="3"/>
  <c r="BG10" i="3"/>
  <c r="BH10" i="3" s="1"/>
  <c r="BS20" i="2"/>
  <c r="BT20" i="2" s="1"/>
  <c r="CW28" i="2"/>
  <c r="CX28" i="2" s="1"/>
  <c r="BG13" i="2"/>
  <c r="BH13" i="2" s="1"/>
  <c r="BA28" i="2"/>
  <c r="BB28" i="2" s="1"/>
  <c r="BB29" i="2"/>
  <c r="CL31" i="2"/>
  <c r="CK30" i="2"/>
  <c r="CL30" i="2" s="1"/>
  <c r="BB30" i="2"/>
  <c r="BA45" i="2"/>
  <c r="BB45" i="2" s="1"/>
  <c r="BB46" i="2"/>
  <c r="CL9" i="2"/>
  <c r="BH32" i="2"/>
  <c r="BH44" i="2"/>
  <c r="BG43" i="2"/>
  <c r="BH43" i="2" s="1"/>
  <c r="BA25" i="2"/>
  <c r="BB25" i="2" s="1"/>
  <c r="BB26" i="2"/>
  <c r="BT7" i="2"/>
  <c r="CX40" i="2"/>
  <c r="CW39" i="2"/>
  <c r="CX39" i="2" s="1"/>
  <c r="BB52" i="2"/>
  <c r="BD53" i="2" s="1"/>
  <c r="BE53" i="2" s="1"/>
  <c r="BG7" i="2"/>
  <c r="BH7" i="2" s="1"/>
  <c r="BH8" i="2"/>
  <c r="CQ37" i="2"/>
  <c r="CR37" i="2" s="1"/>
  <c r="CT38" i="2" s="1"/>
  <c r="AU11" i="2"/>
  <c r="AV11" i="2" s="1"/>
  <c r="AV12" i="2"/>
  <c r="CQ38" i="2"/>
  <c r="CR38" i="2" s="1"/>
  <c r="CT39" i="2" s="1"/>
  <c r="BS28" i="2"/>
  <c r="BT28" i="2" s="1"/>
  <c r="BS37" i="2"/>
  <c r="BT37" i="2" s="1"/>
  <c r="BT38" i="2"/>
  <c r="BS44" i="2"/>
  <c r="BT44" i="2" s="1"/>
  <c r="BY21" i="2"/>
  <c r="BZ21" i="2" s="1"/>
  <c r="CR16" i="2"/>
  <c r="CT17" i="2" s="1"/>
  <c r="CQ15" i="2"/>
  <c r="CR15" i="2" s="1"/>
  <c r="CT16" i="2" s="1"/>
  <c r="CL26" i="2"/>
  <c r="BS29" i="2"/>
  <c r="BT29" i="2" s="1"/>
  <c r="BT30" i="2"/>
  <c r="AV22" i="2"/>
  <c r="BS41" i="2"/>
  <c r="BT41" i="2" s="1"/>
  <c r="BT42" i="2"/>
  <c r="CE14" i="2"/>
  <c r="CF14" i="2" s="1"/>
  <c r="CL101" i="2"/>
  <c r="CM101" i="2" s="1"/>
  <c r="BT15" i="2"/>
  <c r="BT31" i="2"/>
  <c r="CF32" i="2"/>
  <c r="CE31" i="2"/>
  <c r="CF31" i="2" s="1"/>
  <c r="CW33" i="2"/>
  <c r="CX33" i="2" s="1"/>
  <c r="BG47" i="2"/>
  <c r="BH47" i="2" s="1"/>
  <c r="BN7" i="2"/>
  <c r="BO7" i="2" s="1"/>
  <c r="BG22" i="2"/>
  <c r="BH22" i="2" s="1"/>
  <c r="CL33" i="2"/>
  <c r="BY7" i="2"/>
  <c r="BZ7" i="2" s="1"/>
  <c r="BZ8" i="2"/>
  <c r="CL14" i="2"/>
  <c r="AU23" i="3"/>
  <c r="AV23" i="3" s="1"/>
  <c r="BB12" i="3"/>
  <c r="BA11" i="3"/>
  <c r="BB11" i="3" s="1"/>
  <c r="BB8" i="3"/>
  <c r="BA7" i="3"/>
  <c r="BB7" i="3" s="1"/>
  <c r="BY7" i="3"/>
  <c r="BZ7" i="3" s="1"/>
  <c r="BZ18" i="2"/>
  <c r="BY17" i="2"/>
  <c r="BZ17" i="2" s="1"/>
  <c r="BY11" i="2"/>
  <c r="BZ11" i="2" s="1"/>
  <c r="CR50" i="2"/>
  <c r="CT51" i="2" s="1"/>
  <c r="CQ49" i="2"/>
  <c r="CR49" i="2" s="1"/>
  <c r="CT50" i="2" s="1"/>
  <c r="BH16" i="2"/>
  <c r="BG15" i="2"/>
  <c r="BH15" i="2" s="1"/>
  <c r="BH28" i="2"/>
  <c r="BG27" i="2"/>
  <c r="BH27" i="2" s="1"/>
  <c r="BG26" i="2"/>
  <c r="BH26" i="2" s="1"/>
  <c r="CE7" i="2"/>
  <c r="CF7" i="2" s="1"/>
  <c r="CF8" i="2"/>
  <c r="BY29" i="2"/>
  <c r="BZ29" i="2" s="1"/>
  <c r="BZ30" i="2"/>
  <c r="BH42" i="2"/>
  <c r="BG41" i="2"/>
  <c r="BH41" i="2" s="1"/>
  <c r="BZ13" i="3"/>
  <c r="CQ19" i="3"/>
  <c r="CR19" i="3" s="1"/>
  <c r="CT20" i="3" s="1"/>
  <c r="CR20" i="3"/>
  <c r="CT21" i="3" s="1"/>
  <c r="CQ13" i="3"/>
  <c r="CR13" i="3" s="1"/>
  <c r="CT14" i="3" s="1"/>
  <c r="CR14" i="3"/>
  <c r="CT15" i="3" s="1"/>
  <c r="CW16" i="3"/>
  <c r="CX16" i="3" s="1"/>
  <c r="BS15" i="3"/>
  <c r="BT15" i="3" s="1"/>
  <c r="CQ25" i="3"/>
  <c r="CR25" i="3" s="1"/>
  <c r="CT26" i="3" s="1"/>
  <c r="CE23" i="3"/>
  <c r="CF23" i="3" s="1"/>
  <c r="CF24" i="3"/>
  <c r="AU11" i="3"/>
  <c r="AV11" i="3" s="1"/>
  <c r="BS33" i="3"/>
  <c r="BT33" i="3" s="1"/>
  <c r="BS52" i="2"/>
  <c r="BT52" i="2" s="1"/>
  <c r="BV53" i="2" s="1"/>
  <c r="BW53" i="2" s="1"/>
  <c r="CQ35" i="2"/>
  <c r="CR35" i="2" s="1"/>
  <c r="CT36" i="2" s="1"/>
  <c r="BG37" i="2"/>
  <c r="BH37" i="2" s="1"/>
  <c r="CL42" i="2"/>
  <c r="BM17" i="2"/>
  <c r="BN17" i="2" s="1"/>
  <c r="BO17" i="2" s="1"/>
  <c r="BN18" i="2"/>
  <c r="BO18" i="2" s="1"/>
  <c r="CX24" i="3"/>
  <c r="BB101" i="3"/>
  <c r="BC101" i="3" s="1"/>
  <c r="BB25" i="3"/>
  <c r="AU27" i="3"/>
  <c r="AV27" i="3" s="1"/>
  <c r="BN14" i="3"/>
  <c r="BO14" i="3" s="1"/>
  <c r="CW34" i="3"/>
  <c r="CX34" i="3" s="1"/>
  <c r="BY13" i="2"/>
  <c r="BZ13" i="2" s="1"/>
  <c r="BZ14" i="2"/>
  <c r="BB24" i="2"/>
  <c r="CF18" i="2"/>
  <c r="CE17" i="2"/>
  <c r="CF17" i="2" s="1"/>
  <c r="CL21" i="2"/>
  <c r="BY16" i="2"/>
  <c r="BZ16" i="2" s="1"/>
  <c r="CF46" i="2"/>
  <c r="CE45" i="2"/>
  <c r="CF45" i="2" s="1"/>
  <c r="BG33" i="2"/>
  <c r="BH33" i="2" s="1"/>
  <c r="BH34" i="2"/>
  <c r="CE36" i="2"/>
  <c r="CF36" i="2" s="1"/>
  <c r="BZ101" i="2"/>
  <c r="CA101" i="2" s="1"/>
  <c r="CF48" i="2"/>
  <c r="CW23" i="2"/>
  <c r="CX23" i="2" s="1"/>
  <c r="CL24" i="2"/>
  <c r="CE44" i="2"/>
  <c r="CF44" i="2" s="1"/>
  <c r="CL29" i="2"/>
  <c r="Y10" i="6"/>
  <c r="Z10" i="6" s="1"/>
  <c r="Y27" i="6"/>
  <c r="Z27" i="6" s="1"/>
  <c r="AH4" i="6"/>
  <c r="AC8" i="6"/>
  <c r="BH17" i="3"/>
  <c r="BG16" i="3"/>
  <c r="BH16" i="3" s="1"/>
  <c r="CX27" i="3"/>
  <c r="CW26" i="3"/>
  <c r="CX26" i="3" s="1"/>
  <c r="BH15" i="3"/>
  <c r="BG14" i="3"/>
  <c r="BH14" i="3" s="1"/>
  <c r="AV34" i="3"/>
  <c r="AU33" i="3"/>
  <c r="AV33" i="3" s="1"/>
  <c r="BZ34" i="3"/>
  <c r="BT31" i="3"/>
  <c r="BS30" i="3"/>
  <c r="BT30" i="3" s="1"/>
  <c r="BN29" i="3"/>
  <c r="BO29" i="3" s="1"/>
  <c r="BA21" i="3"/>
  <c r="BB21" i="3" s="1"/>
  <c r="BB22" i="3"/>
  <c r="BN15" i="3"/>
  <c r="BO15" i="3" s="1"/>
  <c r="CF17" i="3"/>
  <c r="CE16" i="3"/>
  <c r="CF16" i="3" s="1"/>
  <c r="BB26" i="3"/>
  <c r="BA35" i="3"/>
  <c r="BB35" i="3" s="1"/>
  <c r="BD36" i="3" s="1"/>
  <c r="BE36" i="3" s="1"/>
  <c r="BN11" i="3"/>
  <c r="BO11" i="3" s="1"/>
  <c r="BM10" i="3"/>
  <c r="BN10" i="3" s="1"/>
  <c r="BO10" i="3" s="1"/>
  <c r="AV32" i="3"/>
  <c r="CX101" i="3"/>
  <c r="CY101" i="3" s="1"/>
  <c r="BG28" i="3"/>
  <c r="BH28" i="3" s="1"/>
  <c r="BG18" i="3"/>
  <c r="BH18" i="3" s="1"/>
  <c r="BS23" i="3"/>
  <c r="BT23" i="3" s="1"/>
  <c r="BT24" i="3"/>
  <c r="BZ25" i="3"/>
  <c r="BZ28" i="3"/>
  <c r="BH13" i="3"/>
  <c r="BH25" i="3"/>
  <c r="BG24" i="3"/>
  <c r="BH24" i="3" s="1"/>
  <c r="BG27" i="3"/>
  <c r="BH27" i="3" s="1"/>
  <c r="CF28" i="3"/>
  <c r="BA43" i="2"/>
  <c r="BB43" i="2" s="1"/>
  <c r="BB44" i="2"/>
  <c r="AV35" i="2"/>
  <c r="BS17" i="2"/>
  <c r="BT17" i="2" s="1"/>
  <c r="BG25" i="2"/>
  <c r="BH25" i="2" s="1"/>
  <c r="AV15" i="2"/>
  <c r="BB34" i="2"/>
  <c r="AU25" i="2"/>
  <c r="AV25" i="2" s="1"/>
  <c r="AV26" i="2"/>
  <c r="BM45" i="2"/>
  <c r="BN45" i="2" s="1"/>
  <c r="BO45" i="2" s="1"/>
  <c r="BN46" i="2"/>
  <c r="BO46" i="2" s="1"/>
  <c r="AV32" i="2"/>
  <c r="AU31" i="2"/>
  <c r="AV31" i="2" s="1"/>
  <c r="CE13" i="2"/>
  <c r="CF13" i="2" s="1"/>
  <c r="BM10" i="2"/>
  <c r="BN10" i="2" s="1"/>
  <c r="BO10" i="2" s="1"/>
  <c r="BN11" i="2"/>
  <c r="BO11" i="2" s="1"/>
  <c r="BG46" i="2"/>
  <c r="BH46" i="2" s="1"/>
  <c r="BG45" i="2"/>
  <c r="BH45" i="2" s="1"/>
  <c r="AV14" i="2"/>
  <c r="AU13" i="2"/>
  <c r="AV13" i="2" s="1"/>
  <c r="AV17" i="2"/>
  <c r="BM30" i="2"/>
  <c r="BN30" i="2" s="1"/>
  <c r="BO30" i="2" s="1"/>
  <c r="AV48" i="2"/>
  <c r="BG9" i="2"/>
  <c r="BH9" i="2" s="1"/>
  <c r="CE43" i="2"/>
  <c r="CF43" i="2" s="1"/>
  <c r="CL40" i="2"/>
  <c r="BZ34" i="2"/>
  <c r="BY33" i="2"/>
  <c r="BZ33" i="2" s="1"/>
  <c r="BT101" i="2"/>
  <c r="BU101" i="2" s="1"/>
  <c r="CY10" i="2"/>
  <c r="BY22" i="2"/>
  <c r="BZ22" i="2" s="1"/>
  <c r="CE30" i="2"/>
  <c r="CF30" i="2" s="1"/>
  <c r="BZ28" i="2"/>
  <c r="CE19" i="2"/>
  <c r="CF19" i="2" s="1"/>
  <c r="CF20" i="2"/>
  <c r="BS46" i="2"/>
  <c r="BT46" i="2" s="1"/>
  <c r="BT47" i="2"/>
  <c r="CX52" i="2"/>
  <c r="CZ53" i="2" s="1"/>
  <c r="DA53" i="2" s="1"/>
  <c r="CW51" i="2"/>
  <c r="CX51" i="2" s="1"/>
  <c r="BY23" i="2"/>
  <c r="BZ23" i="2" s="1"/>
  <c r="BZ24" i="2"/>
  <c r="BN101" i="2"/>
  <c r="BO101" i="2" s="1"/>
  <c r="CE27" i="2"/>
  <c r="CF27" i="2" s="1"/>
  <c r="CF28" i="2"/>
  <c r="CX48" i="2"/>
  <c r="CW47" i="2"/>
  <c r="CX47" i="2" s="1"/>
  <c r="CK46" i="2"/>
  <c r="CL46" i="2" s="1"/>
  <c r="CL47" i="2"/>
  <c r="CF39" i="2"/>
  <c r="CX42" i="2"/>
  <c r="CW41" i="2"/>
  <c r="CX41" i="2" s="1"/>
  <c r="CL20" i="2"/>
  <c r="CK19" i="2"/>
  <c r="CL19" i="2" s="1"/>
  <c r="BY50" i="2"/>
  <c r="BZ50" i="2" s="1"/>
  <c r="BZ51" i="2"/>
  <c r="BY44" i="2"/>
  <c r="BZ44" i="2" s="1"/>
  <c r="BZ48" i="2"/>
  <c r="BY47" i="2"/>
  <c r="BZ47" i="2" s="1"/>
  <c r="BT23" i="2"/>
  <c r="CK26" i="3"/>
  <c r="CL26" i="3" s="1"/>
  <c r="CL27" i="3"/>
  <c r="BA33" i="3"/>
  <c r="BB33" i="3" s="1"/>
  <c r="BB34" i="3"/>
  <c r="CE9" i="3"/>
  <c r="CF9" i="3" s="1"/>
  <c r="BT11" i="3"/>
  <c r="BS10" i="3"/>
  <c r="BT10" i="3" s="1"/>
  <c r="BA19" i="2"/>
  <c r="BB19" i="2" s="1"/>
  <c r="BB20" i="2"/>
  <c r="BY15" i="2"/>
  <c r="BZ15" i="2" s="1"/>
  <c r="AU45" i="2"/>
  <c r="AV45" i="2" s="1"/>
  <c r="CQ44" i="2"/>
  <c r="CR44" i="2" s="1"/>
  <c r="CT45" i="2" s="1"/>
  <c r="BS19" i="2"/>
  <c r="BT19" i="2" s="1"/>
  <c r="BB101" i="2"/>
  <c r="BC101" i="2" s="1"/>
  <c r="BG48" i="2"/>
  <c r="BH48" i="2" s="1"/>
  <c r="BG18" i="2"/>
  <c r="BH18" i="2" s="1"/>
  <c r="CX101" i="2"/>
  <c r="CY101" i="2" s="1"/>
  <c r="BS36" i="2"/>
  <c r="BT36" i="2" s="1"/>
  <c r="BS26" i="2"/>
  <c r="BT26" i="2" s="1"/>
  <c r="BT27" i="2"/>
  <c r="BM40" i="2"/>
  <c r="BN40" i="2" s="1"/>
  <c r="BO40" i="2" s="1"/>
  <c r="BN41" i="2"/>
  <c r="BO41" i="2" s="1"/>
  <c r="BH101" i="2"/>
  <c r="BI101" i="2" s="1"/>
  <c r="CK23" i="3"/>
  <c r="CL23" i="3" s="1"/>
  <c r="CL24" i="3"/>
  <c r="BZ101" i="3"/>
  <c r="CA101" i="3" s="1"/>
  <c r="CF27" i="3"/>
  <c r="CE26" i="3"/>
  <c r="CF26" i="3" s="1"/>
  <c r="CQ51" i="2"/>
  <c r="CR51" i="2" s="1"/>
  <c r="CT52" i="2" s="1"/>
  <c r="CR52" i="2"/>
  <c r="CT53" i="2" s="1"/>
  <c r="CU53" i="2" s="1"/>
  <c r="AV30" i="2"/>
  <c r="AU29" i="2"/>
  <c r="AV29" i="2" s="1"/>
  <c r="CL36" i="2"/>
  <c r="BH30" i="2"/>
  <c r="BG29" i="2"/>
  <c r="BH29" i="2" s="1"/>
  <c r="BT35" i="2"/>
  <c r="BM9" i="2"/>
  <c r="BN9" i="2" s="1"/>
  <c r="BO9" i="2" s="1"/>
  <c r="CF101" i="2"/>
  <c r="CG101" i="2" s="1"/>
  <c r="CX16" i="2"/>
  <c r="CW15" i="2"/>
  <c r="CX15" i="2" s="1"/>
  <c r="CK45" i="2"/>
  <c r="CL45" i="2" s="1"/>
  <c r="BM29" i="2"/>
  <c r="BN29" i="2" s="1"/>
  <c r="BO29" i="2" s="1"/>
  <c r="BS10" i="2"/>
  <c r="BT10" i="2" s="1"/>
  <c r="BT11" i="2"/>
  <c r="BZ26" i="2"/>
  <c r="BY25" i="2"/>
  <c r="BZ25" i="2" s="1"/>
  <c r="BY43" i="2"/>
  <c r="BZ43" i="2" s="1"/>
  <c r="CX44" i="2"/>
  <c r="CW43" i="2"/>
  <c r="CX43" i="2" s="1"/>
  <c r="BA48" i="2"/>
  <c r="BB48" i="2" s="1"/>
  <c r="BB49" i="2"/>
  <c r="CW38" i="2"/>
  <c r="CX38" i="2" s="1"/>
  <c r="BS13" i="3"/>
  <c r="BT13" i="3" s="1"/>
  <c r="BT14" i="3"/>
  <c r="CR101" i="3"/>
  <c r="CS101" i="3" s="1"/>
  <c r="AU21" i="3"/>
  <c r="AV21" i="3" s="1"/>
  <c r="AV22" i="3"/>
  <c r="BY8" i="3"/>
  <c r="BZ8" i="3" s="1"/>
  <c r="BZ9" i="3"/>
  <c r="CR31" i="3"/>
  <c r="CT32" i="3" s="1"/>
  <c r="BM51" i="2"/>
  <c r="BN51" i="2" s="1"/>
  <c r="BO51" i="2" s="1"/>
  <c r="BN52" i="2"/>
  <c r="CQ42" i="2"/>
  <c r="CR42" i="2" s="1"/>
  <c r="CT43" i="2" s="1"/>
  <c r="CR43" i="2"/>
  <c r="CT44" i="2" s="1"/>
  <c r="AV101" i="2"/>
  <c r="AW101" i="2" s="1"/>
  <c r="BY37" i="2"/>
  <c r="BZ37" i="2" s="1"/>
  <c r="BZ38" i="2"/>
  <c r="CQ31" i="2"/>
  <c r="CR31" i="2" s="1"/>
  <c r="CT32" i="2" s="1"/>
  <c r="CR28" i="2"/>
  <c r="CT29" i="2" s="1"/>
  <c r="CQ27" i="2"/>
  <c r="CR27" i="2" s="1"/>
  <c r="CT28" i="2" s="1"/>
  <c r="BN26" i="2"/>
  <c r="BO26" i="2" s="1"/>
  <c r="BM25" i="2"/>
  <c r="BN25" i="2" s="1"/>
  <c r="BO25" i="2" s="1"/>
  <c r="BA17" i="2"/>
  <c r="BB17" i="2" s="1"/>
  <c r="BB18" i="2"/>
  <c r="BY45" i="2"/>
  <c r="BZ45" i="2" s="1"/>
  <c r="BZ46" i="2"/>
  <c r="CQ33" i="2"/>
  <c r="CR33" i="2" s="1"/>
  <c r="CT34" i="2" s="1"/>
  <c r="CR34" i="2"/>
  <c r="CT35" i="2" s="1"/>
  <c r="BB14" i="2"/>
  <c r="BA13" i="2"/>
  <c r="BB13" i="2" s="1"/>
  <c r="AI22" i="4"/>
  <c r="AJ22" i="4" s="1"/>
  <c r="AH43" i="6"/>
  <c r="BM19" i="3"/>
  <c r="BN19" i="3" s="1"/>
  <c r="BO19" i="3" s="1"/>
  <c r="BN20" i="3"/>
  <c r="BO20" i="3" s="1"/>
  <c r="BZ18" i="3"/>
  <c r="BN101" i="3"/>
  <c r="BO101" i="3" s="1"/>
  <c r="AW17" i="3"/>
  <c r="AX18" i="3"/>
  <c r="AY18" i="3" s="1"/>
  <c r="BZ14" i="3"/>
  <c r="CW17" i="3"/>
  <c r="CX17" i="3" s="1"/>
  <c r="CX18" i="3"/>
  <c r="BB17" i="3"/>
  <c r="CF34" i="3"/>
  <c r="CE33" i="3"/>
  <c r="CF33" i="3" s="1"/>
  <c r="BY30" i="3"/>
  <c r="BZ30" i="3" s="1"/>
  <c r="BZ31" i="3"/>
  <c r="BZ23" i="3"/>
  <c r="CL21" i="3"/>
  <c r="CL8" i="3"/>
  <c r="CK7" i="3"/>
  <c r="CL7" i="3" s="1"/>
  <c r="CR8" i="3"/>
  <c r="CT9" i="3" s="1"/>
  <c r="CQ7" i="3"/>
  <c r="CR7" i="3" s="1"/>
  <c r="CT8" i="3" s="1"/>
  <c r="BT101" i="3"/>
  <c r="BU101" i="3" s="1"/>
  <c r="CX25" i="3"/>
  <c r="BB28" i="3"/>
  <c r="BS17" i="3"/>
  <c r="BT17" i="3" s="1"/>
  <c r="BT18" i="3"/>
  <c r="CF13" i="3"/>
  <c r="AU18" i="3"/>
  <c r="AV18" i="3" s="1"/>
  <c r="AV19" i="3"/>
  <c r="CE10" i="3"/>
  <c r="CF10" i="3" s="1"/>
  <c r="BN25" i="3"/>
  <c r="BO25" i="3" s="1"/>
  <c r="BG31" i="3"/>
  <c r="BH31" i="3" s="1"/>
  <c r="BH32" i="3"/>
  <c r="CF25" i="3"/>
  <c r="AU10" i="3"/>
  <c r="AV10" i="3" s="1"/>
  <c r="BN48" i="2"/>
  <c r="BO48" i="2" s="1"/>
  <c r="BM47" i="2"/>
  <c r="BN47" i="2" s="1"/>
  <c r="BO47" i="2" s="1"/>
  <c r="BB47" i="2"/>
  <c r="BM33" i="2"/>
  <c r="BN33" i="2" s="1"/>
  <c r="BO33" i="2" s="1"/>
  <c r="BN34" i="2"/>
  <c r="BO34" i="2" s="1"/>
  <c r="BA35" i="2"/>
  <c r="BB35" i="2" s="1"/>
  <c r="BB36" i="2"/>
  <c r="BZ10" i="2"/>
  <c r="BY9" i="2"/>
  <c r="BZ9" i="2" s="1"/>
  <c r="BB21" i="2"/>
  <c r="AV50" i="2"/>
  <c r="BS45" i="2"/>
  <c r="BT45" i="2" s="1"/>
  <c r="AU40" i="2"/>
  <c r="AV40" i="2" s="1"/>
  <c r="AV41" i="2"/>
  <c r="CL50" i="2"/>
  <c r="CK49" i="2"/>
  <c r="CL49" i="2" s="1"/>
  <c r="CR18" i="2"/>
  <c r="CT19" i="2" s="1"/>
  <c r="CQ17" i="2"/>
  <c r="CR17" i="2" s="1"/>
  <c r="CT18" i="2" s="1"/>
  <c r="BB38" i="2"/>
  <c r="BS33" i="2"/>
  <c r="BT33" i="2" s="1"/>
  <c r="BT34" i="2"/>
  <c r="BB41" i="2"/>
  <c r="BB9" i="2"/>
  <c r="BA8" i="2"/>
  <c r="BB8" i="2" s="1"/>
  <c r="AV42" i="2"/>
  <c r="BS16" i="2"/>
  <c r="BT16" i="2" s="1"/>
  <c r="CK17" i="2"/>
  <c r="CL17" i="2" s="1"/>
  <c r="CL18" i="2"/>
  <c r="CL25" i="2"/>
  <c r="CQ11" i="2"/>
  <c r="CR11" i="2" s="1"/>
  <c r="CT12" i="2" s="1"/>
  <c r="CR12" i="2"/>
  <c r="CT13" i="2" s="1"/>
  <c r="BT43" i="2"/>
  <c r="BZ52" i="2"/>
  <c r="CB53" i="2" s="1"/>
  <c r="CC53" i="2" s="1"/>
  <c r="CF16" i="2"/>
  <c r="CE15" i="2"/>
  <c r="CF15" i="2" s="1"/>
  <c r="CL39" i="2"/>
  <c r="CK38" i="2"/>
  <c r="CL38" i="2" s="1"/>
  <c r="BY41" i="2"/>
  <c r="BZ41" i="2" s="1"/>
  <c r="BZ42" i="2"/>
  <c r="CW7" i="2"/>
  <c r="CX7" i="2" s="1"/>
  <c r="BH24" i="2"/>
  <c r="BG23" i="2"/>
  <c r="BH23" i="2" s="1"/>
  <c r="BN27" i="2"/>
  <c r="BO27" i="2" s="1"/>
  <c r="BY12" i="2"/>
  <c r="BZ12" i="2" s="1"/>
  <c r="BG10" i="2"/>
  <c r="BH10" i="2" s="1"/>
  <c r="CQ45" i="2"/>
  <c r="CR45" i="2" s="1"/>
  <c r="CT46" i="2" s="1"/>
  <c r="CR46" i="2"/>
  <c r="CT47" i="2" s="1"/>
  <c r="CR14" i="2"/>
  <c r="CT15" i="2" s="1"/>
  <c r="CQ13" i="2"/>
  <c r="CR13" i="2" s="1"/>
  <c r="CT14" i="2" s="1"/>
  <c r="BM38" i="2"/>
  <c r="BN38" i="2" s="1"/>
  <c r="BO38" i="2" s="1"/>
  <c r="BN20" i="2"/>
  <c r="BO20" i="2" s="1"/>
  <c r="BM19" i="2"/>
  <c r="BN19" i="2" s="1"/>
  <c r="BO19" i="2" s="1"/>
  <c r="BS49" i="2"/>
  <c r="BT49" i="2" s="1"/>
  <c r="BG49" i="2"/>
  <c r="BH49" i="2" s="1"/>
  <c r="BH50" i="2"/>
  <c r="CQ30" i="2"/>
  <c r="CR30" i="2" s="1"/>
  <c r="CT31" i="2" s="1"/>
  <c r="CL27" i="2"/>
  <c r="BS51" i="2"/>
  <c r="BT51" i="2" s="1"/>
  <c r="BN49" i="2"/>
  <c r="BO49" i="2" s="1"/>
  <c r="BZ22" i="3"/>
  <c r="BY21" i="3"/>
  <c r="BZ21" i="3" s="1"/>
  <c r="CQ33" i="3"/>
  <c r="CR33" i="3" s="1"/>
  <c r="CT34" i="3" s="1"/>
  <c r="CR34" i="3"/>
  <c r="CT35" i="3" s="1"/>
  <c r="CQ24" i="3"/>
  <c r="CR24" i="3" s="1"/>
  <c r="CT25" i="3" s="1"/>
  <c r="AU13" i="3"/>
  <c r="AV13" i="3" s="1"/>
  <c r="CF22" i="2"/>
  <c r="CE21" i="2"/>
  <c r="CF21" i="2" s="1"/>
  <c r="BY35" i="2"/>
  <c r="BZ35" i="2" s="1"/>
  <c r="BZ36" i="2"/>
  <c r="CW27" i="2"/>
  <c r="CX27" i="2" s="1"/>
  <c r="BG51" i="2"/>
  <c r="BH51" i="2" s="1"/>
  <c r="CQ7" i="2"/>
  <c r="CR7" i="2" s="1"/>
  <c r="CT8" i="2" s="1"/>
  <c r="CE37" i="2"/>
  <c r="CF37" i="2" s="1"/>
  <c r="CF38" i="2"/>
  <c r="BG12" i="2"/>
  <c r="BH12" i="2" s="1"/>
  <c r="BS18" i="2"/>
  <c r="BT18" i="2" s="1"/>
  <c r="CQ32" i="2"/>
  <c r="CR32" i="2" s="1"/>
  <c r="CT33" i="2" s="1"/>
  <c r="CL101" i="3"/>
  <c r="CM101" i="3" s="1"/>
  <c r="CL9" i="3"/>
  <c r="CE19" i="3"/>
  <c r="CF19" i="3" s="1"/>
  <c r="CR11" i="3"/>
  <c r="CT12" i="3" s="1"/>
  <c r="CQ10" i="3"/>
  <c r="CR10" i="3" s="1"/>
  <c r="CT11" i="3" s="1"/>
  <c r="BG26" i="3"/>
  <c r="BH26" i="3" s="1"/>
  <c r="CE14" i="3"/>
  <c r="CF14" i="3" s="1"/>
  <c r="CF15" i="3"/>
  <c r="BS25" i="3"/>
  <c r="BT25" i="3" s="1"/>
  <c r="BH23" i="3"/>
  <c r="BG22" i="3"/>
  <c r="BH22" i="3" s="1"/>
  <c r="BM39" i="2"/>
  <c r="BN39" i="2" s="1"/>
  <c r="BO39" i="2" s="1"/>
  <c r="BS25" i="2"/>
  <c r="BT25" i="2" s="1"/>
  <c r="CF24" i="2"/>
  <c r="CE23" i="2"/>
  <c r="CF23" i="2" s="1"/>
  <c r="BY31" i="2"/>
  <c r="BZ31" i="2" s="1"/>
  <c r="CE33" i="2"/>
  <c r="CF33" i="2" s="1"/>
  <c r="CF34" i="2"/>
  <c r="CL12" i="2"/>
  <c r="CX50" i="2"/>
  <c r="CW49" i="2"/>
  <c r="CX49" i="2" s="1"/>
  <c r="CK48" i="2"/>
  <c r="CL48" i="2" s="1"/>
  <c r="CW25" i="2"/>
  <c r="CX25" i="2" s="1"/>
  <c r="CX26" i="2"/>
  <c r="CL37" i="2"/>
  <c r="CQ47" i="2"/>
  <c r="CR47" i="2" s="1"/>
  <c r="CT48" i="2" s="1"/>
  <c r="CR48" i="2"/>
  <c r="CT49" i="2" s="1"/>
  <c r="BM31" i="2"/>
  <c r="BN31" i="2" s="1"/>
  <c r="BO31" i="2" s="1"/>
  <c r="BN32" i="2"/>
  <c r="BO32" i="2" s="1"/>
  <c r="AI25" i="6"/>
  <c r="AJ25" i="6" s="1"/>
  <c r="CQ28" i="3"/>
  <c r="CR28" i="3" s="1"/>
  <c r="CT29" i="3" s="1"/>
  <c r="CR29" i="3"/>
  <c r="CT30" i="3" s="1"/>
  <c r="CW14" i="3"/>
  <c r="CX14" i="3" s="1"/>
  <c r="CX15" i="3"/>
  <c r="CE20" i="3"/>
  <c r="CF20" i="3" s="1"/>
  <c r="CX30" i="3"/>
  <c r="CL20" i="3"/>
  <c r="CK19" i="3"/>
  <c r="CL19" i="3" s="1"/>
  <c r="CX12" i="3"/>
  <c r="CR23" i="3"/>
  <c r="CT24" i="3" s="1"/>
  <c r="CQ22" i="3"/>
  <c r="CR22" i="3" s="1"/>
  <c r="CT23" i="3" s="1"/>
  <c r="BM7" i="3"/>
  <c r="BN7" i="3" s="1"/>
  <c r="BO7" i="3" s="1"/>
  <c r="CQ32" i="3"/>
  <c r="CR32" i="3" s="1"/>
  <c r="CT33" i="3" s="1"/>
  <c r="CK28" i="3"/>
  <c r="CL28" i="3" s="1"/>
  <c r="CL29" i="3"/>
  <c r="AU25" i="3"/>
  <c r="AV25" i="3" s="1"/>
  <c r="AV26" i="3"/>
  <c r="CW34" i="2"/>
  <c r="CX34" i="2" s="1"/>
  <c r="BB16" i="2"/>
  <c r="BA15" i="2"/>
  <c r="BB15" i="2" s="1"/>
  <c r="AU7" i="2"/>
  <c r="AV7" i="2" s="1"/>
  <c r="AV8" i="2"/>
  <c r="BT40" i="2"/>
  <c r="BS39" i="2"/>
  <c r="BT39" i="2" s="1"/>
  <c r="CL43" i="2"/>
  <c r="CX22" i="2"/>
  <c r="CW21" i="2"/>
  <c r="CX21" i="2" s="1"/>
  <c r="BS13" i="2"/>
  <c r="BT13" i="2" s="1"/>
  <c r="BT14" i="2"/>
  <c r="CL8" i="2"/>
  <c r="Y10" i="7"/>
  <c r="Z10" i="7" s="1"/>
  <c r="AD48" i="6"/>
  <c r="AE48" i="6" s="1"/>
  <c r="AH30" i="8"/>
  <c r="BZ10" i="3"/>
  <c r="BZ16" i="3"/>
  <c r="BN27" i="3"/>
  <c r="BO27" i="3" s="1"/>
  <c r="BM26" i="3"/>
  <c r="BN26" i="3" s="1"/>
  <c r="BO26" i="3" s="1"/>
  <c r="CQ27" i="3"/>
  <c r="CR27" i="3" s="1"/>
  <c r="CT28" i="3" s="1"/>
  <c r="BB13" i="3"/>
  <c r="CK34" i="3"/>
  <c r="CL34" i="3" s="1"/>
  <c r="CL35" i="3"/>
  <c r="CN36" i="3" s="1"/>
  <c r="CO36" i="3" s="1"/>
  <c r="CF101" i="3"/>
  <c r="CG101" i="3" s="1"/>
  <c r="CR21" i="3"/>
  <c r="CT22" i="3" s="1"/>
  <c r="BZ19" i="3"/>
  <c r="CL17" i="3"/>
  <c r="AU12" i="3"/>
  <c r="AV12" i="3" s="1"/>
  <c r="CX9" i="3"/>
  <c r="BZ24" i="3"/>
  <c r="BN32" i="3"/>
  <c r="BO32" i="3" s="1"/>
  <c r="CE11" i="3"/>
  <c r="CF11" i="3" s="1"/>
  <c r="CF12" i="3"/>
  <c r="BZ32" i="3"/>
  <c r="AU20" i="3"/>
  <c r="AV20" i="3" s="1"/>
  <c r="BS16" i="3"/>
  <c r="BT16" i="3" s="1"/>
  <c r="AU28" i="3"/>
  <c r="AV28" i="3" s="1"/>
  <c r="AV29" i="3"/>
  <c r="CE31" i="3"/>
  <c r="CF31" i="3" s="1"/>
  <c r="CF32" i="3"/>
  <c r="BG11" i="3"/>
  <c r="BH11" i="3" s="1"/>
  <c r="BH12" i="3"/>
  <c r="BC50" i="2"/>
  <c r="BD51" i="2"/>
  <c r="BE51" i="2" s="1"/>
  <c r="AU38" i="2"/>
  <c r="AV38" i="2" s="1"/>
  <c r="AV39" i="2"/>
  <c r="BB32" i="2"/>
  <c r="AV37" i="2"/>
  <c r="CW31" i="2"/>
  <c r="CX31" i="2" s="1"/>
  <c r="CX32" i="2"/>
  <c r="BN12" i="2"/>
  <c r="BO12" i="2" s="1"/>
  <c r="BS21" i="2"/>
  <c r="BT21" i="2" s="1"/>
  <c r="BT22" i="2"/>
  <c r="AU9" i="2"/>
  <c r="AV9" i="2" s="1"/>
  <c r="AV10" i="2"/>
  <c r="CQ40" i="2"/>
  <c r="CR40" i="2" s="1"/>
  <c r="CT41" i="2" s="1"/>
  <c r="CR41" i="2"/>
  <c r="CT42" i="2" s="1"/>
  <c r="CW24" i="2"/>
  <c r="CX24" i="2" s="1"/>
  <c r="CE35" i="2"/>
  <c r="CF35" i="2" s="1"/>
  <c r="CQ39" i="2"/>
  <c r="CR39" i="2" s="1"/>
  <c r="CT40" i="2" s="1"/>
  <c r="CE11" i="2"/>
  <c r="CF11" i="2" s="1"/>
  <c r="CF12" i="2"/>
  <c r="CE25" i="2"/>
  <c r="CF25" i="2" s="1"/>
  <c r="CF26" i="2"/>
  <c r="CR101" i="2"/>
  <c r="CS101" i="2" s="1"/>
  <c r="CK44" i="2"/>
  <c r="CL44" i="2" s="1"/>
  <c r="BH20" i="2"/>
  <c r="BG19" i="2"/>
  <c r="BH19" i="2" s="1"/>
  <c r="CK15" i="2"/>
  <c r="CL15" i="2" s="1"/>
  <c r="CL16" i="2"/>
  <c r="BH40" i="2"/>
  <c r="BG39" i="2"/>
  <c r="BH39" i="2" s="1"/>
  <c r="CQ8" i="2"/>
  <c r="CR8" i="2" s="1"/>
  <c r="CT9" i="2" s="1"/>
  <c r="CR9" i="2"/>
  <c r="CT10" i="2" s="1"/>
  <c r="CR26" i="2"/>
  <c r="CT27" i="2" s="1"/>
  <c r="CQ25" i="2"/>
  <c r="CR25" i="2" s="1"/>
  <c r="CT26" i="2" s="1"/>
  <c r="BN16" i="2"/>
  <c r="BO16" i="2" s="1"/>
  <c r="CR20" i="2"/>
  <c r="CT21" i="2" s="1"/>
  <c r="CX45" i="2"/>
  <c r="BG17" i="2"/>
  <c r="BH17" i="2" s="1"/>
  <c r="CW13" i="2"/>
  <c r="CX13" i="2" s="1"/>
  <c r="CX14" i="2"/>
  <c r="BY39" i="2"/>
  <c r="BZ39" i="2" s="1"/>
  <c r="BZ40" i="2"/>
  <c r="BM43" i="2"/>
  <c r="BN43" i="2" s="1"/>
  <c r="BO43" i="2" s="1"/>
  <c r="BN44" i="2"/>
  <c r="BO44" i="2" s="1"/>
  <c r="CW17" i="2"/>
  <c r="CX17" i="2" s="1"/>
  <c r="CX18" i="2"/>
  <c r="CR22" i="2"/>
  <c r="CT23" i="2" s="1"/>
  <c r="CQ21" i="2"/>
  <c r="CR21" i="2" s="1"/>
  <c r="CT22" i="2" s="1"/>
  <c r="CE49" i="2"/>
  <c r="CF49" i="2" s="1"/>
  <c r="CF50" i="2"/>
  <c r="CX11" i="2"/>
  <c r="AM7" i="4"/>
  <c r="AD29" i="4"/>
  <c r="AE29" i="4" s="1"/>
  <c r="AH20" i="6"/>
  <c r="AH7" i="4"/>
  <c r="AI17" i="4"/>
  <c r="AJ17" i="4" s="1"/>
  <c r="AH16" i="6"/>
  <c r="AC21" i="4"/>
  <c r="AM9" i="6"/>
  <c r="AM12" i="6"/>
  <c r="AD30" i="6"/>
  <c r="AE30" i="6" s="1"/>
  <c r="AC23" i="6"/>
  <c r="AN23" i="6"/>
  <c r="AO23" i="6" s="1"/>
  <c r="AN24" i="6"/>
  <c r="AO24" i="6" s="1"/>
  <c r="AC28" i="6"/>
  <c r="AI48" i="6"/>
  <c r="AJ48" i="6" s="1"/>
  <c r="Y9" i="6"/>
  <c r="Z9" i="6" s="1"/>
  <c r="AO4" i="7"/>
  <c r="X40" i="6"/>
  <c r="AC12" i="6"/>
  <c r="AI16" i="6"/>
  <c r="AJ16" i="6" s="1"/>
  <c r="AH35" i="6"/>
  <c r="AC7" i="4"/>
  <c r="AM29" i="6"/>
  <c r="AN45" i="6"/>
  <c r="AO45" i="6" s="1"/>
  <c r="AH22" i="6"/>
  <c r="AM17" i="4"/>
  <c r="AH45" i="6"/>
  <c r="BH117" i="1"/>
  <c r="BG102" i="1"/>
  <c r="BI8" i="1"/>
  <c r="BI102" i="1" s="1"/>
  <c r="BH102" i="1"/>
  <c r="N27" i="1"/>
  <c r="O27" i="1" s="1"/>
  <c r="N58" i="1"/>
  <c r="O58" i="1" s="1"/>
  <c r="N33" i="1"/>
  <c r="O33" i="1" s="1"/>
  <c r="AC11" i="1"/>
  <c r="AD11" i="1" s="1"/>
  <c r="N14" i="1"/>
  <c r="O14" i="1" s="1"/>
  <c r="S18" i="1"/>
  <c r="T18" i="1" s="1"/>
  <c r="N52" i="1"/>
  <c r="O52" i="1" s="1"/>
  <c r="N48" i="1"/>
  <c r="O48" i="1" s="1"/>
  <c r="N54" i="1"/>
  <c r="O54" i="1" s="1"/>
  <c r="N32" i="1"/>
  <c r="O32" i="1" s="1"/>
  <c r="N43" i="1"/>
  <c r="O43" i="1" s="1"/>
  <c r="N39" i="1"/>
  <c r="O39" i="1" s="1"/>
  <c r="N7" i="1"/>
  <c r="O7" i="1" s="1"/>
  <c r="AC39" i="1"/>
  <c r="AD39" i="1" s="1"/>
  <c r="N40" i="1"/>
  <c r="O40" i="1" s="1"/>
  <c r="N28" i="1"/>
  <c r="O28" i="1" s="1"/>
  <c r="N44" i="1"/>
  <c r="O44" i="1" s="1"/>
  <c r="N16" i="1"/>
  <c r="O16" i="1" s="1"/>
  <c r="N57" i="1"/>
  <c r="O57" i="1" s="1"/>
  <c r="N45" i="1"/>
  <c r="O45" i="1" s="1"/>
  <c r="N25" i="1"/>
  <c r="O25" i="1" s="1"/>
  <c r="N55" i="1"/>
  <c r="O55" i="1" s="1"/>
  <c r="N13" i="1"/>
  <c r="O13" i="1" s="1"/>
  <c r="N47" i="1"/>
  <c r="O47" i="1" s="1"/>
  <c r="X32" i="1"/>
  <c r="Y32" i="1" s="1"/>
  <c r="N9" i="1"/>
  <c r="O9" i="1" s="1"/>
  <c r="N41" i="1"/>
  <c r="O41" i="1" s="1"/>
  <c r="N24" i="1"/>
  <c r="O24" i="1" s="1"/>
  <c r="N31" i="1"/>
  <c r="O31" i="1" s="1"/>
  <c r="N53" i="1"/>
  <c r="O53" i="1" s="1"/>
  <c r="N42" i="1"/>
  <c r="O42" i="1" s="1"/>
  <c r="N38" i="1"/>
  <c r="O38" i="1" s="1"/>
  <c r="N8" i="1"/>
  <c r="O8" i="1" s="1"/>
  <c r="N15" i="1"/>
  <c r="O15" i="1" s="1"/>
  <c r="N37" i="1"/>
  <c r="O37" i="1" s="1"/>
  <c r="N51" i="1"/>
  <c r="O51" i="1" s="1"/>
  <c r="N30" i="1"/>
  <c r="O30" i="1" s="1"/>
  <c r="N29" i="1"/>
  <c r="O29" i="1" s="1"/>
  <c r="N56" i="1"/>
  <c r="O56" i="1" s="1"/>
  <c r="N22" i="1"/>
  <c r="O22" i="1" s="1"/>
  <c r="N21" i="1"/>
  <c r="O21" i="1" s="1"/>
  <c r="N12" i="1"/>
  <c r="O12" i="1" s="1"/>
  <c r="N17" i="1"/>
  <c r="O17" i="1" s="1"/>
  <c r="AC55" i="1"/>
  <c r="AD55" i="1" s="1"/>
  <c r="X19" i="1"/>
  <c r="Y19" i="1" s="1"/>
  <c r="AC26" i="1"/>
  <c r="AD26" i="1" s="1"/>
  <c r="AC32" i="1"/>
  <c r="AD32" i="1" s="1"/>
  <c r="AC22" i="1"/>
  <c r="AD22" i="1" s="1"/>
  <c r="X11" i="1"/>
  <c r="Y11" i="1" s="1"/>
  <c r="AC52" i="1"/>
  <c r="AD52" i="1" s="1"/>
  <c r="AC14" i="1"/>
  <c r="AD14" i="1" s="1"/>
  <c r="I45" i="1"/>
  <c r="J45" i="1" s="1"/>
  <c r="I10" i="1"/>
  <c r="J10" i="1" s="1"/>
  <c r="AC25" i="1"/>
  <c r="AD25" i="1" s="1"/>
  <c r="AC20" i="1"/>
  <c r="AD20" i="1" s="1"/>
  <c r="AC38" i="1"/>
  <c r="AD38" i="1" s="1"/>
  <c r="X17" i="1"/>
  <c r="Y17" i="1" s="1"/>
  <c r="AH20" i="1"/>
  <c r="AI20" i="1" s="1"/>
  <c r="S33" i="1"/>
  <c r="T33" i="1" s="1"/>
  <c r="I17" i="1"/>
  <c r="J17" i="1" s="1"/>
  <c r="X54" i="1"/>
  <c r="Y54" i="1" s="1"/>
  <c r="X43" i="1"/>
  <c r="Y43" i="1" s="1"/>
  <c r="S45" i="1"/>
  <c r="T45" i="1" s="1"/>
  <c r="I48" i="1"/>
  <c r="J48" i="1" s="1"/>
  <c r="S36" i="1"/>
  <c r="T36" i="1" s="1"/>
  <c r="I7" i="1"/>
  <c r="J7" i="1" s="1"/>
  <c r="I20" i="1"/>
  <c r="J20" i="1" s="1"/>
  <c r="AM38" i="1"/>
  <c r="AN38" i="1" s="1"/>
  <c r="AC58" i="1"/>
  <c r="AD58" i="1" s="1"/>
  <c r="AC53" i="1"/>
  <c r="AD53" i="1" s="1"/>
  <c r="X22" i="1"/>
  <c r="Y22" i="1" s="1"/>
  <c r="AH36" i="1"/>
  <c r="AI36" i="1" s="1"/>
  <c r="S13" i="1"/>
  <c r="T13" i="1" s="1"/>
  <c r="I24" i="1"/>
  <c r="J24" i="1" s="1"/>
  <c r="AC49" i="1"/>
  <c r="AD49" i="1" s="1"/>
  <c r="AC35" i="1"/>
  <c r="AD35" i="1" s="1"/>
  <c r="X12" i="1"/>
  <c r="Y12" i="1" s="1"/>
  <c r="AC50" i="1"/>
  <c r="AD50" i="1" s="1"/>
  <c r="AC13" i="1"/>
  <c r="AD13" i="1" s="1"/>
  <c r="AC28" i="1"/>
  <c r="AD28" i="1" s="1"/>
  <c r="S12" i="1"/>
  <c r="T12" i="1" s="1"/>
  <c r="S34" i="1"/>
  <c r="T34" i="1" s="1"/>
  <c r="AC34" i="1"/>
  <c r="AD34" i="1" s="1"/>
  <c r="AC48" i="1"/>
  <c r="AD48" i="1" s="1"/>
  <c r="AC10" i="1"/>
  <c r="AD10" i="1" s="1"/>
  <c r="AC46" i="1"/>
  <c r="AD46" i="1" s="1"/>
  <c r="AC43" i="1"/>
  <c r="AD43" i="1" s="1"/>
  <c r="AC33" i="1"/>
  <c r="AD33" i="1" s="1"/>
  <c r="AC31" i="1"/>
  <c r="AD31" i="1" s="1"/>
  <c r="AC36" i="1"/>
  <c r="AD36" i="1" s="1"/>
  <c r="AC8" i="1"/>
  <c r="AD8" i="1" s="1"/>
  <c r="AC21" i="1"/>
  <c r="AD21" i="1" s="1"/>
  <c r="AC56" i="1"/>
  <c r="AD56" i="1" s="1"/>
  <c r="AC27" i="1"/>
  <c r="AD27" i="1" s="1"/>
  <c r="AC7" i="1"/>
  <c r="AD7" i="1" s="1"/>
  <c r="AH44" i="1"/>
  <c r="AI44" i="1" s="1"/>
  <c r="AC24" i="1"/>
  <c r="AD24" i="1" s="1"/>
  <c r="AC12" i="1"/>
  <c r="AD12" i="1" s="1"/>
  <c r="AC37" i="1"/>
  <c r="AD37" i="1" s="1"/>
  <c r="AC9" i="1"/>
  <c r="AD9" i="1" s="1"/>
  <c r="AD31" i="8"/>
  <c r="AE31" i="8" s="1"/>
  <c r="AH27" i="8"/>
  <c r="Y30" i="8"/>
  <c r="Z30" i="8" s="1"/>
  <c r="AN28" i="8"/>
  <c r="AO28" i="8" s="1"/>
  <c r="AM28" i="8"/>
  <c r="AH29" i="8"/>
  <c r="AC35" i="8"/>
  <c r="AD36" i="8"/>
  <c r="AE36" i="8" s="1"/>
  <c r="X35" i="8"/>
  <c r="Y36" i="8"/>
  <c r="Z36" i="8" s="1"/>
  <c r="AH35" i="8"/>
  <c r="AI36" i="8"/>
  <c r="AJ36" i="8" s="1"/>
  <c r="AN30" i="8"/>
  <c r="AO30" i="8" s="1"/>
  <c r="AN36" i="8"/>
  <c r="AO36" i="8" s="1"/>
  <c r="AM35" i="8"/>
  <c r="AD27" i="8"/>
  <c r="AE27" i="8" s="1"/>
  <c r="AC20" i="4"/>
  <c r="AD21" i="4"/>
  <c r="AE21" i="4" s="1"/>
  <c r="AH20" i="4"/>
  <c r="AI21" i="4"/>
  <c r="AJ21" i="4" s="1"/>
  <c r="X25" i="4"/>
  <c r="AC29" i="4"/>
  <c r="AD30" i="4"/>
  <c r="AE30" i="4" s="1"/>
  <c r="Y23" i="4"/>
  <c r="Z23" i="4" s="1"/>
  <c r="X22" i="4"/>
  <c r="Y25" i="4"/>
  <c r="Z25" i="4" s="1"/>
  <c r="X24" i="4"/>
  <c r="AI19" i="4"/>
  <c r="AJ19" i="4" s="1"/>
  <c r="AH18" i="4"/>
  <c r="AN32" i="4"/>
  <c r="AO32" i="4" s="1"/>
  <c r="AM31" i="4"/>
  <c r="AH25" i="4"/>
  <c r="AM29" i="4"/>
  <c r="AN30" i="4"/>
  <c r="AO30" i="4" s="1"/>
  <c r="AH22" i="4"/>
  <c r="AI23" i="4"/>
  <c r="AJ23" i="4" s="1"/>
  <c r="AM24" i="4"/>
  <c r="AN25" i="4"/>
  <c r="AO25" i="4" s="1"/>
  <c r="AM18" i="4"/>
  <c r="AN19" i="4"/>
  <c r="AO19" i="4" s="1"/>
  <c r="AI32" i="4"/>
  <c r="AJ32" i="4" s="1"/>
  <c r="AH31" i="4"/>
  <c r="Y32" i="4"/>
  <c r="Z32" i="4" s="1"/>
  <c r="X31" i="4"/>
  <c r="AC32" i="4"/>
  <c r="AD33" i="4"/>
  <c r="AE33" i="4" s="1"/>
  <c r="AH32" i="4"/>
  <c r="AI33" i="4"/>
  <c r="AJ33" i="4" s="1"/>
  <c r="AD23" i="4"/>
  <c r="AE23" i="4" s="1"/>
  <c r="AC22" i="4"/>
  <c r="AD25" i="4"/>
  <c r="AE25" i="4" s="1"/>
  <c r="AC24" i="4"/>
  <c r="AN33" i="4"/>
  <c r="AO33" i="4" s="1"/>
  <c r="AM32" i="4"/>
  <c r="AN21" i="4"/>
  <c r="AO21" i="4" s="1"/>
  <c r="AM20" i="4"/>
  <c r="AI30" i="4"/>
  <c r="AJ30" i="4" s="1"/>
  <c r="AH29" i="4"/>
  <c r="AC18" i="4"/>
  <c r="AD19" i="4"/>
  <c r="AE19" i="4" s="1"/>
  <c r="AH24" i="4"/>
  <c r="AI25" i="4"/>
  <c r="AJ25" i="4" s="1"/>
  <c r="X18" i="4"/>
  <c r="Y19" i="4"/>
  <c r="Z19" i="4" s="1"/>
  <c r="AD10" i="8"/>
  <c r="AE10" i="8" s="1"/>
  <c r="X27" i="8"/>
  <c r="X25" i="8"/>
  <c r="Y26" i="8"/>
  <c r="Z26" i="8" s="1"/>
  <c r="AH13" i="8"/>
  <c r="AI14" i="8"/>
  <c r="AJ14" i="8" s="1"/>
  <c r="AC15" i="8"/>
  <c r="AD16" i="8"/>
  <c r="AE16" i="8" s="1"/>
  <c r="AC13" i="8"/>
  <c r="AD14" i="8"/>
  <c r="AE14" i="8" s="1"/>
  <c r="AH15" i="8"/>
  <c r="AI16" i="8"/>
  <c r="AJ16" i="8" s="1"/>
  <c r="AM13" i="8"/>
  <c r="AN14" i="8"/>
  <c r="AO14" i="8" s="1"/>
  <c r="AH26" i="8"/>
  <c r="AI27" i="8"/>
  <c r="AJ27" i="8" s="1"/>
  <c r="AM19" i="8"/>
  <c r="AN20" i="8"/>
  <c r="AO20" i="8" s="1"/>
  <c r="AC7" i="8"/>
  <c r="AD8" i="8"/>
  <c r="AE8" i="8" s="1"/>
  <c r="AM15" i="8"/>
  <c r="AN16" i="8"/>
  <c r="AO16" i="8" s="1"/>
  <c r="AC8" i="8"/>
  <c r="AD9" i="8"/>
  <c r="AE9" i="8" s="1"/>
  <c r="AM26" i="8"/>
  <c r="AN27" i="8"/>
  <c r="AO27" i="8" s="1"/>
  <c r="AC25" i="8"/>
  <c r="AD26" i="8"/>
  <c r="AE26" i="8" s="1"/>
  <c r="AC19" i="8"/>
  <c r="AD20" i="8"/>
  <c r="AE20" i="8" s="1"/>
  <c r="AH9" i="8"/>
  <c r="AI10" i="8"/>
  <c r="AJ10" i="8" s="1"/>
  <c r="AM7" i="8"/>
  <c r="AN8" i="8"/>
  <c r="AO8" i="8" s="1"/>
  <c r="AH8" i="8"/>
  <c r="AI9" i="8"/>
  <c r="AJ9" i="8" s="1"/>
  <c r="AH19" i="8"/>
  <c r="AI20" i="8"/>
  <c r="AJ20" i="8" s="1"/>
  <c r="AM25" i="8"/>
  <c r="AN26" i="8"/>
  <c r="AO26" i="8" s="1"/>
  <c r="AC6" i="7"/>
  <c r="AD7" i="7"/>
  <c r="AE7" i="7" s="1"/>
  <c r="AM9" i="7"/>
  <c r="AN10" i="7"/>
  <c r="AO10" i="7" s="1"/>
  <c r="AC3" i="7"/>
  <c r="AD4" i="7"/>
  <c r="AE4" i="7" s="1"/>
  <c r="AM7" i="7"/>
  <c r="AN8" i="7"/>
  <c r="AO8" i="7" s="1"/>
  <c r="AM6" i="7"/>
  <c r="AN7" i="7"/>
  <c r="AO7" i="7" s="1"/>
  <c r="AC9" i="7"/>
  <c r="AD10" i="7"/>
  <c r="AE10" i="7" s="1"/>
  <c r="AH8" i="7"/>
  <c r="AI9" i="7"/>
  <c r="AJ9" i="7" s="1"/>
  <c r="AM8" i="7"/>
  <c r="AN9" i="7"/>
  <c r="AO9" i="7" s="1"/>
  <c r="AC7" i="7"/>
  <c r="AD8" i="7"/>
  <c r="AE8" i="7" s="1"/>
  <c r="AH6" i="7"/>
  <c r="AI7" i="7"/>
  <c r="AJ7" i="7" s="1"/>
  <c r="AH7" i="7"/>
  <c r="AI8" i="7"/>
  <c r="AJ8" i="7" s="1"/>
  <c r="AD6" i="6"/>
  <c r="AE6" i="6" s="1"/>
  <c r="AC5" i="6"/>
  <c r="AD41" i="6"/>
  <c r="AE41" i="6" s="1"/>
  <c r="AC40" i="6"/>
  <c r="AI22" i="6"/>
  <c r="AJ22" i="6" s="1"/>
  <c r="AH21" i="6"/>
  <c r="AC38" i="6"/>
  <c r="AD39" i="6"/>
  <c r="AE39" i="6" s="1"/>
  <c r="AN32" i="6"/>
  <c r="AO32" i="6" s="1"/>
  <c r="AM31" i="6"/>
  <c r="X31" i="6"/>
  <c r="AM10" i="6"/>
  <c r="AN11" i="6"/>
  <c r="AO11" i="6" s="1"/>
  <c r="AI9" i="6"/>
  <c r="AJ9" i="6" s="1"/>
  <c r="AH8" i="6"/>
  <c r="AI12" i="6"/>
  <c r="AJ12" i="6" s="1"/>
  <c r="AH11" i="6"/>
  <c r="AD28" i="6"/>
  <c r="AE28" i="6" s="1"/>
  <c r="AC27" i="6"/>
  <c r="AN17" i="6"/>
  <c r="AO17" i="6" s="1"/>
  <c r="AM16" i="6"/>
  <c r="AI14" i="6"/>
  <c r="AJ14" i="6" s="1"/>
  <c r="AH13" i="6"/>
  <c r="AI7" i="6"/>
  <c r="AJ7" i="6" s="1"/>
  <c r="AH6" i="6"/>
  <c r="AI4" i="6"/>
  <c r="AG54" i="6"/>
  <c r="AH3" i="6"/>
  <c r="AN31" i="6"/>
  <c r="AO31" i="6" s="1"/>
  <c r="AM30" i="6"/>
  <c r="X27" i="6"/>
  <c r="X32" i="6"/>
  <c r="AI45" i="6"/>
  <c r="AJ45" i="6" s="1"/>
  <c r="AH44" i="6"/>
  <c r="AN33" i="6"/>
  <c r="AO33" i="6" s="1"/>
  <c r="AM32" i="6"/>
  <c r="AL54" i="6"/>
  <c r="AN8" i="6"/>
  <c r="AO8" i="6" s="1"/>
  <c r="AM7" i="6"/>
  <c r="AN26" i="6"/>
  <c r="AO26" i="6" s="1"/>
  <c r="AM25" i="6"/>
  <c r="AC10" i="6"/>
  <c r="AD11" i="6"/>
  <c r="AE11" i="6" s="1"/>
  <c r="AM27" i="6"/>
  <c r="AN28" i="6"/>
  <c r="AO28" i="6" s="1"/>
  <c r="AN41" i="6"/>
  <c r="AO41" i="6" s="1"/>
  <c r="AM40" i="6"/>
  <c r="AH34" i="6"/>
  <c r="AI35" i="6"/>
  <c r="AJ35" i="6" s="1"/>
  <c r="AD20" i="6"/>
  <c r="AE20" i="6" s="1"/>
  <c r="AC19" i="6"/>
  <c r="AI26" i="6"/>
  <c r="AJ26" i="6" s="1"/>
  <c r="AH25" i="6"/>
  <c r="AI18" i="6"/>
  <c r="AJ18" i="6" s="1"/>
  <c r="AH17" i="6"/>
  <c r="AB54" i="6"/>
  <c r="AC6" i="6"/>
  <c r="AD7" i="6"/>
  <c r="AM19" i="6"/>
  <c r="AN20" i="6"/>
  <c r="AO20" i="6" s="1"/>
  <c r="AD22" i="6"/>
  <c r="AE22" i="6" s="1"/>
  <c r="AC21" i="6"/>
  <c r="AN7" i="6"/>
  <c r="AO7" i="6" s="1"/>
  <c r="AM6" i="6"/>
  <c r="AN47" i="6"/>
  <c r="AO47" i="6" s="1"/>
  <c r="AM46" i="6"/>
  <c r="AC4" i="6"/>
  <c r="AD5" i="6"/>
  <c r="AE5" i="6" s="1"/>
  <c r="AI30" i="6"/>
  <c r="AJ30" i="6" s="1"/>
  <c r="AH29" i="6"/>
  <c r="AI42" i="6"/>
  <c r="AJ42" i="6" s="1"/>
  <c r="AH41" i="6"/>
  <c r="AN14" i="6"/>
  <c r="AO14" i="6" s="1"/>
  <c r="AM13" i="6"/>
  <c r="AH10" i="6"/>
  <c r="AI11" i="6"/>
  <c r="AJ11" i="6" s="1"/>
  <c r="AH42" i="6"/>
  <c r="AI43" i="6"/>
  <c r="AJ43" i="6" s="1"/>
  <c r="AI47" i="6"/>
  <c r="AJ47" i="6" s="1"/>
  <c r="AH46" i="6"/>
  <c r="AC42" i="6"/>
  <c r="AD43" i="6"/>
  <c r="AE43" i="6" s="1"/>
  <c r="AM4" i="6"/>
  <c r="AN5" i="6"/>
  <c r="AO5" i="6" s="1"/>
  <c r="AC34" i="6"/>
  <c r="AD35" i="6"/>
  <c r="AE35" i="6" s="1"/>
  <c r="AH7" i="6"/>
  <c r="AI8" i="6"/>
  <c r="AJ8" i="6" s="1"/>
  <c r="AN42" i="6"/>
  <c r="AO42" i="6" s="1"/>
  <c r="AM41" i="6"/>
  <c r="AM43" i="6"/>
  <c r="AN44" i="6"/>
  <c r="AO44" i="6" s="1"/>
  <c r="AD44" i="6"/>
  <c r="AE44" i="6" s="1"/>
  <c r="AC43" i="6"/>
  <c r="AN18" i="6"/>
  <c r="AO18" i="6" s="1"/>
  <c r="AM17" i="6"/>
  <c r="AC18" i="6"/>
  <c r="AD19" i="6"/>
  <c r="AE19" i="6" s="1"/>
  <c r="AM5" i="6"/>
  <c r="AN6" i="6"/>
  <c r="AO6" i="6" s="1"/>
  <c r="AM11" i="6"/>
  <c r="AN12" i="6"/>
  <c r="AO12" i="6" s="1"/>
  <c r="AI6" i="6"/>
  <c r="AJ6" i="6" s="1"/>
  <c r="AH5" i="6"/>
  <c r="AC7" i="6"/>
  <c r="AD8" i="6"/>
  <c r="AE8" i="6" s="1"/>
  <c r="AC46" i="6"/>
  <c r="AD47" i="6"/>
  <c r="AE47" i="6" s="1"/>
  <c r="AC30" i="6"/>
  <c r="AD31" i="6"/>
  <c r="AE31" i="6" s="1"/>
  <c r="AN40" i="6"/>
  <c r="AO40" i="6" s="1"/>
  <c r="AM39" i="6"/>
  <c r="AM28" i="6"/>
  <c r="AN29" i="6"/>
  <c r="AO29" i="6" s="1"/>
  <c r="AI31" i="6"/>
  <c r="AJ31" i="6" s="1"/>
  <c r="AH30" i="6"/>
  <c r="AN49" i="6"/>
  <c r="AO49" i="6" s="1"/>
  <c r="AM48" i="6"/>
  <c r="AI20" i="6"/>
  <c r="AJ20" i="6" s="1"/>
  <c r="AH19" i="6"/>
  <c r="AC17" i="6"/>
  <c r="AD18" i="6"/>
  <c r="AE18" i="6" s="1"/>
  <c r="AM34" i="6"/>
  <c r="AN35" i="6"/>
  <c r="AO35" i="6" s="1"/>
  <c r="AM20" i="6"/>
  <c r="AN21" i="6"/>
  <c r="AO21" i="6" s="1"/>
  <c r="AO10" i="6"/>
  <c r="AI15" i="6"/>
  <c r="AJ15" i="6" s="1"/>
  <c r="AH14" i="6"/>
  <c r="AC14" i="6"/>
  <c r="AD15" i="6"/>
  <c r="AE15" i="6" s="1"/>
  <c r="AN4" i="6"/>
  <c r="AO4" i="6" s="1"/>
  <c r="AM3" i="6"/>
  <c r="AN15" i="6"/>
  <c r="AO15" i="6" s="1"/>
  <c r="AM14" i="6"/>
  <c r="AI49" i="6"/>
  <c r="AJ49" i="6" s="1"/>
  <c r="AH48" i="6"/>
  <c r="AI29" i="6"/>
  <c r="AJ29" i="6" s="1"/>
  <c r="AH28" i="6"/>
  <c r="AC25" i="6"/>
  <c r="AD26" i="6"/>
  <c r="AE26" i="6" s="1"/>
  <c r="AC39" i="6"/>
  <c r="AD40" i="6"/>
  <c r="AE40" i="6" s="1"/>
  <c r="AC11" i="6"/>
  <c r="AD12" i="6"/>
  <c r="AE12" i="6" s="1"/>
  <c r="AM35" i="6"/>
  <c r="AN36" i="6"/>
  <c r="AO36" i="6" s="1"/>
  <c r="AD16" i="6"/>
  <c r="AE16" i="6" s="1"/>
  <c r="AC15" i="6"/>
  <c r="AI38" i="6"/>
  <c r="AJ38" i="6" s="1"/>
  <c r="AH37" i="6"/>
  <c r="AD14" i="6"/>
  <c r="AE14" i="6" s="1"/>
  <c r="AC13" i="6"/>
  <c r="AH18" i="6"/>
  <c r="AI19" i="6"/>
  <c r="AJ19" i="6" s="1"/>
  <c r="AH39" i="6"/>
  <c r="AI40" i="6"/>
  <c r="AJ40" i="6" s="1"/>
  <c r="AC44" i="6"/>
  <c r="AD45" i="6"/>
  <c r="AE45" i="6" s="1"/>
  <c r="AH31" i="6"/>
  <c r="AI32" i="6"/>
  <c r="AJ32" i="6" s="1"/>
  <c r="AC41" i="6"/>
  <c r="AD42" i="6"/>
  <c r="AE42" i="6" s="1"/>
  <c r="AC35" i="6"/>
  <c r="AD36" i="6"/>
  <c r="AE36" i="6" s="1"/>
  <c r="AI39" i="6"/>
  <c r="AJ39" i="6" s="1"/>
  <c r="AH38" i="6"/>
  <c r="AM18" i="6"/>
  <c r="AN19" i="6"/>
  <c r="AO19" i="6" s="1"/>
  <c r="AH8" i="4"/>
  <c r="AI9" i="4"/>
  <c r="AJ9" i="4" s="1"/>
  <c r="AD11" i="4"/>
  <c r="AE11" i="4" s="1"/>
  <c r="AC10" i="4"/>
  <c r="AD14" i="4"/>
  <c r="AE14" i="4" s="1"/>
  <c r="AC13" i="4"/>
  <c r="AH11" i="4"/>
  <c r="AI12" i="4"/>
  <c r="AJ12" i="4" s="1"/>
  <c r="AD9" i="4"/>
  <c r="AE9" i="4" s="1"/>
  <c r="AC8" i="4"/>
  <c r="AI11" i="4"/>
  <c r="AJ11" i="4" s="1"/>
  <c r="AH10" i="4"/>
  <c r="AM10" i="4"/>
  <c r="AN11" i="4"/>
  <c r="AO11" i="4" s="1"/>
  <c r="AN12" i="4"/>
  <c r="AO12" i="4" s="1"/>
  <c r="AM11" i="4"/>
  <c r="AH13" i="4"/>
  <c r="AI14" i="4"/>
  <c r="AJ14" i="4" s="1"/>
  <c r="AC3" i="4"/>
  <c r="AD4" i="4"/>
  <c r="AB82" i="4"/>
  <c r="AM13" i="4"/>
  <c r="AN14" i="4"/>
  <c r="AO14" i="4" s="1"/>
  <c r="X3" i="4"/>
  <c r="W82" i="4"/>
  <c r="Y4" i="4"/>
  <c r="X17" i="4"/>
  <c r="Y18" i="4"/>
  <c r="Z18" i="4" s="1"/>
  <c r="AH3" i="4"/>
  <c r="AI4" i="4"/>
  <c r="AG82" i="4"/>
  <c r="AD12" i="4"/>
  <c r="AE12" i="4" s="1"/>
  <c r="AC11" i="4"/>
  <c r="AN9" i="4"/>
  <c r="AO9" i="4" s="1"/>
  <c r="AM8" i="4"/>
  <c r="AI18" i="4"/>
  <c r="AJ18" i="4" s="1"/>
  <c r="AH17" i="4"/>
  <c r="AN4" i="4"/>
  <c r="AM3" i="4"/>
  <c r="AL82" i="4"/>
  <c r="X13" i="4"/>
  <c r="Y14" i="4"/>
  <c r="Z14" i="4" s="1"/>
  <c r="X11" i="4"/>
  <c r="Y12" i="4"/>
  <c r="Z12" i="4" s="1"/>
  <c r="X8" i="4"/>
  <c r="Y9" i="4"/>
  <c r="Z9" i="4" s="1"/>
  <c r="X9" i="8"/>
  <c r="W64" i="8"/>
  <c r="AO10" i="8"/>
  <c r="AO4" i="8"/>
  <c r="AB64" i="8"/>
  <c r="AH7" i="8"/>
  <c r="AG64" i="8"/>
  <c r="AE4" i="8"/>
  <c r="Y16" i="8"/>
  <c r="Z16" i="8" s="1"/>
  <c r="X15" i="8"/>
  <c r="AJ4" i="8"/>
  <c r="X13" i="8"/>
  <c r="Y14" i="8"/>
  <c r="Z14" i="8" s="1"/>
  <c r="AL64" i="8"/>
  <c r="Z4" i="8"/>
  <c r="X19" i="8"/>
  <c r="Y20" i="8"/>
  <c r="Z20" i="8" s="1"/>
  <c r="X7" i="8"/>
  <c r="AJ8" i="8"/>
  <c r="Y8" i="8"/>
  <c r="Z8" i="8" s="1"/>
  <c r="X8" i="8"/>
  <c r="AO9" i="8"/>
  <c r="Y9" i="8"/>
  <c r="Z9" i="8" s="1"/>
  <c r="AG44" i="7"/>
  <c r="Y4" i="7"/>
  <c r="Z4" i="7" s="1"/>
  <c r="X3" i="7"/>
  <c r="AB44" i="7"/>
  <c r="AJ4" i="7"/>
  <c r="X6" i="7"/>
  <c r="Y7" i="7"/>
  <c r="Z7" i="7" s="1"/>
  <c r="AL44" i="7"/>
  <c r="W44" i="7"/>
  <c r="W54" i="6"/>
  <c r="AM13" i="1"/>
  <c r="AN13" i="1" s="1"/>
  <c r="AM39" i="1"/>
  <c r="AN39" i="1" s="1"/>
  <c r="AM14" i="1"/>
  <c r="AN14" i="1" s="1"/>
  <c r="AM40" i="1"/>
  <c r="AN40" i="1" s="1"/>
  <c r="AM49" i="1"/>
  <c r="AN49" i="1" s="1"/>
  <c r="AM21" i="1"/>
  <c r="AN21" i="1" s="1"/>
  <c r="AM41" i="1"/>
  <c r="AN41" i="1" s="1"/>
  <c r="AM7" i="1"/>
  <c r="AN7" i="1" s="1"/>
  <c r="AM30" i="1"/>
  <c r="AN30" i="1" s="1"/>
  <c r="AM50" i="1"/>
  <c r="AN50" i="1" s="1"/>
  <c r="AM22" i="1"/>
  <c r="AN22" i="1" s="1"/>
  <c r="AM48" i="1"/>
  <c r="AN48" i="1" s="1"/>
  <c r="AM23" i="1"/>
  <c r="AN23" i="1" s="1"/>
  <c r="AM11" i="1"/>
  <c r="AN11" i="1" s="1"/>
  <c r="AM31" i="1"/>
  <c r="AN31" i="1" s="1"/>
  <c r="AM32" i="1"/>
  <c r="AN32" i="1" s="1"/>
  <c r="AM57" i="1"/>
  <c r="AN57" i="1" s="1"/>
  <c r="AM58" i="1"/>
  <c r="AN58" i="1" s="1"/>
  <c r="AM42" i="1"/>
  <c r="AN42" i="1" s="1"/>
  <c r="AM43" i="1"/>
  <c r="AN43" i="1" s="1"/>
  <c r="AM35" i="1"/>
  <c r="AN35" i="1" s="1"/>
  <c r="AM37" i="1"/>
  <c r="AN37" i="1" s="1"/>
  <c r="AM10" i="1"/>
  <c r="AN10" i="1" s="1"/>
  <c r="X37" i="1"/>
  <c r="Y37" i="1" s="1"/>
  <c r="X26" i="1"/>
  <c r="Y26" i="1" s="1"/>
  <c r="X50" i="1"/>
  <c r="Y50" i="1" s="1"/>
  <c r="X39" i="1"/>
  <c r="Y39" i="1" s="1"/>
  <c r="X38" i="1"/>
  <c r="Y38" i="1" s="1"/>
  <c r="X41" i="1"/>
  <c r="Y41" i="1" s="1"/>
  <c r="S11" i="1"/>
  <c r="T11" i="1" s="1"/>
  <c r="S32" i="1"/>
  <c r="T32" i="1" s="1"/>
  <c r="S58" i="1"/>
  <c r="T58" i="1" s="1"/>
  <c r="S39" i="1"/>
  <c r="T39" i="1" s="1"/>
  <c r="S8" i="1"/>
  <c r="T8" i="1" s="1"/>
  <c r="S40" i="1"/>
  <c r="T40" i="1" s="1"/>
  <c r="S19" i="1"/>
  <c r="T19" i="1" s="1"/>
  <c r="S48" i="1"/>
  <c r="T48" i="1" s="1"/>
  <c r="S22" i="1"/>
  <c r="T22" i="1" s="1"/>
  <c r="S17" i="1"/>
  <c r="T17" i="1" s="1"/>
  <c r="S41" i="1"/>
  <c r="T41" i="1" s="1"/>
  <c r="S49" i="1"/>
  <c r="T49" i="1" s="1"/>
  <c r="S50" i="1"/>
  <c r="T50" i="1" s="1"/>
  <c r="S57" i="1"/>
  <c r="T57" i="1" s="1"/>
  <c r="S30" i="1"/>
  <c r="T30" i="1" s="1"/>
  <c r="S31" i="1"/>
  <c r="T31" i="1" s="1"/>
  <c r="I15" i="1"/>
  <c r="J15" i="1" s="1"/>
  <c r="I21" i="1"/>
  <c r="J21" i="1" s="1"/>
  <c r="I55" i="1"/>
  <c r="J55" i="1" s="1"/>
  <c r="I22" i="1"/>
  <c r="J22" i="1" s="1"/>
  <c r="I23" i="1"/>
  <c r="J23" i="1" s="1"/>
  <c r="I38" i="1"/>
  <c r="J38" i="1" s="1"/>
  <c r="I37" i="1"/>
  <c r="J37" i="1" s="1"/>
  <c r="I39" i="1"/>
  <c r="J39" i="1" s="1"/>
  <c r="I54" i="1"/>
  <c r="J54" i="1" s="1"/>
  <c r="I53" i="1"/>
  <c r="J53" i="1" s="1"/>
  <c r="S42" i="1"/>
  <c r="T42" i="1" s="1"/>
  <c r="AM51" i="1"/>
  <c r="AN51" i="1" s="1"/>
  <c r="S28" i="1"/>
  <c r="T28" i="1" s="1"/>
  <c r="S43" i="1"/>
  <c r="T43" i="1" s="1"/>
  <c r="AM53" i="1"/>
  <c r="AN53" i="1" s="1"/>
  <c r="S7" i="1"/>
  <c r="T7" i="1" s="1"/>
  <c r="S44" i="1"/>
  <c r="T44" i="1" s="1"/>
  <c r="AM45" i="1"/>
  <c r="AN45" i="1" s="1"/>
  <c r="I19" i="1"/>
  <c r="J19" i="1" s="1"/>
  <c r="I26" i="1"/>
  <c r="J26" i="1" s="1"/>
  <c r="I33" i="1"/>
  <c r="J33" i="1" s="1"/>
  <c r="I40" i="1"/>
  <c r="J40" i="1" s="1"/>
  <c r="S46" i="1"/>
  <c r="T46" i="1" s="1"/>
  <c r="AM46" i="1"/>
  <c r="AN46" i="1" s="1"/>
  <c r="I36" i="1"/>
  <c r="J36" i="1" s="1"/>
  <c r="S16" i="1"/>
  <c r="T16" i="1" s="1"/>
  <c r="AM19" i="1"/>
  <c r="AN19" i="1" s="1"/>
  <c r="AM52" i="1"/>
  <c r="AN52" i="1" s="1"/>
  <c r="X46" i="1"/>
  <c r="Y46" i="1" s="1"/>
  <c r="X51" i="1"/>
  <c r="Y51" i="1" s="1"/>
  <c r="X40" i="1"/>
  <c r="Y40" i="1" s="1"/>
  <c r="X30" i="1"/>
  <c r="Y30" i="1" s="1"/>
  <c r="X29" i="1"/>
  <c r="Y29" i="1" s="1"/>
  <c r="X33" i="1"/>
  <c r="Y33" i="1" s="1"/>
  <c r="S51" i="1"/>
  <c r="T51" i="1" s="1"/>
  <c r="S20" i="1"/>
  <c r="T20" i="1" s="1"/>
  <c r="S52" i="1"/>
  <c r="T52" i="1" s="1"/>
  <c r="S54" i="1"/>
  <c r="T54" i="1" s="1"/>
  <c r="AM54" i="1"/>
  <c r="AN54" i="1" s="1"/>
  <c r="I11" i="1"/>
  <c r="J11" i="1" s="1"/>
  <c r="I18" i="1"/>
  <c r="J18" i="1" s="1"/>
  <c r="I25" i="1"/>
  <c r="J25" i="1" s="1"/>
  <c r="I32" i="1"/>
  <c r="J32" i="1" s="1"/>
  <c r="S55" i="1"/>
  <c r="T55" i="1" s="1"/>
  <c r="AM55" i="1"/>
  <c r="AN55" i="1" s="1"/>
  <c r="I52" i="1"/>
  <c r="J52" i="1" s="1"/>
  <c r="S27" i="1"/>
  <c r="T27" i="1" s="1"/>
  <c r="AM29" i="1"/>
  <c r="AN29" i="1" s="1"/>
  <c r="AM44" i="1"/>
  <c r="AN44" i="1" s="1"/>
  <c r="AC23" i="1"/>
  <c r="AD23" i="1" s="1"/>
  <c r="X28" i="1"/>
  <c r="Y28" i="1" s="1"/>
  <c r="AC40" i="1"/>
  <c r="AD40" i="1" s="1"/>
  <c r="AC29" i="1"/>
  <c r="AD29" i="1" s="1"/>
  <c r="AC19" i="1"/>
  <c r="AD19" i="1" s="1"/>
  <c r="AC18" i="1"/>
  <c r="AD18" i="1" s="1"/>
  <c r="AC17" i="1"/>
  <c r="AD17" i="1" s="1"/>
  <c r="X52" i="1"/>
  <c r="Y52" i="1" s="1"/>
  <c r="X42" i="1"/>
  <c r="Y42" i="1" s="1"/>
  <c r="X31" i="1"/>
  <c r="Y31" i="1" s="1"/>
  <c r="X21" i="1"/>
  <c r="Y21" i="1" s="1"/>
  <c r="X20" i="1"/>
  <c r="Y20" i="1" s="1"/>
  <c r="X10" i="1"/>
  <c r="Y10" i="1" s="1"/>
  <c r="X36" i="1"/>
  <c r="Y36" i="1" s="1"/>
  <c r="AM28" i="1"/>
  <c r="AN28" i="1" s="1"/>
  <c r="X23" i="1"/>
  <c r="Y23" i="1" s="1"/>
  <c r="S10" i="1"/>
  <c r="T10" i="1" s="1"/>
  <c r="I51" i="1"/>
  <c r="J51" i="1" s="1"/>
  <c r="I8" i="1"/>
  <c r="J8" i="1" s="1"/>
  <c r="AM9" i="1"/>
  <c r="AN9" i="1" s="1"/>
  <c r="S56" i="1"/>
  <c r="T56" i="1" s="1"/>
  <c r="AM56" i="1"/>
  <c r="AN56" i="1" s="1"/>
  <c r="AM20" i="1"/>
  <c r="AN20" i="1" s="1"/>
  <c r="X18" i="1"/>
  <c r="Y18" i="1" s="1"/>
  <c r="X27" i="1"/>
  <c r="Y27" i="1" s="1"/>
  <c r="X8" i="1"/>
  <c r="Y8" i="1" s="1"/>
  <c r="X24" i="1"/>
  <c r="Y24" i="1" s="1"/>
  <c r="X14" i="1"/>
  <c r="Y14" i="1" s="1"/>
  <c r="AH12" i="1"/>
  <c r="AI12" i="1" s="1"/>
  <c r="AH9" i="1"/>
  <c r="AI9" i="1" s="1"/>
  <c r="AH18" i="1"/>
  <c r="AI18" i="1" s="1"/>
  <c r="AH27" i="1"/>
  <c r="AI27" i="1" s="1"/>
  <c r="AH37" i="1"/>
  <c r="AI37" i="1" s="1"/>
  <c r="AH46" i="1"/>
  <c r="AI46" i="1" s="1"/>
  <c r="AH55" i="1"/>
  <c r="AI55" i="1" s="1"/>
  <c r="AH10" i="1"/>
  <c r="AI10" i="1" s="1"/>
  <c r="AH19" i="1"/>
  <c r="AI19" i="1" s="1"/>
  <c r="AH29" i="1"/>
  <c r="AI29" i="1" s="1"/>
  <c r="AH38" i="1"/>
  <c r="AI38" i="1" s="1"/>
  <c r="AH47" i="1"/>
  <c r="AI47" i="1" s="1"/>
  <c r="AH56" i="1"/>
  <c r="AI56" i="1" s="1"/>
  <c r="AH11" i="1"/>
  <c r="AI11" i="1" s="1"/>
  <c r="AH21" i="1"/>
  <c r="AI21" i="1" s="1"/>
  <c r="AH30" i="1"/>
  <c r="AI30" i="1" s="1"/>
  <c r="AH39" i="1"/>
  <c r="AI39" i="1" s="1"/>
  <c r="AH48" i="1"/>
  <c r="AI48" i="1" s="1"/>
  <c r="AH57" i="1"/>
  <c r="AI57" i="1" s="1"/>
  <c r="AH14" i="1"/>
  <c r="AI14" i="1" s="1"/>
  <c r="AH23" i="1"/>
  <c r="AI23" i="1" s="1"/>
  <c r="AH41" i="1"/>
  <c r="AI41" i="1" s="1"/>
  <c r="AH50" i="1"/>
  <c r="AI50" i="1" s="1"/>
  <c r="AH24" i="1"/>
  <c r="AI24" i="1" s="1"/>
  <c r="AH42" i="1"/>
  <c r="AI42" i="1" s="1"/>
  <c r="AH13" i="1"/>
  <c r="AI13" i="1" s="1"/>
  <c r="AH22" i="1"/>
  <c r="AI22" i="1" s="1"/>
  <c r="AH31" i="1"/>
  <c r="AI31" i="1" s="1"/>
  <c r="AH40" i="1"/>
  <c r="AI40" i="1" s="1"/>
  <c r="AH49" i="1"/>
  <c r="AI49" i="1" s="1"/>
  <c r="AH58" i="1"/>
  <c r="AI58" i="1" s="1"/>
  <c r="AH7" i="1"/>
  <c r="AI7" i="1" s="1"/>
  <c r="AH32" i="1"/>
  <c r="AI32" i="1" s="1"/>
  <c r="AH15" i="1"/>
  <c r="AI15" i="1" s="1"/>
  <c r="AH33" i="1"/>
  <c r="AI33" i="1" s="1"/>
  <c r="AH51" i="1"/>
  <c r="AI51" i="1" s="1"/>
  <c r="AH25" i="1"/>
  <c r="AI25" i="1" s="1"/>
  <c r="AH26" i="1"/>
  <c r="AI26" i="1" s="1"/>
  <c r="AH43" i="1"/>
  <c r="AI43" i="1" s="1"/>
  <c r="AH8" i="1"/>
  <c r="AI8" i="1" s="1"/>
  <c r="AH45" i="1"/>
  <c r="AI45" i="1" s="1"/>
  <c r="AH16" i="1"/>
  <c r="AI16" i="1" s="1"/>
  <c r="AH53" i="1"/>
  <c r="AI53" i="1" s="1"/>
  <c r="AH17" i="1"/>
  <c r="AI17" i="1" s="1"/>
  <c r="AH54" i="1"/>
  <c r="AI54" i="1" s="1"/>
  <c r="AH34" i="1"/>
  <c r="AI34" i="1" s="1"/>
  <c r="AH35" i="1"/>
  <c r="AI35" i="1" s="1"/>
  <c r="AM47" i="1"/>
  <c r="AN47" i="1" s="1"/>
  <c r="X45" i="1"/>
  <c r="Y45" i="1" s="1"/>
  <c r="X13" i="1"/>
  <c r="Y13" i="1" s="1"/>
  <c r="AM16" i="1"/>
  <c r="AN16" i="1" s="1"/>
  <c r="AM8" i="1"/>
  <c r="AN8" i="1" s="1"/>
  <c r="S9" i="1"/>
  <c r="T9" i="1" s="1"/>
  <c r="I13" i="1"/>
  <c r="J13" i="1" s="1"/>
  <c r="AM25" i="1"/>
  <c r="AN25" i="1" s="1"/>
  <c r="S14" i="1"/>
  <c r="T14" i="1" s="1"/>
  <c r="I43" i="1"/>
  <c r="J43" i="1" s="1"/>
  <c r="J57" i="1"/>
  <c r="I31" i="1"/>
  <c r="J31" i="1" s="1"/>
  <c r="AM18" i="1"/>
  <c r="AN18" i="1" s="1"/>
  <c r="X35" i="1"/>
  <c r="Y35" i="1" s="1"/>
  <c r="X15" i="1"/>
  <c r="Y15" i="1" s="1"/>
  <c r="X58" i="1"/>
  <c r="Y58" i="1" s="1"/>
  <c r="X56" i="1"/>
  <c r="Y56" i="1" s="1"/>
  <c r="AC15" i="1"/>
  <c r="AD15" i="1" s="1"/>
  <c r="AC16" i="1"/>
  <c r="AD16" i="1" s="1"/>
  <c r="AC42" i="1"/>
  <c r="AD42" i="1" s="1"/>
  <c r="AC41" i="1"/>
  <c r="AD41" i="1" s="1"/>
  <c r="X34" i="1"/>
  <c r="Y34" i="1" s="1"/>
  <c r="X7" i="1"/>
  <c r="Y7" i="1" s="1"/>
  <c r="X9" i="1"/>
  <c r="Y9" i="1" s="1"/>
  <c r="I12" i="1"/>
  <c r="J12" i="1" s="1"/>
  <c r="AM15" i="1"/>
  <c r="AN15" i="1" s="1"/>
  <c r="S37" i="1"/>
  <c r="T37" i="1" s="1"/>
  <c r="I28" i="1"/>
  <c r="J28" i="1" s="1"/>
  <c r="AM24" i="1"/>
  <c r="AN24" i="1" s="1"/>
  <c r="S29" i="1"/>
  <c r="T29" i="1" s="1"/>
  <c r="I14" i="1"/>
  <c r="J14" i="1" s="1"/>
  <c r="AM17" i="1"/>
  <c r="AN17" i="1" s="1"/>
  <c r="I50" i="1"/>
  <c r="J50" i="1" s="1"/>
  <c r="S15" i="1"/>
  <c r="T15" i="1" s="1"/>
  <c r="AM12" i="1"/>
  <c r="AN12" i="1" s="1"/>
  <c r="X44" i="1"/>
  <c r="Y44" i="1" s="1"/>
  <c r="X53" i="1"/>
  <c r="Y53" i="1" s="1"/>
  <c r="X57" i="1"/>
  <c r="Y57" i="1" s="1"/>
  <c r="AH28" i="1"/>
  <c r="AI28" i="1" s="1"/>
  <c r="I44" i="1"/>
  <c r="J44" i="1" s="1"/>
  <c r="S23" i="1"/>
  <c r="T23" i="1" s="1"/>
  <c r="AM33" i="1"/>
  <c r="AN33" i="1" s="1"/>
  <c r="S21" i="1"/>
  <c r="T21" i="1" s="1"/>
  <c r="I29" i="1"/>
  <c r="J29" i="1" s="1"/>
  <c r="S24" i="1"/>
  <c r="T24" i="1" s="1"/>
  <c r="AM34" i="1"/>
  <c r="AN34" i="1" s="1"/>
  <c r="I30" i="1"/>
  <c r="J30" i="1" s="1"/>
  <c r="S25" i="1"/>
  <c r="T25" i="1" s="1"/>
  <c r="AM26" i="1"/>
  <c r="AN26" i="1" s="1"/>
  <c r="I35" i="1"/>
  <c r="J35" i="1" s="1"/>
  <c r="I42" i="1"/>
  <c r="J42" i="1" s="1"/>
  <c r="I49" i="1"/>
  <c r="J49" i="1" s="1"/>
  <c r="J56" i="1"/>
  <c r="I47" i="1"/>
  <c r="J47" i="1" s="1"/>
  <c r="S26" i="1"/>
  <c r="T26" i="1" s="1"/>
  <c r="AM27" i="1"/>
  <c r="AN27" i="1" s="1"/>
  <c r="X16" i="1"/>
  <c r="Y16" i="1" s="1"/>
  <c r="AC51" i="1"/>
  <c r="AD51" i="1" s="1"/>
  <c r="AC57" i="1"/>
  <c r="AD57" i="1" s="1"/>
  <c r="AC47" i="1"/>
  <c r="AD47" i="1" s="1"/>
  <c r="AC45" i="1"/>
  <c r="AD45" i="1" s="1"/>
  <c r="AC44" i="1"/>
  <c r="AD44" i="1" s="1"/>
  <c r="AC54" i="1"/>
  <c r="AD54" i="1" s="1"/>
  <c r="X55" i="1"/>
  <c r="Y55" i="1" s="1"/>
  <c r="X48" i="1"/>
  <c r="Y48" i="1" s="1"/>
  <c r="X47" i="1"/>
  <c r="Y47" i="1" s="1"/>
  <c r="X49" i="1"/>
  <c r="Y49" i="1" s="1"/>
  <c r="N11" i="1"/>
  <c r="O11" i="1" s="1"/>
  <c r="N35" i="1"/>
  <c r="O35" i="1" s="1"/>
  <c r="N36" i="1"/>
  <c r="O36" i="1" s="1"/>
  <c r="N46" i="1"/>
  <c r="O46" i="1" s="1"/>
  <c r="N18" i="1"/>
  <c r="O18" i="1" s="1"/>
  <c r="N19" i="1"/>
  <c r="O19" i="1" s="1"/>
  <c r="N49" i="1"/>
  <c r="O49" i="1" s="1"/>
  <c r="N50" i="1"/>
  <c r="O50" i="1" s="1"/>
  <c r="N20" i="1"/>
  <c r="O20" i="1" s="1"/>
  <c r="N34" i="1"/>
  <c r="O34" i="1" s="1"/>
  <c r="BI58" i="3" l="1"/>
  <c r="AX80" i="3"/>
  <c r="AY80" i="3" s="1"/>
  <c r="CB39" i="3"/>
  <c r="CC39" i="3" s="1"/>
  <c r="AW58" i="3"/>
  <c r="CM83" i="2"/>
  <c r="CT61" i="2"/>
  <c r="CU61" i="2" s="1"/>
  <c r="BP99" i="2"/>
  <c r="BQ99" i="2" s="1"/>
  <c r="AX97" i="3"/>
  <c r="AY97" i="3" s="1"/>
  <c r="BC22" i="2"/>
  <c r="CY53" i="2"/>
  <c r="BI65" i="2"/>
  <c r="CY83" i="2"/>
  <c r="CM92" i="2"/>
  <c r="CZ40" i="3"/>
  <c r="DA40" i="3" s="1"/>
  <c r="BU73" i="2"/>
  <c r="BC54" i="3"/>
  <c r="BU40" i="3"/>
  <c r="BP49" i="3"/>
  <c r="BQ49" i="3" s="1"/>
  <c r="BD72" i="3"/>
  <c r="BE72" i="3" s="1"/>
  <c r="BJ98" i="3"/>
  <c r="BK98" i="3" s="1"/>
  <c r="BD41" i="3"/>
  <c r="BE41" i="3" s="1"/>
  <c r="BC86" i="2"/>
  <c r="CA49" i="3"/>
  <c r="BC54" i="2"/>
  <c r="CA71" i="3"/>
  <c r="CN46" i="3"/>
  <c r="CO46" i="3" s="1"/>
  <c r="CT62" i="3"/>
  <c r="CU62" i="3" s="1"/>
  <c r="BV62" i="3"/>
  <c r="BW62" i="3" s="1"/>
  <c r="BD39" i="3"/>
  <c r="BE39" i="3" s="1"/>
  <c r="CA57" i="3"/>
  <c r="CZ58" i="3"/>
  <c r="DA58" i="3" s="1"/>
  <c r="BV66" i="2"/>
  <c r="BW66" i="2" s="1"/>
  <c r="AW80" i="3"/>
  <c r="CN98" i="2"/>
  <c r="CO98" i="2" s="1"/>
  <c r="BD83" i="2"/>
  <c r="BE83" i="2" s="1"/>
  <c r="BC95" i="2"/>
  <c r="BV43" i="3"/>
  <c r="BW43" i="3" s="1"/>
  <c r="CZ75" i="3"/>
  <c r="DA75" i="3" s="1"/>
  <c r="CT58" i="2"/>
  <c r="CU58" i="2" s="1"/>
  <c r="BD80" i="2"/>
  <c r="BE80" i="2" s="1"/>
  <c r="CH99" i="3"/>
  <c r="CI99" i="3" s="1"/>
  <c r="BO83" i="2"/>
  <c r="CZ11" i="3"/>
  <c r="DA11" i="3" s="1"/>
  <c r="AW67" i="2"/>
  <c r="AW42" i="3"/>
  <c r="BP74" i="3"/>
  <c r="BQ74" i="3" s="1"/>
  <c r="BI99" i="3"/>
  <c r="AX86" i="3"/>
  <c r="AY86" i="3" s="1"/>
  <c r="CG83" i="3"/>
  <c r="AX83" i="3"/>
  <c r="AY83" i="3" s="1"/>
  <c r="CS77" i="3"/>
  <c r="BV87" i="3"/>
  <c r="BW87" i="3" s="1"/>
  <c r="CM54" i="2"/>
  <c r="CY93" i="2"/>
  <c r="BC94" i="2"/>
  <c r="BO38" i="3"/>
  <c r="CG62" i="3"/>
  <c r="AW99" i="3"/>
  <c r="CS81" i="3"/>
  <c r="CZ45" i="3"/>
  <c r="DA45" i="3" s="1"/>
  <c r="CB48" i="3"/>
  <c r="CC48" i="3" s="1"/>
  <c r="CB37" i="3"/>
  <c r="CC37" i="3" s="1"/>
  <c r="CH85" i="3"/>
  <c r="CI85" i="3" s="1"/>
  <c r="CT101" i="3"/>
  <c r="CG29" i="3"/>
  <c r="CA29" i="3"/>
  <c r="CA97" i="2"/>
  <c r="BD37" i="3"/>
  <c r="BE37" i="3" s="1"/>
  <c r="BJ57" i="3"/>
  <c r="BK57" i="3" s="1"/>
  <c r="CT85" i="3"/>
  <c r="CU85" i="3" s="1"/>
  <c r="BD49" i="3"/>
  <c r="BE49" i="3" s="1"/>
  <c r="BV79" i="3"/>
  <c r="BW79" i="3" s="1"/>
  <c r="BJ74" i="2"/>
  <c r="BK74" i="2" s="1"/>
  <c r="AW33" i="2"/>
  <c r="BC96" i="2"/>
  <c r="BU62" i="2"/>
  <c r="CY55" i="3"/>
  <c r="CZ23" i="3"/>
  <c r="DA23" i="3" s="1"/>
  <c r="AX24" i="2"/>
  <c r="AY24" i="2" s="1"/>
  <c r="AW64" i="2"/>
  <c r="CY81" i="2"/>
  <c r="CM37" i="3"/>
  <c r="CM69" i="3"/>
  <c r="BJ54" i="3"/>
  <c r="BK54" i="3" s="1"/>
  <c r="BD43" i="2"/>
  <c r="BE43" i="2" s="1"/>
  <c r="AX52" i="2"/>
  <c r="AY52" i="2" s="1"/>
  <c r="BC10" i="3"/>
  <c r="CN57" i="2"/>
  <c r="CO57" i="2" s="1"/>
  <c r="CG65" i="2"/>
  <c r="CN51" i="3"/>
  <c r="CO51" i="3" s="1"/>
  <c r="CA44" i="3"/>
  <c r="BU83" i="3"/>
  <c r="CS86" i="3"/>
  <c r="CS97" i="3"/>
  <c r="CG47" i="2"/>
  <c r="BC24" i="3"/>
  <c r="BP81" i="2"/>
  <c r="BQ81" i="2" s="1"/>
  <c r="CS68" i="2"/>
  <c r="CN81" i="2"/>
  <c r="CO81" i="2" s="1"/>
  <c r="BP40" i="3"/>
  <c r="BQ40" i="3" s="1"/>
  <c r="BO72" i="3"/>
  <c r="BC56" i="3"/>
  <c r="CA53" i="3"/>
  <c r="BU96" i="3"/>
  <c r="BV86" i="3"/>
  <c r="BW86" i="3" s="1"/>
  <c r="AX87" i="3"/>
  <c r="AY87" i="3" s="1"/>
  <c r="CN48" i="3"/>
  <c r="CO48" i="3" s="1"/>
  <c r="BJ88" i="3"/>
  <c r="BK88" i="3" s="1"/>
  <c r="BU53" i="3"/>
  <c r="BP57" i="3"/>
  <c r="BQ57" i="3" s="1"/>
  <c r="CG77" i="3"/>
  <c r="BP81" i="3"/>
  <c r="BQ81" i="3" s="1"/>
  <c r="BP19" i="3"/>
  <c r="BQ19" i="3" s="1"/>
  <c r="BU32" i="2"/>
  <c r="CH88" i="3"/>
  <c r="CI88" i="3" s="1"/>
  <c r="BI78" i="3"/>
  <c r="CN90" i="2"/>
  <c r="CO90" i="2" s="1"/>
  <c r="CG97" i="3"/>
  <c r="BJ85" i="3"/>
  <c r="BK85" i="3" s="1"/>
  <c r="BV57" i="3"/>
  <c r="BW57" i="3" s="1"/>
  <c r="CT41" i="3"/>
  <c r="CU41" i="3" s="1"/>
  <c r="CB52" i="3"/>
  <c r="CC52" i="3" s="1"/>
  <c r="CT101" i="2"/>
  <c r="CU101" i="2" s="1"/>
  <c r="BC37" i="2"/>
  <c r="CM16" i="3"/>
  <c r="CN82" i="2"/>
  <c r="CO82" i="2" s="1"/>
  <c r="BD85" i="2"/>
  <c r="BE85" i="2" s="1"/>
  <c r="CY67" i="2"/>
  <c r="BJ64" i="3"/>
  <c r="BK64" i="3" s="1"/>
  <c r="CA52" i="3"/>
  <c r="CN55" i="3"/>
  <c r="CO55" i="3" s="1"/>
  <c r="AW55" i="3"/>
  <c r="CG97" i="2"/>
  <c r="CH98" i="2"/>
  <c r="CI98" i="2" s="1"/>
  <c r="BD63" i="2"/>
  <c r="BE63" i="2" s="1"/>
  <c r="BC62" i="2"/>
  <c r="BV76" i="2"/>
  <c r="BW76" i="2" s="1"/>
  <c r="BU75" i="2"/>
  <c r="AW79" i="2"/>
  <c r="AX80" i="2"/>
  <c r="AY80" i="2" s="1"/>
  <c r="CS93" i="2"/>
  <c r="CT94" i="2"/>
  <c r="CU94" i="2" s="1"/>
  <c r="BI79" i="2"/>
  <c r="BJ80" i="2"/>
  <c r="BK80" i="2" s="1"/>
  <c r="AX99" i="2"/>
  <c r="AY99" i="2" s="1"/>
  <c r="AW98" i="2"/>
  <c r="BP65" i="2"/>
  <c r="BQ65" i="2" s="1"/>
  <c r="BO64" i="2"/>
  <c r="BI65" i="3"/>
  <c r="BJ66" i="3"/>
  <c r="BK66" i="3" s="1"/>
  <c r="AX40" i="3"/>
  <c r="AY40" i="3" s="1"/>
  <c r="AW39" i="3"/>
  <c r="AX73" i="3"/>
  <c r="AY73" i="3" s="1"/>
  <c r="AW72" i="3"/>
  <c r="BJ52" i="3"/>
  <c r="BK52" i="3" s="1"/>
  <c r="BI51" i="3"/>
  <c r="BD87" i="3"/>
  <c r="BE87" i="3" s="1"/>
  <c r="BC86" i="3"/>
  <c r="CY79" i="3"/>
  <c r="CZ80" i="3"/>
  <c r="DA80" i="3" s="1"/>
  <c r="CB68" i="3"/>
  <c r="CC68" i="3" s="1"/>
  <c r="CA67" i="3"/>
  <c r="CY52" i="3"/>
  <c r="CZ53" i="3"/>
  <c r="DA53" i="3" s="1"/>
  <c r="BC80" i="3"/>
  <c r="BD81" i="3"/>
  <c r="BE81" i="3" s="1"/>
  <c r="BD99" i="3"/>
  <c r="BE99" i="3" s="1"/>
  <c r="BC98" i="3"/>
  <c r="CY93" i="3"/>
  <c r="CZ94" i="3"/>
  <c r="DA94" i="3" s="1"/>
  <c r="CM94" i="3"/>
  <c r="CN95" i="3"/>
  <c r="CO95" i="3" s="1"/>
  <c r="BJ78" i="2"/>
  <c r="BK78" i="2" s="1"/>
  <c r="BI77" i="2"/>
  <c r="CT56" i="2"/>
  <c r="CU56" i="2" s="1"/>
  <c r="CS55" i="2"/>
  <c r="CN100" i="2"/>
  <c r="CO100" i="2" s="1"/>
  <c r="CM99" i="2"/>
  <c r="CN67" i="2"/>
  <c r="CO67" i="2" s="1"/>
  <c r="CM66" i="2"/>
  <c r="CS80" i="2"/>
  <c r="CT81" i="2"/>
  <c r="CU81" i="2" s="1"/>
  <c r="BP75" i="2"/>
  <c r="BQ75" i="2" s="1"/>
  <c r="BO74" i="2"/>
  <c r="CG46" i="3"/>
  <c r="CH47" i="3"/>
  <c r="CI47" i="3" s="1"/>
  <c r="CB63" i="2"/>
  <c r="CC63" i="2" s="1"/>
  <c r="CA62" i="2"/>
  <c r="BP63" i="2"/>
  <c r="BQ63" i="2" s="1"/>
  <c r="BO62" i="2"/>
  <c r="CA74" i="2"/>
  <c r="CB75" i="2"/>
  <c r="CC75" i="2" s="1"/>
  <c r="BI58" i="2"/>
  <c r="BJ59" i="2"/>
  <c r="BK59" i="2" s="1"/>
  <c r="CN66" i="2"/>
  <c r="CO66" i="2" s="1"/>
  <c r="CM65" i="2"/>
  <c r="CA73" i="2"/>
  <c r="CB74" i="2"/>
  <c r="CC74" i="2" s="1"/>
  <c r="AX48" i="3"/>
  <c r="AY48" i="3" s="1"/>
  <c r="AW47" i="3"/>
  <c r="CN60" i="3"/>
  <c r="CO60" i="3" s="1"/>
  <c r="CM59" i="3"/>
  <c r="CA63" i="3"/>
  <c r="CB64" i="3"/>
  <c r="CC64" i="3" s="1"/>
  <c r="CM58" i="2"/>
  <c r="CN59" i="2"/>
  <c r="CO59" i="2" s="1"/>
  <c r="AW97" i="2"/>
  <c r="AX98" i="2"/>
  <c r="AY98" i="2" s="1"/>
  <c r="CS48" i="3"/>
  <c r="CT49" i="3"/>
  <c r="CU49" i="3" s="1"/>
  <c r="BV47" i="3"/>
  <c r="BW47" i="3" s="1"/>
  <c r="BU46" i="3"/>
  <c r="CS55" i="3"/>
  <c r="CT56" i="3"/>
  <c r="CU56" i="3" s="1"/>
  <c r="BC62" i="3"/>
  <c r="BD63" i="3"/>
  <c r="BE63" i="3" s="1"/>
  <c r="CA40" i="3"/>
  <c r="CB41" i="3"/>
  <c r="CC41" i="3" s="1"/>
  <c r="CA73" i="3"/>
  <c r="CB74" i="3"/>
  <c r="CC74" i="3" s="1"/>
  <c r="CS46" i="3"/>
  <c r="CT47" i="3"/>
  <c r="CU47" i="3" s="1"/>
  <c r="BC66" i="3"/>
  <c r="BD67" i="3"/>
  <c r="BE67" i="3" s="1"/>
  <c r="BC68" i="3"/>
  <c r="BD69" i="3"/>
  <c r="BE69" i="3" s="1"/>
  <c r="CZ85" i="3"/>
  <c r="DA85" i="3" s="1"/>
  <c r="CY84" i="3"/>
  <c r="CY76" i="3"/>
  <c r="CZ77" i="3"/>
  <c r="DA77" i="3" s="1"/>
  <c r="BC89" i="3"/>
  <c r="BD90" i="3"/>
  <c r="BE90" i="3" s="1"/>
  <c r="CY96" i="3"/>
  <c r="CZ97" i="3"/>
  <c r="DA97" i="3" s="1"/>
  <c r="CM96" i="3"/>
  <c r="CN97" i="3"/>
  <c r="CO97" i="3" s="1"/>
  <c r="CB98" i="3"/>
  <c r="CC98" i="3" s="1"/>
  <c r="CA97" i="3"/>
  <c r="CH37" i="3"/>
  <c r="CI37" i="3" s="1"/>
  <c r="CG36" i="3"/>
  <c r="BO62" i="3"/>
  <c r="BP63" i="3"/>
  <c r="BQ63" i="3" s="1"/>
  <c r="BC85" i="3"/>
  <c r="BD86" i="3"/>
  <c r="BE86" i="3" s="1"/>
  <c r="BU71" i="3"/>
  <c r="BV72" i="3"/>
  <c r="BW72" i="3" s="1"/>
  <c r="BC84" i="3"/>
  <c r="BD85" i="3"/>
  <c r="BE85" i="3" s="1"/>
  <c r="BI70" i="3"/>
  <c r="BJ71" i="3"/>
  <c r="BK71" i="3" s="1"/>
  <c r="BI53" i="2"/>
  <c r="BJ54" i="2"/>
  <c r="BK54" i="2" s="1"/>
  <c r="CN62" i="2"/>
  <c r="CO62" i="2" s="1"/>
  <c r="CM61" i="2"/>
  <c r="CM63" i="2"/>
  <c r="CN64" i="2"/>
  <c r="CO64" i="2" s="1"/>
  <c r="AW85" i="2"/>
  <c r="AX86" i="2"/>
  <c r="AY86" i="2" s="1"/>
  <c r="AX84" i="2"/>
  <c r="AY84" i="2" s="1"/>
  <c r="AW83" i="2"/>
  <c r="AW99" i="2"/>
  <c r="AX100" i="2"/>
  <c r="AY100" i="2" s="1"/>
  <c r="AW55" i="2"/>
  <c r="AX56" i="2"/>
  <c r="AY56" i="2" s="1"/>
  <c r="BD75" i="2"/>
  <c r="BE75" i="2" s="1"/>
  <c r="BC74" i="2"/>
  <c r="BP66" i="2"/>
  <c r="BQ66" i="2" s="1"/>
  <c r="BO65" i="2"/>
  <c r="CN96" i="2"/>
  <c r="CO96" i="2" s="1"/>
  <c r="CM95" i="2"/>
  <c r="BC61" i="2"/>
  <c r="BD62" i="2"/>
  <c r="BE62" i="2" s="1"/>
  <c r="BD73" i="2"/>
  <c r="BE73" i="2" s="1"/>
  <c r="BC72" i="2"/>
  <c r="AW95" i="2"/>
  <c r="AX96" i="2"/>
  <c r="AY96" i="2" s="1"/>
  <c r="CS56" i="3"/>
  <c r="CT57" i="3"/>
  <c r="CU57" i="3" s="1"/>
  <c r="CA64" i="3"/>
  <c r="CB65" i="3"/>
  <c r="CC65" i="3" s="1"/>
  <c r="CG44" i="3"/>
  <c r="CH45" i="3"/>
  <c r="CI45" i="3" s="1"/>
  <c r="CT53" i="3"/>
  <c r="CU53" i="3" s="1"/>
  <c r="CS52" i="3"/>
  <c r="BP79" i="3"/>
  <c r="BQ79" i="3" s="1"/>
  <c r="BO78" i="3"/>
  <c r="BD76" i="3"/>
  <c r="BE76" i="3" s="1"/>
  <c r="BC75" i="3"/>
  <c r="CM87" i="3"/>
  <c r="CN88" i="3"/>
  <c r="CO88" i="3" s="1"/>
  <c r="BD93" i="3"/>
  <c r="BE93" i="3" s="1"/>
  <c r="BC92" i="3"/>
  <c r="BV70" i="3"/>
  <c r="BW70" i="3" s="1"/>
  <c r="BU69" i="3"/>
  <c r="CY81" i="3"/>
  <c r="CZ82" i="3"/>
  <c r="DA82" i="3" s="1"/>
  <c r="BD80" i="3"/>
  <c r="BE80" i="3" s="1"/>
  <c r="BC79" i="3"/>
  <c r="BC94" i="3"/>
  <c r="BD95" i="3"/>
  <c r="BE95" i="3" s="1"/>
  <c r="CB67" i="3"/>
  <c r="CC67" i="3" s="1"/>
  <c r="CA66" i="3"/>
  <c r="BD83" i="3"/>
  <c r="BE83" i="3" s="1"/>
  <c r="BC82" i="3"/>
  <c r="CY92" i="3"/>
  <c r="CZ93" i="3"/>
  <c r="DA93" i="3" s="1"/>
  <c r="CN92" i="3"/>
  <c r="CO92" i="3" s="1"/>
  <c r="CM91" i="3"/>
  <c r="AW60" i="2"/>
  <c r="AX61" i="2"/>
  <c r="AY61" i="2" s="1"/>
  <c r="CB64" i="2"/>
  <c r="CC64" i="2" s="1"/>
  <c r="CA63" i="2"/>
  <c r="BO72" i="2"/>
  <c r="BP73" i="2"/>
  <c r="BQ73" i="2" s="1"/>
  <c r="AX78" i="2"/>
  <c r="AY78" i="2" s="1"/>
  <c r="AW77" i="2"/>
  <c r="CT55" i="2"/>
  <c r="CU55" i="2" s="1"/>
  <c r="CS54" i="2"/>
  <c r="CS94" i="2"/>
  <c r="CT95" i="2"/>
  <c r="CU95" i="2" s="1"/>
  <c r="BU54" i="2"/>
  <c r="BV55" i="2"/>
  <c r="BW55" i="2" s="1"/>
  <c r="BC65" i="2"/>
  <c r="BD66" i="2"/>
  <c r="BE66" i="2" s="1"/>
  <c r="CG94" i="2"/>
  <c r="CH95" i="2"/>
  <c r="CI95" i="2" s="1"/>
  <c r="BC73" i="2"/>
  <c r="BD74" i="2"/>
  <c r="BE74" i="2" s="1"/>
  <c r="BD77" i="2"/>
  <c r="BE77" i="2" s="1"/>
  <c r="BC76" i="2"/>
  <c r="CS82" i="2"/>
  <c r="CT83" i="2"/>
  <c r="CU83" i="2" s="1"/>
  <c r="AW92" i="2"/>
  <c r="AX93" i="2"/>
  <c r="AY93" i="2" s="1"/>
  <c r="AX82" i="2"/>
  <c r="AY82" i="2" s="1"/>
  <c r="AW81" i="2"/>
  <c r="CT92" i="2"/>
  <c r="CU92" i="2" s="1"/>
  <c r="CS91" i="2"/>
  <c r="CT98" i="2"/>
  <c r="CU98" i="2" s="1"/>
  <c r="CS97" i="2"/>
  <c r="CS44" i="3"/>
  <c r="CT45" i="3"/>
  <c r="CU45" i="3" s="1"/>
  <c r="BD58" i="2"/>
  <c r="BE58" i="2" s="1"/>
  <c r="BC57" i="2"/>
  <c r="BD70" i="2"/>
  <c r="BE70" i="2" s="1"/>
  <c r="BC69" i="2"/>
  <c r="BO76" i="2"/>
  <c r="BP77" i="2"/>
  <c r="BQ77" i="2" s="1"/>
  <c r="BJ38" i="3"/>
  <c r="BK38" i="3" s="1"/>
  <c r="BI37" i="3"/>
  <c r="BU48" i="3"/>
  <c r="BV49" i="3"/>
  <c r="BW49" i="3" s="1"/>
  <c r="AW52" i="3"/>
  <c r="AX53" i="3"/>
  <c r="AY53" i="3" s="1"/>
  <c r="AW37" i="3"/>
  <c r="AX38" i="3"/>
  <c r="AY38" i="3" s="1"/>
  <c r="BJ40" i="3"/>
  <c r="BK40" i="3" s="1"/>
  <c r="BI39" i="3"/>
  <c r="AW45" i="3"/>
  <c r="AX46" i="3"/>
  <c r="AY46" i="3" s="1"/>
  <c r="BI48" i="3"/>
  <c r="BJ49" i="3"/>
  <c r="BK49" i="3" s="1"/>
  <c r="CH38" i="3"/>
  <c r="CI38" i="3" s="1"/>
  <c r="CG37" i="3"/>
  <c r="CG48" i="3"/>
  <c r="CH49" i="3"/>
  <c r="CI49" i="3" s="1"/>
  <c r="BO60" i="3"/>
  <c r="BP61" i="3"/>
  <c r="BQ61" i="3" s="1"/>
  <c r="BV76" i="3"/>
  <c r="BW76" i="3" s="1"/>
  <c r="BU75" i="3"/>
  <c r="BO67" i="3"/>
  <c r="BP68" i="3"/>
  <c r="BQ68" i="3" s="1"/>
  <c r="CG69" i="3"/>
  <c r="CH70" i="3"/>
  <c r="CI70" i="3" s="1"/>
  <c r="CY90" i="3"/>
  <c r="CZ91" i="3"/>
  <c r="DA91" i="3" s="1"/>
  <c r="BC95" i="3"/>
  <c r="BD96" i="3"/>
  <c r="BE96" i="3" s="1"/>
  <c r="AX72" i="3"/>
  <c r="AY72" i="3" s="1"/>
  <c r="AW71" i="3"/>
  <c r="AX71" i="3"/>
  <c r="AY71" i="3" s="1"/>
  <c r="AW70" i="3"/>
  <c r="AW69" i="3"/>
  <c r="AX70" i="3"/>
  <c r="AY70" i="3" s="1"/>
  <c r="CZ88" i="3"/>
  <c r="DA88" i="3" s="1"/>
  <c r="CY87" i="3"/>
  <c r="CY83" i="3"/>
  <c r="CZ84" i="3"/>
  <c r="DA84" i="3" s="1"/>
  <c r="CM92" i="3"/>
  <c r="CN93" i="3"/>
  <c r="CO93" i="3" s="1"/>
  <c r="CN100" i="3"/>
  <c r="CO100" i="3" s="1"/>
  <c r="CM99" i="3"/>
  <c r="BI69" i="3"/>
  <c r="BJ70" i="3"/>
  <c r="BK70" i="3" s="1"/>
  <c r="BD98" i="3"/>
  <c r="BE98" i="3" s="1"/>
  <c r="BC97" i="3"/>
  <c r="BO59" i="2"/>
  <c r="BP60" i="2"/>
  <c r="BQ60" i="2" s="1"/>
  <c r="CH63" i="2"/>
  <c r="CI63" i="2" s="1"/>
  <c r="CG62" i="2"/>
  <c r="BO67" i="2"/>
  <c r="BP68" i="2"/>
  <c r="BQ68" i="2" s="1"/>
  <c r="BI71" i="2"/>
  <c r="BJ72" i="2"/>
  <c r="BK72" i="2" s="1"/>
  <c r="BP70" i="2"/>
  <c r="BQ70" i="2" s="1"/>
  <c r="BO69" i="2"/>
  <c r="CN75" i="2"/>
  <c r="CO75" i="2" s="1"/>
  <c r="CM74" i="2"/>
  <c r="BI78" i="2"/>
  <c r="BJ79" i="2"/>
  <c r="BK79" i="2" s="1"/>
  <c r="BC80" i="2"/>
  <c r="BD81" i="2"/>
  <c r="BE81" i="2" s="1"/>
  <c r="CS56" i="2"/>
  <c r="CT57" i="2"/>
  <c r="CU57" i="2" s="1"/>
  <c r="BD61" i="2"/>
  <c r="BE61" i="2" s="1"/>
  <c r="BC60" i="2"/>
  <c r="CT63" i="2"/>
  <c r="CU63" i="2" s="1"/>
  <c r="CS62" i="2"/>
  <c r="AX66" i="2"/>
  <c r="AY66" i="2" s="1"/>
  <c r="AW65" i="2"/>
  <c r="CS69" i="2"/>
  <c r="CT70" i="2"/>
  <c r="CU70" i="2" s="1"/>
  <c r="CZ76" i="2"/>
  <c r="DA76" i="2" s="1"/>
  <c r="CY75" i="2"/>
  <c r="BU83" i="2"/>
  <c r="BV84" i="2"/>
  <c r="BW84" i="2" s="1"/>
  <c r="CY62" i="2"/>
  <c r="CZ63" i="2"/>
  <c r="DA63" i="2" s="1"/>
  <c r="CB61" i="2"/>
  <c r="CC61" i="2" s="1"/>
  <c r="CA60" i="2"/>
  <c r="CT76" i="2"/>
  <c r="CU76" i="2" s="1"/>
  <c r="CS75" i="2"/>
  <c r="CM85" i="2"/>
  <c r="CN86" i="2"/>
  <c r="CO86" i="2" s="1"/>
  <c r="CN91" i="2"/>
  <c r="CO91" i="2" s="1"/>
  <c r="CM90" i="2"/>
  <c r="CZ78" i="2"/>
  <c r="DA78" i="2" s="1"/>
  <c r="CY77" i="2"/>
  <c r="CZ98" i="2"/>
  <c r="DA98" i="2" s="1"/>
  <c r="CY97" i="2"/>
  <c r="BU53" i="2"/>
  <c r="BV54" i="2"/>
  <c r="BW54" i="2" s="1"/>
  <c r="CG56" i="2"/>
  <c r="CH57" i="2"/>
  <c r="CI57" i="2" s="1"/>
  <c r="CH55" i="2"/>
  <c r="CI55" i="2" s="1"/>
  <c r="CG54" i="2"/>
  <c r="BC63" i="2"/>
  <c r="BD64" i="2"/>
  <c r="BE64" i="2" s="1"/>
  <c r="CM73" i="2"/>
  <c r="CN74" i="2"/>
  <c r="CO74" i="2" s="1"/>
  <c r="BU76" i="2"/>
  <c r="BV77" i="2"/>
  <c r="BW77" i="2" s="1"/>
  <c r="AX81" i="2"/>
  <c r="AY81" i="2" s="1"/>
  <c r="AW80" i="2"/>
  <c r="BJ89" i="2"/>
  <c r="BK89" i="2" s="1"/>
  <c r="BI88" i="2"/>
  <c r="CT72" i="2"/>
  <c r="CU72" i="2" s="1"/>
  <c r="CS71" i="2"/>
  <c r="CH75" i="2"/>
  <c r="CI75" i="2" s="1"/>
  <c r="CG74" i="2"/>
  <c r="CG77" i="2"/>
  <c r="CH78" i="2"/>
  <c r="CI78" i="2" s="1"/>
  <c r="CG86" i="2"/>
  <c r="CH87" i="2"/>
  <c r="CI87" i="2" s="1"/>
  <c r="CM75" i="2"/>
  <c r="CN76" i="2"/>
  <c r="CO76" i="2" s="1"/>
  <c r="BJ94" i="2"/>
  <c r="BK94" i="2" s="1"/>
  <c r="BI93" i="2"/>
  <c r="AX83" i="2"/>
  <c r="AY83" i="2" s="1"/>
  <c r="AW82" i="2"/>
  <c r="CH91" i="2"/>
  <c r="CI91" i="2" s="1"/>
  <c r="CG90" i="2"/>
  <c r="BV98" i="2"/>
  <c r="BW98" i="2" s="1"/>
  <c r="BU97" i="2"/>
  <c r="BI98" i="2"/>
  <c r="BJ99" i="2"/>
  <c r="BK99" i="2" s="1"/>
  <c r="CB68" i="2"/>
  <c r="CC68" i="2" s="1"/>
  <c r="CA67" i="2"/>
  <c r="CT93" i="2"/>
  <c r="CU93" i="2" s="1"/>
  <c r="CS92" i="2"/>
  <c r="CZ96" i="2"/>
  <c r="DA96" i="2" s="1"/>
  <c r="CY95" i="2"/>
  <c r="BU98" i="2"/>
  <c r="BV99" i="2"/>
  <c r="BW99" i="2" s="1"/>
  <c r="BJ58" i="2"/>
  <c r="BK58" i="2" s="1"/>
  <c r="BI57" i="2"/>
  <c r="CS98" i="2"/>
  <c r="CT99" i="2"/>
  <c r="CU99" i="2" s="1"/>
  <c r="CT46" i="3"/>
  <c r="CU46" i="3" s="1"/>
  <c r="CS45" i="3"/>
  <c r="CS53" i="2"/>
  <c r="CT54" i="2"/>
  <c r="CU54" i="2" s="1"/>
  <c r="CG67" i="2"/>
  <c r="CH68" i="2"/>
  <c r="CI68" i="2" s="1"/>
  <c r="CH70" i="2"/>
  <c r="CI70" i="2" s="1"/>
  <c r="CG69" i="2"/>
  <c r="BO61" i="2"/>
  <c r="BP62" i="2"/>
  <c r="BQ62" i="2" s="1"/>
  <c r="AX67" i="2"/>
  <c r="AY67" i="2" s="1"/>
  <c r="AW66" i="2"/>
  <c r="CT79" i="2"/>
  <c r="CU79" i="2" s="1"/>
  <c r="CS78" i="2"/>
  <c r="CY89" i="2"/>
  <c r="CZ90" i="2"/>
  <c r="DA90" i="2" s="1"/>
  <c r="CY56" i="2"/>
  <c r="CZ57" i="2"/>
  <c r="DA57" i="2" s="1"/>
  <c r="BP78" i="2"/>
  <c r="BQ78" i="2" s="1"/>
  <c r="BO77" i="2"/>
  <c r="BV81" i="2"/>
  <c r="BW81" i="2" s="1"/>
  <c r="BU80" i="2"/>
  <c r="CA83" i="2"/>
  <c r="CB84" i="2"/>
  <c r="CC84" i="2" s="1"/>
  <c r="BO88" i="2"/>
  <c r="BP89" i="2"/>
  <c r="BQ89" i="2" s="1"/>
  <c r="BI60" i="2"/>
  <c r="BJ61" i="2"/>
  <c r="BK61" i="2" s="1"/>
  <c r="BI81" i="2"/>
  <c r="BJ82" i="2"/>
  <c r="BK82" i="2" s="1"/>
  <c r="CA90" i="2"/>
  <c r="CB91" i="2"/>
  <c r="CC91" i="2" s="1"/>
  <c r="CB94" i="2"/>
  <c r="CC94" i="2" s="1"/>
  <c r="CA93" i="2"/>
  <c r="BP98" i="2"/>
  <c r="BQ98" i="2" s="1"/>
  <c r="BO97" i="2"/>
  <c r="BP95" i="2"/>
  <c r="BQ95" i="2" s="1"/>
  <c r="BO94" i="2"/>
  <c r="CZ73" i="2"/>
  <c r="DA73" i="2" s="1"/>
  <c r="CY72" i="2"/>
  <c r="CH83" i="2"/>
  <c r="CI83" i="2" s="1"/>
  <c r="CG82" i="2"/>
  <c r="BU92" i="2"/>
  <c r="BV93" i="2"/>
  <c r="BW93" i="2" s="1"/>
  <c r="CB99" i="2"/>
  <c r="CC99" i="2" s="1"/>
  <c r="CA98" i="2"/>
  <c r="CT87" i="2"/>
  <c r="CU87" i="2" s="1"/>
  <c r="CS86" i="2"/>
  <c r="BV80" i="2"/>
  <c r="BW80" i="2" s="1"/>
  <c r="BU79" i="2"/>
  <c r="BV75" i="2"/>
  <c r="BW75" i="2" s="1"/>
  <c r="BU74" i="2"/>
  <c r="BU99" i="2"/>
  <c r="BV100" i="2"/>
  <c r="BW100" i="2" s="1"/>
  <c r="BJ43" i="3"/>
  <c r="BK43" i="3" s="1"/>
  <c r="BI42" i="3"/>
  <c r="AX49" i="3"/>
  <c r="AY49" i="3" s="1"/>
  <c r="AW48" i="3"/>
  <c r="BU50" i="3"/>
  <c r="BV51" i="3"/>
  <c r="BW51" i="3" s="1"/>
  <c r="BI55" i="3"/>
  <c r="BJ56" i="3"/>
  <c r="BK56" i="3" s="1"/>
  <c r="AX62" i="3"/>
  <c r="AY62" i="3" s="1"/>
  <c r="AW61" i="3"/>
  <c r="CT65" i="3"/>
  <c r="CU65" i="3" s="1"/>
  <c r="CS64" i="3"/>
  <c r="BO40" i="3"/>
  <c r="BP41" i="3"/>
  <c r="BQ41" i="3" s="1"/>
  <c r="CA43" i="3"/>
  <c r="CB44" i="3"/>
  <c r="CC44" i="3" s="1"/>
  <c r="CB49" i="3"/>
  <c r="CC49" i="3" s="1"/>
  <c r="CA48" i="3"/>
  <c r="BP54" i="3"/>
  <c r="BQ54" i="3" s="1"/>
  <c r="BO53" i="3"/>
  <c r="CM60" i="3"/>
  <c r="CN61" i="3"/>
  <c r="CO61" i="3" s="1"/>
  <c r="CM62" i="3"/>
  <c r="CN63" i="3"/>
  <c r="CO63" i="3" s="1"/>
  <c r="AX68" i="3"/>
  <c r="AY68" i="3" s="1"/>
  <c r="AW67" i="3"/>
  <c r="CS42" i="3"/>
  <c r="CT43" i="3"/>
  <c r="CU43" i="3" s="1"/>
  <c r="CY47" i="3"/>
  <c r="CZ48" i="3"/>
  <c r="DA48" i="3" s="1"/>
  <c r="BU55" i="3"/>
  <c r="BV56" i="3"/>
  <c r="BW56" i="3" s="1"/>
  <c r="BI60" i="3"/>
  <c r="BJ61" i="3"/>
  <c r="BK61" i="3" s="1"/>
  <c r="CT68" i="3"/>
  <c r="CU68" i="3" s="1"/>
  <c r="CS67" i="3"/>
  <c r="BO57" i="2"/>
  <c r="BP58" i="2"/>
  <c r="BQ58" i="2" s="1"/>
  <c r="CH61" i="2"/>
  <c r="CI61" i="2" s="1"/>
  <c r="CG60" i="2"/>
  <c r="CZ64" i="2"/>
  <c r="DA64" i="2" s="1"/>
  <c r="CY63" i="2"/>
  <c r="CH69" i="2"/>
  <c r="CI69" i="2" s="1"/>
  <c r="CG68" i="2"/>
  <c r="CH73" i="2"/>
  <c r="CI73" i="2" s="1"/>
  <c r="CG72" i="2"/>
  <c r="CB58" i="2"/>
  <c r="CC58" i="2" s="1"/>
  <c r="CA57" i="2"/>
  <c r="CM70" i="2"/>
  <c r="CN71" i="2"/>
  <c r="CO71" i="2" s="1"/>
  <c r="BD82" i="2"/>
  <c r="BE82" i="2" s="1"/>
  <c r="BC81" i="2"/>
  <c r="CA87" i="2"/>
  <c r="CB88" i="2"/>
  <c r="CC88" i="2" s="1"/>
  <c r="CN54" i="2"/>
  <c r="CO54" i="2" s="1"/>
  <c r="CM53" i="2"/>
  <c r="BU70" i="2"/>
  <c r="BV71" i="2"/>
  <c r="BW71" i="2" s="1"/>
  <c r="BV73" i="2"/>
  <c r="BW73" i="2" s="1"/>
  <c r="BU72" i="2"/>
  <c r="CB62" i="2"/>
  <c r="CC62" i="2" s="1"/>
  <c r="CA61" i="2"/>
  <c r="CY90" i="2"/>
  <c r="CZ91" i="2"/>
  <c r="DA91" i="2" s="1"/>
  <c r="CH97" i="2"/>
  <c r="CI97" i="2" s="1"/>
  <c r="CG96" i="2"/>
  <c r="BV64" i="2"/>
  <c r="BW64" i="2" s="1"/>
  <c r="BU63" i="2"/>
  <c r="BP92" i="2"/>
  <c r="BQ92" i="2" s="1"/>
  <c r="BO91" i="2"/>
  <c r="CT89" i="2"/>
  <c r="CU89" i="2" s="1"/>
  <c r="CS88" i="2"/>
  <c r="BU71" i="2"/>
  <c r="BV72" i="2"/>
  <c r="BW72" i="2" s="1"/>
  <c r="BJ85" i="2"/>
  <c r="BK85" i="2" s="1"/>
  <c r="BI84" i="2"/>
  <c r="BV94" i="2"/>
  <c r="BW94" i="2" s="1"/>
  <c r="BU93" i="2"/>
  <c r="CB97" i="2"/>
  <c r="CC97" i="2" s="1"/>
  <c r="CA96" i="2"/>
  <c r="CH100" i="2"/>
  <c r="CI100" i="2" s="1"/>
  <c r="CG99" i="2"/>
  <c r="BO47" i="3"/>
  <c r="BP48" i="3"/>
  <c r="BQ48" i="3" s="1"/>
  <c r="CS50" i="3"/>
  <c r="CT51" i="3"/>
  <c r="CU51" i="3" s="1"/>
  <c r="BJ67" i="3"/>
  <c r="BK67" i="3" s="1"/>
  <c r="BI66" i="3"/>
  <c r="AX41" i="3"/>
  <c r="AY41" i="3" s="1"/>
  <c r="AW40" i="3"/>
  <c r="CY43" i="3"/>
  <c r="CZ44" i="3"/>
  <c r="DA44" i="3" s="1"/>
  <c r="CY48" i="3"/>
  <c r="CZ49" i="3"/>
  <c r="DA49" i="3" s="1"/>
  <c r="CM53" i="3"/>
  <c r="CN54" i="3"/>
  <c r="CO54" i="3" s="1"/>
  <c r="CB59" i="3"/>
  <c r="CC59" i="3" s="1"/>
  <c r="CA58" i="3"/>
  <c r="CY65" i="3"/>
  <c r="CZ66" i="3"/>
  <c r="DA66" i="3" s="1"/>
  <c r="AX47" i="3"/>
  <c r="AY47" i="3" s="1"/>
  <c r="AW46" i="3"/>
  <c r="BJ50" i="3"/>
  <c r="BK50" i="3" s="1"/>
  <c r="BI49" i="3"/>
  <c r="AW51" i="3"/>
  <c r="AX52" i="3"/>
  <c r="AY52" i="3" s="1"/>
  <c r="BD64" i="3"/>
  <c r="BE64" i="3" s="1"/>
  <c r="BC63" i="3"/>
  <c r="CA41" i="3"/>
  <c r="CB42" i="3"/>
  <c r="CC42" i="3" s="1"/>
  <c r="BP53" i="3"/>
  <c r="BQ53" i="3" s="1"/>
  <c r="BO52" i="3"/>
  <c r="CN65" i="3"/>
  <c r="CO65" i="3" s="1"/>
  <c r="CM64" i="3"/>
  <c r="AX74" i="3"/>
  <c r="AY74" i="3" s="1"/>
  <c r="AW73" i="3"/>
  <c r="BJ53" i="3"/>
  <c r="BK53" i="3" s="1"/>
  <c r="BI52" i="3"/>
  <c r="BU54" i="3"/>
  <c r="BV55" i="3"/>
  <c r="BW55" i="3" s="1"/>
  <c r="CG66" i="3"/>
  <c r="CH67" i="3"/>
  <c r="CI67" i="3" s="1"/>
  <c r="CM43" i="3"/>
  <c r="CN44" i="3"/>
  <c r="CO44" i="3" s="1"/>
  <c r="CM55" i="3"/>
  <c r="CN56" i="3"/>
  <c r="CO56" i="3" s="1"/>
  <c r="AX63" i="3"/>
  <c r="AY63" i="3" s="1"/>
  <c r="AW62" i="3"/>
  <c r="CS36" i="3"/>
  <c r="CT37" i="3"/>
  <c r="CU37" i="3" s="1"/>
  <c r="CS47" i="3"/>
  <c r="CT48" i="3"/>
  <c r="CU48" i="3" s="1"/>
  <c r="AX51" i="3"/>
  <c r="AY51" i="3" s="1"/>
  <c r="AW50" i="3"/>
  <c r="CG54" i="3"/>
  <c r="CH55" i="3"/>
  <c r="CI55" i="3" s="1"/>
  <c r="BI64" i="3"/>
  <c r="BJ65" i="3"/>
  <c r="BK65" i="3" s="1"/>
  <c r="CH68" i="3"/>
  <c r="CI68" i="3" s="1"/>
  <c r="CG67" i="3"/>
  <c r="CN81" i="3"/>
  <c r="CO81" i="3" s="1"/>
  <c r="CM80" i="3"/>
  <c r="AW83" i="3"/>
  <c r="AX84" i="3"/>
  <c r="AY84" i="3" s="1"/>
  <c r="CH75" i="3"/>
  <c r="CI75" i="3" s="1"/>
  <c r="CG74" i="3"/>
  <c r="CM77" i="3"/>
  <c r="CN78" i="3"/>
  <c r="CO78" i="3" s="1"/>
  <c r="CB82" i="3"/>
  <c r="CC82" i="3" s="1"/>
  <c r="CA81" i="3"/>
  <c r="BD88" i="3"/>
  <c r="BE88" i="3" s="1"/>
  <c r="BC87" i="3"/>
  <c r="CH71" i="3"/>
  <c r="CI71" i="3" s="1"/>
  <c r="CG70" i="3"/>
  <c r="CZ74" i="3"/>
  <c r="DA74" i="3" s="1"/>
  <c r="CY73" i="3"/>
  <c r="BO82" i="3"/>
  <c r="BP83" i="3"/>
  <c r="BQ83" i="3" s="1"/>
  <c r="CA88" i="3"/>
  <c r="CB89" i="3"/>
  <c r="CC89" i="3" s="1"/>
  <c r="CA92" i="3"/>
  <c r="CB93" i="3"/>
  <c r="CC93" i="3" s="1"/>
  <c r="CZ78" i="3"/>
  <c r="DA78" i="3" s="1"/>
  <c r="CY77" i="3"/>
  <c r="BC90" i="3"/>
  <c r="BD91" i="3"/>
  <c r="BE91" i="3" s="1"/>
  <c r="AX96" i="3"/>
  <c r="AY96" i="3" s="1"/>
  <c r="AW95" i="3"/>
  <c r="AW93" i="3"/>
  <c r="AX94" i="3"/>
  <c r="AY94" i="3" s="1"/>
  <c r="CY97" i="3"/>
  <c r="CZ98" i="3"/>
  <c r="DA98" i="3" s="1"/>
  <c r="CN98" i="3"/>
  <c r="CO98" i="3" s="1"/>
  <c r="CM97" i="3"/>
  <c r="CA98" i="3"/>
  <c r="CB99" i="3"/>
  <c r="CC99" i="3" s="1"/>
  <c r="CA95" i="3"/>
  <c r="CB96" i="3"/>
  <c r="CC96" i="3" s="1"/>
  <c r="CB76" i="3"/>
  <c r="CC76" i="3" s="1"/>
  <c r="CA75" i="3"/>
  <c r="BP100" i="3"/>
  <c r="BQ100" i="3" s="1"/>
  <c r="BO99" i="3"/>
  <c r="CA62" i="3"/>
  <c r="CB63" i="3"/>
  <c r="CC63" i="3" s="1"/>
  <c r="BV65" i="3"/>
  <c r="BW65" i="3" s="1"/>
  <c r="BU64" i="3"/>
  <c r="CH40" i="3"/>
  <c r="CI40" i="3" s="1"/>
  <c r="CG39" i="3"/>
  <c r="BO46" i="3"/>
  <c r="BP47" i="3"/>
  <c r="BQ47" i="3" s="1"/>
  <c r="CY53" i="3"/>
  <c r="CZ54" i="3"/>
  <c r="DA54" i="3" s="1"/>
  <c r="CY61" i="3"/>
  <c r="CZ62" i="3"/>
  <c r="DA62" i="3" s="1"/>
  <c r="CT64" i="3"/>
  <c r="CU64" i="3" s="1"/>
  <c r="CS63" i="3"/>
  <c r="BV67" i="3"/>
  <c r="BW67" i="3" s="1"/>
  <c r="BU66" i="3"/>
  <c r="BU70" i="3"/>
  <c r="BV71" i="3"/>
  <c r="BW71" i="3" s="1"/>
  <c r="BJ75" i="3"/>
  <c r="BK75" i="3" s="1"/>
  <c r="BI74" i="3"/>
  <c r="BP84" i="3"/>
  <c r="BQ84" i="3" s="1"/>
  <c r="BO83" i="3"/>
  <c r="BC44" i="3"/>
  <c r="BD45" i="3"/>
  <c r="BE45" i="3" s="1"/>
  <c r="CT84" i="3"/>
  <c r="CU84" i="3" s="1"/>
  <c r="CS83" i="3"/>
  <c r="BU39" i="3"/>
  <c r="BV40" i="3"/>
  <c r="BW40" i="3" s="1"/>
  <c r="BD51" i="3"/>
  <c r="BE51" i="3" s="1"/>
  <c r="BC50" i="3"/>
  <c r="CB85" i="3"/>
  <c r="CC85" i="3" s="1"/>
  <c r="CA84" i="3"/>
  <c r="BC88" i="3"/>
  <c r="BD89" i="3"/>
  <c r="BE89" i="3" s="1"/>
  <c r="BV92" i="3"/>
  <c r="BW92" i="3" s="1"/>
  <c r="BU91" i="3"/>
  <c r="BO96" i="3"/>
  <c r="BP97" i="3"/>
  <c r="BQ97" i="3" s="1"/>
  <c r="BC99" i="3"/>
  <c r="BD100" i="3"/>
  <c r="BE100" i="3" s="1"/>
  <c r="CS38" i="3"/>
  <c r="CT39" i="3"/>
  <c r="CU39" i="3" s="1"/>
  <c r="BJ91" i="3"/>
  <c r="BK91" i="3" s="1"/>
  <c r="BI90" i="3"/>
  <c r="CG71" i="3"/>
  <c r="CH72" i="3"/>
  <c r="CI72" i="3" s="1"/>
  <c r="BI76" i="3"/>
  <c r="BJ77" i="3"/>
  <c r="BK77" i="3" s="1"/>
  <c r="CA39" i="3"/>
  <c r="CB40" i="3"/>
  <c r="CC40" i="3" s="1"/>
  <c r="CZ70" i="3"/>
  <c r="DA70" i="3" s="1"/>
  <c r="CY69" i="3"/>
  <c r="BP75" i="3"/>
  <c r="BQ75" i="3" s="1"/>
  <c r="BO74" i="3"/>
  <c r="BV78" i="3"/>
  <c r="BW78" i="3" s="1"/>
  <c r="BU77" i="3"/>
  <c r="BP71" i="3"/>
  <c r="BQ71" i="3" s="1"/>
  <c r="BO70" i="3"/>
  <c r="CZ61" i="3"/>
  <c r="DA61" i="3" s="1"/>
  <c r="CY60" i="3"/>
  <c r="CB77" i="3"/>
  <c r="CC77" i="3" s="1"/>
  <c r="CA76" i="3"/>
  <c r="CT92" i="3"/>
  <c r="CU92" i="3" s="1"/>
  <c r="CS91" i="3"/>
  <c r="CZ95" i="3"/>
  <c r="DA95" i="3" s="1"/>
  <c r="CY94" i="3"/>
  <c r="CS96" i="3"/>
  <c r="CT97" i="3"/>
  <c r="CU97" i="3" s="1"/>
  <c r="CH87" i="3"/>
  <c r="CI87" i="3" s="1"/>
  <c r="CG86" i="3"/>
  <c r="CM44" i="3"/>
  <c r="CN45" i="3"/>
  <c r="CO45" i="3" s="1"/>
  <c r="CM76" i="3"/>
  <c r="CN77" i="3"/>
  <c r="CO77" i="3" s="1"/>
  <c r="BU94" i="3"/>
  <c r="BV95" i="3"/>
  <c r="BW95" i="3" s="1"/>
  <c r="CT93" i="3"/>
  <c r="CU93" i="3" s="1"/>
  <c r="CS92" i="3"/>
  <c r="CG76" i="3"/>
  <c r="CH77" i="3"/>
  <c r="CI77" i="3" s="1"/>
  <c r="AX85" i="3"/>
  <c r="AY85" i="3" s="1"/>
  <c r="AW84" i="3"/>
  <c r="CM61" i="3"/>
  <c r="CN62" i="3"/>
  <c r="CO62" i="3" s="1"/>
  <c r="BJ72" i="3"/>
  <c r="BK72" i="3" s="1"/>
  <c r="BI71" i="3"/>
  <c r="CB81" i="3"/>
  <c r="CC81" i="3" s="1"/>
  <c r="CA80" i="3"/>
  <c r="CA85" i="3"/>
  <c r="CB86" i="3"/>
  <c r="CC86" i="3" s="1"/>
  <c r="AW89" i="3"/>
  <c r="AX90" i="3"/>
  <c r="AY90" i="3" s="1"/>
  <c r="CZ100" i="3"/>
  <c r="DA100" i="3" s="1"/>
  <c r="CY99" i="3"/>
  <c r="CH100" i="3"/>
  <c r="CI100" i="3" s="1"/>
  <c r="CG99" i="3"/>
  <c r="CS94" i="3"/>
  <c r="CT95" i="3"/>
  <c r="CU95" i="3" s="1"/>
  <c r="CG96" i="3"/>
  <c r="CH97" i="3"/>
  <c r="CI97" i="3" s="1"/>
  <c r="AX75" i="3"/>
  <c r="AY75" i="3" s="1"/>
  <c r="AW74" i="3"/>
  <c r="BU93" i="3"/>
  <c r="BV94" i="3"/>
  <c r="BW94" i="3" s="1"/>
  <c r="BP59" i="2"/>
  <c r="BQ59" i="2" s="1"/>
  <c r="BO58" i="2"/>
  <c r="CG61" i="2"/>
  <c r="CH62" i="2"/>
  <c r="CI62" i="2" s="1"/>
  <c r="BO68" i="2"/>
  <c r="BP69" i="2"/>
  <c r="BQ69" i="2" s="1"/>
  <c r="BJ71" i="2"/>
  <c r="BK71" i="2" s="1"/>
  <c r="BI70" i="2"/>
  <c r="BJ55" i="2"/>
  <c r="BK55" i="2" s="1"/>
  <c r="BI54" i="2"/>
  <c r="CM62" i="2"/>
  <c r="CN63" i="2"/>
  <c r="CO63" i="2" s="1"/>
  <c r="CH54" i="2"/>
  <c r="CI54" i="2" s="1"/>
  <c r="CG53" i="2"/>
  <c r="BC59" i="2"/>
  <c r="BD60" i="2"/>
  <c r="BE60" i="2" s="1"/>
  <c r="CS61" i="2"/>
  <c r="CT62" i="2"/>
  <c r="CU62" i="2" s="1"/>
  <c r="BV68" i="2"/>
  <c r="BW68" i="2" s="1"/>
  <c r="BU67" i="2"/>
  <c r="CT73" i="2"/>
  <c r="CU73" i="2" s="1"/>
  <c r="CS72" i="2"/>
  <c r="CY76" i="2"/>
  <c r="CZ77" i="2"/>
  <c r="DA77" i="2" s="1"/>
  <c r="BJ88" i="2"/>
  <c r="BK88" i="2" s="1"/>
  <c r="BI87" i="2"/>
  <c r="CS79" i="2"/>
  <c r="CT80" i="2"/>
  <c r="CU80" i="2" s="1"/>
  <c r="AW86" i="2"/>
  <c r="AX87" i="2"/>
  <c r="AY87" i="2" s="1"/>
  <c r="CG92" i="2"/>
  <c r="CH93" i="2"/>
  <c r="CI93" i="2" s="1"/>
  <c r="BP97" i="2"/>
  <c r="BQ97" i="2" s="1"/>
  <c r="BO96" i="2"/>
  <c r="BV79" i="2"/>
  <c r="BW79" i="2" s="1"/>
  <c r="BU78" i="2"/>
  <c r="CB92" i="2"/>
  <c r="CC92" i="2" s="1"/>
  <c r="CA91" i="2"/>
  <c r="CB60" i="2"/>
  <c r="CC60" i="2" s="1"/>
  <c r="CA59" i="2"/>
  <c r="CT75" i="2"/>
  <c r="CU75" i="2" s="1"/>
  <c r="CS74" i="2"/>
  <c r="CM86" i="2"/>
  <c r="CN87" i="2"/>
  <c r="CO87" i="2" s="1"/>
  <c r="BP94" i="2"/>
  <c r="BQ94" i="2" s="1"/>
  <c r="BO93" i="2"/>
  <c r="CY59" i="2"/>
  <c r="CZ60" i="2"/>
  <c r="DA60" i="2" s="1"/>
  <c r="CS77" i="2"/>
  <c r="CT78" i="2"/>
  <c r="CU78" i="2" s="1"/>
  <c r="AX54" i="2"/>
  <c r="AY54" i="2" s="1"/>
  <c r="AW53" i="2"/>
  <c r="CZ97" i="2"/>
  <c r="DA97" i="2" s="1"/>
  <c r="CY96" i="2"/>
  <c r="BU41" i="3"/>
  <c r="BV42" i="3"/>
  <c r="BW42" i="3" s="1"/>
  <c r="BJ56" i="2"/>
  <c r="BK56" i="2" s="1"/>
  <c r="BI55" i="2"/>
  <c r="AX59" i="2"/>
  <c r="AY59" i="2" s="1"/>
  <c r="AW58" i="2"/>
  <c r="CY66" i="2"/>
  <c r="CZ67" i="2"/>
  <c r="DA67" i="2" s="1"/>
  <c r="BP67" i="2"/>
  <c r="BQ67" i="2" s="1"/>
  <c r="BO66" i="2"/>
  <c r="BC77" i="2"/>
  <c r="BD78" i="2"/>
  <c r="BE78" i="2" s="1"/>
  <c r="CT84" i="2"/>
  <c r="CU84" i="2" s="1"/>
  <c r="CS83" i="2"/>
  <c r="BC88" i="2"/>
  <c r="BD89" i="2"/>
  <c r="BE89" i="2" s="1"/>
  <c r="CA80" i="2"/>
  <c r="CB81" i="2"/>
  <c r="CC81" i="2" s="1"/>
  <c r="AW93" i="2"/>
  <c r="AX94" i="2"/>
  <c r="AY94" i="2" s="1"/>
  <c r="CN97" i="2"/>
  <c r="CO97" i="2" s="1"/>
  <c r="CM96" i="2"/>
  <c r="BD99" i="2"/>
  <c r="BE99" i="2" s="1"/>
  <c r="BC98" i="2"/>
  <c r="AX77" i="2"/>
  <c r="AY77" i="2" s="1"/>
  <c r="AW76" i="2"/>
  <c r="CH90" i="2"/>
  <c r="CI90" i="2" s="1"/>
  <c r="CG89" i="2"/>
  <c r="CB67" i="2"/>
  <c r="CC67" i="2" s="1"/>
  <c r="CA66" i="2"/>
  <c r="CZ95" i="2"/>
  <c r="DA95" i="2" s="1"/>
  <c r="CY94" i="2"/>
  <c r="BJ57" i="2"/>
  <c r="BK57" i="2" s="1"/>
  <c r="BI56" i="2"/>
  <c r="CT42" i="3"/>
  <c r="CU42" i="3" s="1"/>
  <c r="CS41" i="3"/>
  <c r="CB56" i="2"/>
  <c r="CC56" i="2" s="1"/>
  <c r="CA55" i="2"/>
  <c r="CH67" i="2"/>
  <c r="CI67" i="2" s="1"/>
  <c r="CG66" i="2"/>
  <c r="CZ72" i="2"/>
  <c r="DA72" i="2" s="1"/>
  <c r="CY71" i="2"/>
  <c r="BV60" i="2"/>
  <c r="BW60" i="2" s="1"/>
  <c r="BU59" i="2"/>
  <c r="BO63" i="2"/>
  <c r="BP64" i="2"/>
  <c r="BQ64" i="2" s="1"/>
  <c r="CM68" i="2"/>
  <c r="CN69" i="2"/>
  <c r="CO69" i="2" s="1"/>
  <c r="AX74" i="2"/>
  <c r="AY74" i="2" s="1"/>
  <c r="AW73" i="2"/>
  <c r="CT86" i="2"/>
  <c r="CU86" i="2" s="1"/>
  <c r="CS85" i="2"/>
  <c r="CY88" i="2"/>
  <c r="CZ89" i="2"/>
  <c r="DA89" i="2" s="1"/>
  <c r="CZ58" i="2"/>
  <c r="DA58" i="2" s="1"/>
  <c r="CY57" i="2"/>
  <c r="CM71" i="2"/>
  <c r="CN72" i="2"/>
  <c r="CO72" i="2" s="1"/>
  <c r="BI85" i="2"/>
  <c r="BJ86" i="2"/>
  <c r="BK86" i="2" s="1"/>
  <c r="BO89" i="2"/>
  <c r="BP90" i="2"/>
  <c r="BQ90" i="2" s="1"/>
  <c r="CA89" i="2"/>
  <c r="CB90" i="2"/>
  <c r="CC90" i="2" s="1"/>
  <c r="CB93" i="2"/>
  <c r="CC93" i="2" s="1"/>
  <c r="CA92" i="2"/>
  <c r="BJ63" i="2"/>
  <c r="BK63" i="2" s="1"/>
  <c r="BI62" i="2"/>
  <c r="CZ74" i="2"/>
  <c r="DA74" i="2" s="1"/>
  <c r="CY73" i="2"/>
  <c r="BU91" i="2"/>
  <c r="BV92" i="2"/>
  <c r="BW92" i="2" s="1"/>
  <c r="BU96" i="2"/>
  <c r="BV97" i="2"/>
  <c r="BW97" i="2" s="1"/>
  <c r="CY58" i="2"/>
  <c r="CZ59" i="2"/>
  <c r="DA59" i="2" s="1"/>
  <c r="CT88" i="2"/>
  <c r="CU88" i="2" s="1"/>
  <c r="CS87" i="2"/>
  <c r="CN99" i="2"/>
  <c r="CO99" i="2" s="1"/>
  <c r="CM98" i="2"/>
  <c r="CM88" i="2"/>
  <c r="CN89" i="2"/>
  <c r="CO89" i="2" s="1"/>
  <c r="BJ62" i="2"/>
  <c r="BK62" i="2" s="1"/>
  <c r="BI61" i="2"/>
  <c r="BJ39" i="3"/>
  <c r="BK39" i="3" s="1"/>
  <c r="BI38" i="3"/>
  <c r="BV52" i="3"/>
  <c r="BW52" i="3" s="1"/>
  <c r="BU51" i="3"/>
  <c r="CS57" i="3"/>
  <c r="CT58" i="3"/>
  <c r="CU58" i="3" s="1"/>
  <c r="AW60" i="3"/>
  <c r="AX61" i="3"/>
  <c r="AY61" i="3" s="1"/>
  <c r="CT66" i="3"/>
  <c r="CU66" i="3" s="1"/>
  <c r="CS65" i="3"/>
  <c r="BO41" i="3"/>
  <c r="BP42" i="3"/>
  <c r="BQ42" i="3" s="1"/>
  <c r="BJ47" i="3"/>
  <c r="BK47" i="3" s="1"/>
  <c r="BI46" i="3"/>
  <c r="CY50" i="3"/>
  <c r="CZ51" i="3"/>
  <c r="DA51" i="3" s="1"/>
  <c r="CY54" i="3"/>
  <c r="CZ55" i="3"/>
  <c r="DA55" i="3" s="1"/>
  <c r="CA65" i="3"/>
  <c r="CB66" i="3"/>
  <c r="CC66" i="3" s="1"/>
  <c r="CN41" i="3"/>
  <c r="CO41" i="3" s="1"/>
  <c r="CM40" i="3"/>
  <c r="CG45" i="3"/>
  <c r="CH46" i="3"/>
  <c r="CI46" i="3" s="1"/>
  <c r="BO49" i="3"/>
  <c r="BP50" i="3"/>
  <c r="BQ50" i="3" s="1"/>
  <c r="AX58" i="3"/>
  <c r="AY58" i="3" s="1"/>
  <c r="AW57" i="3"/>
  <c r="BD58" i="3"/>
  <c r="BE58" i="3" s="1"/>
  <c r="BC57" i="3"/>
  <c r="CT67" i="3"/>
  <c r="CU67" i="3" s="1"/>
  <c r="CS66" i="3"/>
  <c r="BO56" i="2"/>
  <c r="BP57" i="2"/>
  <c r="BQ57" i="2" s="1"/>
  <c r="CG59" i="2"/>
  <c r="CH60" i="2"/>
  <c r="CI60" i="2" s="1"/>
  <c r="AX72" i="2"/>
  <c r="AY72" i="2" s="1"/>
  <c r="AW71" i="2"/>
  <c r="BP55" i="2"/>
  <c r="BQ55" i="2" s="1"/>
  <c r="BO54" i="2"/>
  <c r="BD69" i="2"/>
  <c r="BE69" i="2" s="1"/>
  <c r="BC68" i="2"/>
  <c r="CM72" i="2"/>
  <c r="CN73" i="2"/>
  <c r="CO73" i="2" s="1"/>
  <c r="CH77" i="2"/>
  <c r="CI77" i="2" s="1"/>
  <c r="CG76" i="2"/>
  <c r="BC83" i="2"/>
  <c r="BD84" i="2"/>
  <c r="BE84" i="2" s="1"/>
  <c r="CA86" i="2"/>
  <c r="CB87" i="2"/>
  <c r="CC87" i="2" s="1"/>
  <c r="BU56" i="2"/>
  <c r="BV57" i="2"/>
  <c r="BW57" i="2" s="1"/>
  <c r="CS59" i="2"/>
  <c r="CT60" i="2"/>
  <c r="CU60" i="2" s="1"/>
  <c r="BC67" i="2"/>
  <c r="BD68" i="2"/>
  <c r="BE68" i="2" s="1"/>
  <c r="BV70" i="2"/>
  <c r="BW70" i="2" s="1"/>
  <c r="BU69" i="2"/>
  <c r="CT74" i="2"/>
  <c r="CU74" i="2" s="1"/>
  <c r="CS73" i="2"/>
  <c r="CN78" i="2"/>
  <c r="CO78" i="2" s="1"/>
  <c r="CM77" i="2"/>
  <c r="CZ87" i="2"/>
  <c r="DA87" i="2" s="1"/>
  <c r="CY86" i="2"/>
  <c r="CA56" i="2"/>
  <c r="CB57" i="2"/>
  <c r="CC57" i="2" s="1"/>
  <c r="CZ70" i="2"/>
  <c r="DA70" i="2" s="1"/>
  <c r="CY69" i="2"/>
  <c r="CG80" i="2"/>
  <c r="CH81" i="2"/>
  <c r="CI81" i="2" s="1"/>
  <c r="BO90" i="2"/>
  <c r="BP91" i="2"/>
  <c r="BQ91" i="2" s="1"/>
  <c r="CB96" i="2"/>
  <c r="CC96" i="2" s="1"/>
  <c r="CA95" i="2"/>
  <c r="AX42" i="3"/>
  <c r="AY42" i="3" s="1"/>
  <c r="AW41" i="3"/>
  <c r="CS49" i="3"/>
  <c r="CT50" i="3"/>
  <c r="CU50" i="3" s="1"/>
  <c r="AW54" i="3"/>
  <c r="AX55" i="3"/>
  <c r="AY55" i="3" s="1"/>
  <c r="CA50" i="3"/>
  <c r="CB51" i="3"/>
  <c r="CC51" i="3" s="1"/>
  <c r="BO55" i="3"/>
  <c r="BP56" i="3"/>
  <c r="BQ56" i="3" s="1"/>
  <c r="CG61" i="3"/>
  <c r="CH62" i="3"/>
  <c r="CI62" i="3" s="1"/>
  <c r="CG53" i="3"/>
  <c r="CH54" i="3"/>
  <c r="CI54" i="3" s="1"/>
  <c r="BJ69" i="3"/>
  <c r="BK69" i="3" s="1"/>
  <c r="BI68" i="3"/>
  <c r="AW56" i="3"/>
  <c r="AX57" i="3"/>
  <c r="AY57" i="3" s="1"/>
  <c r="BC65" i="3"/>
  <c r="BD66" i="3"/>
  <c r="BE66" i="3" s="1"/>
  <c r="CM42" i="3"/>
  <c r="CN43" i="3"/>
  <c r="CO43" i="3" s="1"/>
  <c r="BP58" i="3"/>
  <c r="BQ58" i="3" s="1"/>
  <c r="BO57" i="3"/>
  <c r="BU63" i="3"/>
  <c r="BV64" i="3"/>
  <c r="BW64" i="3" s="1"/>
  <c r="CG43" i="3"/>
  <c r="CH44" i="3"/>
  <c r="CI44" i="3" s="1"/>
  <c r="BV53" i="3"/>
  <c r="BW53" i="3" s="1"/>
  <c r="BU52" i="3"/>
  <c r="BV61" i="3"/>
  <c r="BW61" i="3" s="1"/>
  <c r="BU60" i="3"/>
  <c r="AX50" i="3"/>
  <c r="AY50" i="3" s="1"/>
  <c r="AW49" i="3"/>
  <c r="BC67" i="3"/>
  <c r="BD68" i="3"/>
  <c r="BE68" i="3" s="1"/>
  <c r="AW77" i="3"/>
  <c r="AX78" i="3"/>
  <c r="AY78" i="3" s="1"/>
  <c r="CM86" i="3"/>
  <c r="CN87" i="3"/>
  <c r="CO87" i="3" s="1"/>
  <c r="CT38" i="3"/>
  <c r="CU38" i="3" s="1"/>
  <c r="CS37" i="3"/>
  <c r="CH64" i="3"/>
  <c r="CI64" i="3" s="1"/>
  <c r="CG63" i="3"/>
  <c r="CT69" i="3"/>
  <c r="CU69" i="3" s="1"/>
  <c r="CS68" i="3"/>
  <c r="BC61" i="3"/>
  <c r="BD62" i="3"/>
  <c r="BE62" i="3" s="1"/>
  <c r="CY72" i="3"/>
  <c r="CZ73" i="3"/>
  <c r="DA73" i="3" s="1"/>
  <c r="BO81" i="3"/>
  <c r="BP82" i="3"/>
  <c r="BQ82" i="3" s="1"/>
  <c r="BV75" i="3"/>
  <c r="BW75" i="3" s="1"/>
  <c r="BU74" i="3"/>
  <c r="AW94" i="3"/>
  <c r="AX95" i="3"/>
  <c r="AY95" i="3" s="1"/>
  <c r="CS99" i="3"/>
  <c r="CT100" i="3"/>
  <c r="CU100" i="3" s="1"/>
  <c r="AX93" i="3"/>
  <c r="AY93" i="3" s="1"/>
  <c r="AW92" i="3"/>
  <c r="CS54" i="3"/>
  <c r="CT55" i="3"/>
  <c r="CU55" i="3" s="1"/>
  <c r="CB62" i="3"/>
  <c r="CC62" i="3" s="1"/>
  <c r="CA61" i="3"/>
  <c r="CZ67" i="3"/>
  <c r="DA67" i="3" s="1"/>
  <c r="CY66" i="3"/>
  <c r="BC43" i="3"/>
  <c r="BD44" i="3"/>
  <c r="BE44" i="3" s="1"/>
  <c r="CN58" i="3"/>
  <c r="CO58" i="3" s="1"/>
  <c r="CM57" i="3"/>
  <c r="CM66" i="3"/>
  <c r="CN67" i="3"/>
  <c r="CO67" i="3" s="1"/>
  <c r="CH58" i="3"/>
  <c r="CI58" i="3" s="1"/>
  <c r="CG57" i="3"/>
  <c r="CT61" i="3"/>
  <c r="CU61" i="3" s="1"/>
  <c r="CS60" i="3"/>
  <c r="CS62" i="3"/>
  <c r="CT63" i="3"/>
  <c r="CU63" i="3" s="1"/>
  <c r="BV68" i="3"/>
  <c r="BW68" i="3" s="1"/>
  <c r="BU67" i="3"/>
  <c r="BI75" i="3"/>
  <c r="BJ76" i="3"/>
  <c r="BK76" i="3" s="1"/>
  <c r="BO77" i="3"/>
  <c r="BP78" i="3"/>
  <c r="BQ78" i="3" s="1"/>
  <c r="CY82" i="3"/>
  <c r="CZ83" i="3"/>
  <c r="DA83" i="3" s="1"/>
  <c r="CM68" i="3"/>
  <c r="CN69" i="3"/>
  <c r="CO69" i="3" s="1"/>
  <c r="BJ90" i="3"/>
  <c r="BK90" i="3" s="1"/>
  <c r="BI89" i="3"/>
  <c r="BV46" i="3"/>
  <c r="BW46" i="3" s="1"/>
  <c r="BU45" i="3"/>
  <c r="BJ81" i="3"/>
  <c r="BK81" i="3" s="1"/>
  <c r="BI80" i="3"/>
  <c r="BU90" i="3"/>
  <c r="BV91" i="3"/>
  <c r="BW91" i="3" s="1"/>
  <c r="BJ93" i="3"/>
  <c r="BK93" i="3" s="1"/>
  <c r="BI92" i="3"/>
  <c r="CY63" i="3"/>
  <c r="CZ64" i="3"/>
  <c r="DA64" i="3" s="1"/>
  <c r="CS70" i="3"/>
  <c r="CT71" i="3"/>
  <c r="CU71" i="3" s="1"/>
  <c r="BC73" i="3"/>
  <c r="BD74" i="3"/>
  <c r="BE74" i="3" s="1"/>
  <c r="CM78" i="3"/>
  <c r="CN79" i="3"/>
  <c r="CO79" i="3" s="1"/>
  <c r="BV81" i="3"/>
  <c r="BW81" i="3" s="1"/>
  <c r="BU80" i="3"/>
  <c r="CY88" i="3"/>
  <c r="CZ89" i="3"/>
  <c r="DA89" i="3" s="1"/>
  <c r="BC60" i="3"/>
  <c r="BD61" i="3"/>
  <c r="BE61" i="3" s="1"/>
  <c r="BO71" i="3"/>
  <c r="BP72" i="3"/>
  <c r="BQ72" i="3" s="1"/>
  <c r="BP76" i="3"/>
  <c r="BQ76" i="3" s="1"/>
  <c r="BO75" i="3"/>
  <c r="BU79" i="3"/>
  <c r="BV80" i="3"/>
  <c r="BW80" i="3" s="1"/>
  <c r="AX88" i="3"/>
  <c r="AY88" i="3" s="1"/>
  <c r="AW87" i="3"/>
  <c r="CS72" i="3"/>
  <c r="CT73" i="3"/>
  <c r="CU73" i="3" s="1"/>
  <c r="CT79" i="3"/>
  <c r="CU79" i="3" s="1"/>
  <c r="CS78" i="3"/>
  <c r="BU87" i="3"/>
  <c r="BV88" i="3"/>
  <c r="BW88" i="3" s="1"/>
  <c r="CA77" i="3"/>
  <c r="CB78" i="3"/>
  <c r="CC78" i="3" s="1"/>
  <c r="CS90" i="3"/>
  <c r="CT91" i="3"/>
  <c r="CU91" i="3" s="1"/>
  <c r="BV100" i="3"/>
  <c r="BW100" i="3" s="1"/>
  <c r="BU99" i="3"/>
  <c r="CT75" i="3"/>
  <c r="CU75" i="3" s="1"/>
  <c r="CS74" i="3"/>
  <c r="CH93" i="3"/>
  <c r="CI93" i="3" s="1"/>
  <c r="CG92" i="3"/>
  <c r="CN96" i="3"/>
  <c r="CO96" i="3" s="1"/>
  <c r="CM95" i="3"/>
  <c r="CN68" i="3"/>
  <c r="CO68" i="3" s="1"/>
  <c r="CM67" i="3"/>
  <c r="CH91" i="3"/>
  <c r="CI91" i="3" s="1"/>
  <c r="CG90" i="3"/>
  <c r="CM93" i="3"/>
  <c r="CN94" i="3"/>
  <c r="CO94" i="3" s="1"/>
  <c r="CN99" i="3"/>
  <c r="CO99" i="3" s="1"/>
  <c r="CM98" i="3"/>
  <c r="BP92" i="3"/>
  <c r="BQ92" i="3" s="1"/>
  <c r="BO91" i="3"/>
  <c r="CZ52" i="3"/>
  <c r="DA52" i="3" s="1"/>
  <c r="CY51" i="3"/>
  <c r="CY95" i="3"/>
  <c r="CZ96" i="3"/>
  <c r="DA96" i="3" s="1"/>
  <c r="AX79" i="3"/>
  <c r="AY79" i="3" s="1"/>
  <c r="AW78" i="3"/>
  <c r="BO86" i="3"/>
  <c r="BP87" i="3"/>
  <c r="BQ87" i="3" s="1"/>
  <c r="CS79" i="3"/>
  <c r="CT80" i="3"/>
  <c r="CU80" i="3" s="1"/>
  <c r="BV85" i="3"/>
  <c r="BW85" i="3" s="1"/>
  <c r="BU84" i="3"/>
  <c r="CY89" i="3"/>
  <c r="CZ90" i="3"/>
  <c r="DA90" i="3" s="1"/>
  <c r="CM70" i="3"/>
  <c r="CN71" i="3"/>
  <c r="CO71" i="3" s="1"/>
  <c r="BC74" i="3"/>
  <c r="BD75" i="3"/>
  <c r="BE75" i="3" s="1"/>
  <c r="AX89" i="3"/>
  <c r="AY89" i="3" s="1"/>
  <c r="AW88" i="3"/>
  <c r="BO76" i="3"/>
  <c r="BP77" i="3"/>
  <c r="BQ77" i="3" s="1"/>
  <c r="CS87" i="3"/>
  <c r="CT88" i="3"/>
  <c r="CU88" i="3" s="1"/>
  <c r="BO97" i="3"/>
  <c r="BP98" i="3"/>
  <c r="BQ98" i="3" s="1"/>
  <c r="CH96" i="3"/>
  <c r="CI96" i="3" s="1"/>
  <c r="CG95" i="3"/>
  <c r="BV93" i="3"/>
  <c r="BW93" i="3" s="1"/>
  <c r="BU92" i="3"/>
  <c r="AW61" i="2"/>
  <c r="AX62" i="2"/>
  <c r="AY62" i="2" s="1"/>
  <c r="CB65" i="2"/>
  <c r="CC65" i="2" s="1"/>
  <c r="CA64" i="2"/>
  <c r="AX71" i="2"/>
  <c r="AY71" i="2" s="1"/>
  <c r="AW70" i="2"/>
  <c r="CH72" i="2"/>
  <c r="CI72" i="2" s="1"/>
  <c r="CG71" i="2"/>
  <c r="BP74" i="2"/>
  <c r="BQ74" i="2" s="1"/>
  <c r="BO73" i="2"/>
  <c r="BJ77" i="2"/>
  <c r="BK77" i="2" s="1"/>
  <c r="BI76" i="2"/>
  <c r="CG79" i="2"/>
  <c r="CH80" i="2"/>
  <c r="CI80" i="2" s="1"/>
  <c r="CG58" i="2"/>
  <c r="CH59" i="2"/>
  <c r="CI59" i="2" s="1"/>
  <c r="BU61" i="2"/>
  <c r="BV62" i="2"/>
  <c r="BW62" i="2" s="1"/>
  <c r="BV67" i="2"/>
  <c r="BW67" i="2" s="1"/>
  <c r="BU66" i="2"/>
  <c r="AW78" i="2"/>
  <c r="AX79" i="2"/>
  <c r="AY79" i="2" s="1"/>
  <c r="CA85" i="2"/>
  <c r="CB86" i="2"/>
  <c r="CC86" i="2" s="1"/>
  <c r="AW90" i="2"/>
  <c r="AX91" i="2"/>
  <c r="AY91" i="2" s="1"/>
  <c r="BJ68" i="2"/>
  <c r="BK68" i="2" s="1"/>
  <c r="BI67" i="2"/>
  <c r="CH92" i="2"/>
  <c r="CI92" i="2" s="1"/>
  <c r="CG91" i="2"/>
  <c r="BP96" i="2"/>
  <c r="BQ96" i="2" s="1"/>
  <c r="BO95" i="2"/>
  <c r="BD100" i="2"/>
  <c r="BE100" i="2" s="1"/>
  <c r="BC99" i="2"/>
  <c r="BU77" i="2"/>
  <c r="BV78" i="2"/>
  <c r="BW78" i="2" s="1"/>
  <c r="CM78" i="2"/>
  <c r="CN79" i="2"/>
  <c r="CO79" i="2" s="1"/>
  <c r="AW84" i="2"/>
  <c r="AX85" i="2"/>
  <c r="AY85" i="2" s="1"/>
  <c r="BJ91" i="2"/>
  <c r="BK91" i="2" s="1"/>
  <c r="BI90" i="2"/>
  <c r="BP93" i="2"/>
  <c r="BQ93" i="2" s="1"/>
  <c r="BO92" i="2"/>
  <c r="CY60" i="2"/>
  <c r="CZ61" i="2"/>
  <c r="DA61" i="2" s="1"/>
  <c r="CT77" i="2"/>
  <c r="CU77" i="2" s="1"/>
  <c r="CS76" i="2"/>
  <c r="BI69" i="2"/>
  <c r="BJ70" i="2"/>
  <c r="BK70" i="2" s="1"/>
  <c r="AX37" i="3"/>
  <c r="AY37" i="3" s="1"/>
  <c r="AW36" i="3"/>
  <c r="AW44" i="3"/>
  <c r="AX45" i="3"/>
  <c r="AY45" i="3" s="1"/>
  <c r="AW57" i="2"/>
  <c r="AX58" i="2"/>
  <c r="AY58" i="2" s="1"/>
  <c r="AW56" i="2"/>
  <c r="AX57" i="2"/>
  <c r="AY57" i="2" s="1"/>
  <c r="CH65" i="2"/>
  <c r="CI65" i="2" s="1"/>
  <c r="CG64" i="2"/>
  <c r="BV69" i="2"/>
  <c r="BW69" i="2" s="1"/>
  <c r="BU68" i="2"/>
  <c r="BC75" i="2"/>
  <c r="BD76" i="2"/>
  <c r="BE76" i="2" s="1"/>
  <c r="CB79" i="2"/>
  <c r="CC79" i="2" s="1"/>
  <c r="CA78" i="2"/>
  <c r="BU81" i="2"/>
  <c r="BV82" i="2"/>
  <c r="BW82" i="2" s="1"/>
  <c r="AW54" i="2"/>
  <c r="AX55" i="2"/>
  <c r="AY55" i="2" s="1"/>
  <c r="CN68" i="2"/>
  <c r="CO68" i="2" s="1"/>
  <c r="CM67" i="2"/>
  <c r="BO70" i="2"/>
  <c r="BP71" i="2"/>
  <c r="BQ71" i="2" s="1"/>
  <c r="BD90" i="2"/>
  <c r="BE90" i="2" s="1"/>
  <c r="BC89" i="2"/>
  <c r="BC64" i="2"/>
  <c r="BD65" i="2"/>
  <c r="BE65" i="2" s="1"/>
  <c r="CB80" i="2"/>
  <c r="CC80" i="2" s="1"/>
  <c r="CA79" i="2"/>
  <c r="CZ62" i="2"/>
  <c r="DA62" i="2" s="1"/>
  <c r="CY61" i="2"/>
  <c r="CA71" i="2"/>
  <c r="CB72" i="2"/>
  <c r="CC72" i="2" s="1"/>
  <c r="CG84" i="2"/>
  <c r="CH85" i="2"/>
  <c r="CI85" i="2" s="1"/>
  <c r="CH94" i="2"/>
  <c r="CI94" i="2" s="1"/>
  <c r="CG93" i="2"/>
  <c r="CB70" i="2"/>
  <c r="CC70" i="2" s="1"/>
  <c r="CA69" i="2"/>
  <c r="BO75" i="2"/>
  <c r="BP76" i="2"/>
  <c r="BQ76" i="2" s="1"/>
  <c r="CG85" i="2"/>
  <c r="CH86" i="2"/>
  <c r="CI86" i="2" s="1"/>
  <c r="BD91" i="2"/>
  <c r="BE91" i="2" s="1"/>
  <c r="BC90" i="2"/>
  <c r="BJ98" i="2"/>
  <c r="BK98" i="2" s="1"/>
  <c r="BI97" i="2"/>
  <c r="BU86" i="2"/>
  <c r="BV87" i="2"/>
  <c r="BW87" i="2" s="1"/>
  <c r="CY36" i="3"/>
  <c r="CZ37" i="3"/>
  <c r="DA37" i="3" s="1"/>
  <c r="BV45" i="3"/>
  <c r="BW45" i="3" s="1"/>
  <c r="BU44" i="3"/>
  <c r="CH48" i="3"/>
  <c r="CI48" i="3" s="1"/>
  <c r="CG47" i="3"/>
  <c r="CA54" i="2"/>
  <c r="CB55" i="2"/>
  <c r="CC55" i="2" s="1"/>
  <c r="AX63" i="2"/>
  <c r="AY63" i="2" s="1"/>
  <c r="AW62" i="2"/>
  <c r="AW68" i="2"/>
  <c r="AX69" i="2"/>
  <c r="AY69" i="2" s="1"/>
  <c r="CZ71" i="2"/>
  <c r="DA71" i="2" s="1"/>
  <c r="CY70" i="2"/>
  <c r="CM55" i="2"/>
  <c r="CN56" i="2"/>
  <c r="CO56" i="2" s="1"/>
  <c r="BV59" i="2"/>
  <c r="BW59" i="2" s="1"/>
  <c r="BU58" i="2"/>
  <c r="CB76" i="2"/>
  <c r="CC76" i="2" s="1"/>
  <c r="CA75" i="2"/>
  <c r="CN83" i="2"/>
  <c r="CO83" i="2" s="1"/>
  <c r="CM82" i="2"/>
  <c r="CG88" i="2"/>
  <c r="CH89" i="2"/>
  <c r="CI89" i="2" s="1"/>
  <c r="BO53" i="2"/>
  <c r="BP54" i="2"/>
  <c r="BQ54" i="2" s="1"/>
  <c r="BI59" i="2"/>
  <c r="BJ60" i="2"/>
  <c r="BK60" i="2" s="1"/>
  <c r="AX64" i="2"/>
  <c r="AY64" i="2" s="1"/>
  <c r="AW63" i="2"/>
  <c r="CY78" i="2"/>
  <c r="CZ79" i="2"/>
  <c r="DA79" i="2" s="1"/>
  <c r="BU82" i="2"/>
  <c r="BV83" i="2"/>
  <c r="BW83" i="2" s="1"/>
  <c r="BI86" i="2"/>
  <c r="BJ87" i="2"/>
  <c r="BK87" i="2" s="1"/>
  <c r="CZ83" i="2"/>
  <c r="DA83" i="2" s="1"/>
  <c r="CY82" i="2"/>
  <c r="CH82" i="2"/>
  <c r="CI82" i="2" s="1"/>
  <c r="CG81" i="2"/>
  <c r="CA68" i="2"/>
  <c r="CB69" i="2"/>
  <c r="CC69" i="2" s="1"/>
  <c r="CA77" i="2"/>
  <c r="CB78" i="2"/>
  <c r="CC78" i="2" s="1"/>
  <c r="BP85" i="2"/>
  <c r="BQ85" i="2" s="1"/>
  <c r="BO84" i="2"/>
  <c r="CZ93" i="2"/>
  <c r="DA93" i="2" s="1"/>
  <c r="CY92" i="2"/>
  <c r="CN95" i="2"/>
  <c r="CO95" i="2" s="1"/>
  <c r="CM94" i="2"/>
  <c r="CB83" i="2"/>
  <c r="CC83" i="2" s="1"/>
  <c r="CA82" i="2"/>
  <c r="BD93" i="2"/>
  <c r="BE93" i="2" s="1"/>
  <c r="BC92" i="2"/>
  <c r="BI96" i="2"/>
  <c r="BJ97" i="2"/>
  <c r="BK97" i="2" s="1"/>
  <c r="AW96" i="2"/>
  <c r="AX97" i="2"/>
  <c r="AY97" i="2" s="1"/>
  <c r="CT44" i="3"/>
  <c r="CU44" i="3" s="1"/>
  <c r="CS43" i="3"/>
  <c r="BU49" i="3"/>
  <c r="BV50" i="3"/>
  <c r="BW50" i="3" s="1"/>
  <c r="AX54" i="3"/>
  <c r="AY54" i="3" s="1"/>
  <c r="AW53" i="3"/>
  <c r="CY62" i="3"/>
  <c r="CZ63" i="3"/>
  <c r="DA63" i="3" s="1"/>
  <c r="AX39" i="3"/>
  <c r="AY39" i="3" s="1"/>
  <c r="AW38" i="3"/>
  <c r="CY42" i="3"/>
  <c r="CZ43" i="3"/>
  <c r="DA43" i="3" s="1"/>
  <c r="BJ46" i="3"/>
  <c r="BK46" i="3" s="1"/>
  <c r="BI45" i="3"/>
  <c r="CY49" i="3"/>
  <c r="CZ50" i="3"/>
  <c r="DA50" i="3" s="1"/>
  <c r="CB57" i="3"/>
  <c r="CC57" i="3" s="1"/>
  <c r="CA56" i="3"/>
  <c r="BI61" i="3"/>
  <c r="BJ62" i="3"/>
  <c r="BK62" i="3" s="1"/>
  <c r="CM39" i="3"/>
  <c r="CN40" i="3"/>
  <c r="CO40" i="3" s="1"/>
  <c r="CH52" i="3"/>
  <c r="CI52" i="3" s="1"/>
  <c r="CG51" i="3"/>
  <c r="CG59" i="3"/>
  <c r="CH60" i="3"/>
  <c r="CI60" i="3" s="1"/>
  <c r="CA53" i="2"/>
  <c r="CB54" i="2"/>
  <c r="CC54" i="2" s="1"/>
  <c r="CM57" i="2"/>
  <c r="CN58" i="2"/>
  <c r="CO58" i="2" s="1"/>
  <c r="CY65" i="2"/>
  <c r="CZ66" i="2"/>
  <c r="DA66" i="2" s="1"/>
  <c r="CN60" i="2"/>
  <c r="CO60" i="2" s="1"/>
  <c r="CM59" i="2"/>
  <c r="BP79" i="2"/>
  <c r="BQ79" i="2" s="1"/>
  <c r="BO78" i="2"/>
  <c r="BV86" i="2"/>
  <c r="BW86" i="2" s="1"/>
  <c r="BU85" i="2"/>
  <c r="AW88" i="2"/>
  <c r="AX89" i="2"/>
  <c r="AY89" i="2" s="1"/>
  <c r="CS58" i="2"/>
  <c r="CT59" i="2"/>
  <c r="CU59" i="2" s="1"/>
  <c r="BD72" i="2"/>
  <c r="BE72" i="2" s="1"/>
  <c r="BC71" i="2"/>
  <c r="CB77" i="2"/>
  <c r="CC77" i="2" s="1"/>
  <c r="CA76" i="2"/>
  <c r="BD79" i="2"/>
  <c r="BE79" i="2" s="1"/>
  <c r="BC78" i="2"/>
  <c r="CZ86" i="2"/>
  <c r="DA86" i="2" s="1"/>
  <c r="CY85" i="2"/>
  <c r="CT67" i="2"/>
  <c r="CU67" i="2" s="1"/>
  <c r="CS66" i="2"/>
  <c r="CY80" i="2"/>
  <c r="CZ81" i="2"/>
  <c r="DA81" i="2" s="1"/>
  <c r="BD94" i="2"/>
  <c r="BE94" i="2" s="1"/>
  <c r="BC93" i="2"/>
  <c r="CY91" i="2"/>
  <c r="CZ92" i="2"/>
  <c r="DA92" i="2" s="1"/>
  <c r="CY68" i="2"/>
  <c r="CZ69" i="2"/>
  <c r="DA69" i="2" s="1"/>
  <c r="BU88" i="2"/>
  <c r="BV89" i="2"/>
  <c r="BW89" i="2" s="1"/>
  <c r="CM91" i="2"/>
  <c r="CN92" i="2"/>
  <c r="CO92" i="2" s="1"/>
  <c r="CB95" i="2"/>
  <c r="CC95" i="2" s="1"/>
  <c r="CA94" i="2"/>
  <c r="CS96" i="2"/>
  <c r="CT97" i="2"/>
  <c r="CU97" i="2" s="1"/>
  <c r="CM76" i="2"/>
  <c r="CN77" i="2"/>
  <c r="CO77" i="2" s="1"/>
  <c r="CA37" i="3"/>
  <c r="CB38" i="3"/>
  <c r="CC38" i="3" s="1"/>
  <c r="CH43" i="3"/>
  <c r="CI43" i="3" s="1"/>
  <c r="CG42" i="3"/>
  <c r="BJ58" i="3"/>
  <c r="BK58" i="3" s="1"/>
  <c r="BI57" i="3"/>
  <c r="BU36" i="3"/>
  <c r="BV37" i="3"/>
  <c r="BW37" i="3" s="1"/>
  <c r="CN42" i="3"/>
  <c r="CO42" i="3" s="1"/>
  <c r="CM41" i="3"/>
  <c r="BC52" i="3"/>
  <c r="BD53" i="3"/>
  <c r="BE53" i="3" s="1"/>
  <c r="CY56" i="3"/>
  <c r="CZ57" i="3"/>
  <c r="DA57" i="3" s="1"/>
  <c r="BC64" i="3"/>
  <c r="BD65" i="3"/>
  <c r="BE65" i="3" s="1"/>
  <c r="BC37" i="3"/>
  <c r="BD38" i="3"/>
  <c r="BE38" i="3" s="1"/>
  <c r="BJ45" i="3"/>
  <c r="BK45" i="3" s="1"/>
  <c r="BI44" i="3"/>
  <c r="BV48" i="3"/>
  <c r="BW48" i="3" s="1"/>
  <c r="BU47" i="3"/>
  <c r="CM49" i="3"/>
  <c r="CN50" i="3"/>
  <c r="CO50" i="3" s="1"/>
  <c r="CH53" i="3"/>
  <c r="CI53" i="3" s="1"/>
  <c r="CG52" i="3"/>
  <c r="BU57" i="3"/>
  <c r="BV58" i="3"/>
  <c r="BW58" i="3" s="1"/>
  <c r="CY64" i="3"/>
  <c r="CZ65" i="3"/>
  <c r="DA65" i="3" s="1"/>
  <c r="CN59" i="3"/>
  <c r="CO59" i="3" s="1"/>
  <c r="CM58" i="3"/>
  <c r="BJ68" i="3"/>
  <c r="BK68" i="3" s="1"/>
  <c r="BI67" i="3"/>
  <c r="BI47" i="3"/>
  <c r="BJ48" i="3"/>
  <c r="BK48" i="3" s="1"/>
  <c r="CS53" i="3"/>
  <c r="CT54" i="3"/>
  <c r="CU54" i="3" s="1"/>
  <c r="BI59" i="3"/>
  <c r="BJ60" i="3"/>
  <c r="BK60" i="3" s="1"/>
  <c r="BI50" i="3"/>
  <c r="BJ51" i="3"/>
  <c r="BK51" i="3" s="1"/>
  <c r="CZ60" i="3"/>
  <c r="DA60" i="3" s="1"/>
  <c r="CY59" i="3"/>
  <c r="BO66" i="3"/>
  <c r="BP67" i="3"/>
  <c r="BQ67" i="3" s="1"/>
  <c r="CH50" i="3"/>
  <c r="CI50" i="3" s="1"/>
  <c r="CG49" i="3"/>
  <c r="BV60" i="3"/>
  <c r="BW60" i="3" s="1"/>
  <c r="BU59" i="3"/>
  <c r="BI36" i="3"/>
  <c r="BJ37" i="3"/>
  <c r="BK37" i="3" s="1"/>
  <c r="BP80" i="3"/>
  <c r="BQ80" i="3" s="1"/>
  <c r="BO79" i="3"/>
  <c r="CB83" i="3"/>
  <c r="CC83" i="3" s="1"/>
  <c r="CA82" i="3"/>
  <c r="CN86" i="3"/>
  <c r="CO86" i="3" s="1"/>
  <c r="CM85" i="3"/>
  <c r="CG64" i="3"/>
  <c r="CH65" i="3"/>
  <c r="CI65" i="3" s="1"/>
  <c r="CT70" i="3"/>
  <c r="CU70" i="3" s="1"/>
  <c r="CS69" i="3"/>
  <c r="BD77" i="3"/>
  <c r="BE77" i="3" s="1"/>
  <c r="BC76" i="3"/>
  <c r="CM79" i="3"/>
  <c r="CN80" i="3"/>
  <c r="CO80" i="3" s="1"/>
  <c r="CN89" i="3"/>
  <c r="CO89" i="3" s="1"/>
  <c r="CM88" i="3"/>
  <c r="BC69" i="3"/>
  <c r="BD70" i="3"/>
  <c r="BE70" i="3" s="1"/>
  <c r="CY80" i="3"/>
  <c r="CZ81" i="3"/>
  <c r="DA81" i="3" s="1"/>
  <c r="CS82" i="3"/>
  <c r="CT83" i="3"/>
  <c r="CU83" i="3" s="1"/>
  <c r="BV74" i="3"/>
  <c r="BW74" i="3" s="1"/>
  <c r="BU73" i="3"/>
  <c r="BC91" i="3"/>
  <c r="BD92" i="3"/>
  <c r="BE92" i="3" s="1"/>
  <c r="BI94" i="3"/>
  <c r="BJ95" i="3"/>
  <c r="BK95" i="3" s="1"/>
  <c r="CB84" i="3"/>
  <c r="CC84" i="3" s="1"/>
  <c r="CA83" i="3"/>
  <c r="CY91" i="3"/>
  <c r="CZ92" i="3"/>
  <c r="DA92" i="3" s="1"/>
  <c r="BV98" i="3"/>
  <c r="BW98" i="3" s="1"/>
  <c r="BU97" i="3"/>
  <c r="CB80" i="3"/>
  <c r="CC80" i="3" s="1"/>
  <c r="CA79" i="3"/>
  <c r="CS89" i="3"/>
  <c r="CT90" i="3"/>
  <c r="CU90" i="3" s="1"/>
  <c r="BC96" i="3"/>
  <c r="BD97" i="3"/>
  <c r="BE97" i="3" s="1"/>
  <c r="CA99" i="3"/>
  <c r="CB100" i="3"/>
  <c r="CC100" i="3" s="1"/>
  <c r="AW91" i="3"/>
  <c r="AX92" i="3"/>
  <c r="AY92" i="3" s="1"/>
  <c r="BC77" i="3"/>
  <c r="BD78" i="3"/>
  <c r="BE78" i="3" s="1"/>
  <c r="BC93" i="3"/>
  <c r="BD94" i="3"/>
  <c r="BE94" i="3" s="1"/>
  <c r="BI96" i="3"/>
  <c r="BJ97" i="3"/>
  <c r="BK97" i="3" s="1"/>
  <c r="CH61" i="3"/>
  <c r="CI61" i="3" s="1"/>
  <c r="CG60" i="3"/>
  <c r="AW63" i="3"/>
  <c r="AX64" i="3"/>
  <c r="AY64" i="3" s="1"/>
  <c r="CB55" i="3"/>
  <c r="CC55" i="3" s="1"/>
  <c r="CA54" i="3"/>
  <c r="BO63" i="3"/>
  <c r="BP64" i="3"/>
  <c r="BQ64" i="3" s="1"/>
  <c r="CG56" i="3"/>
  <c r="CH57" i="3"/>
  <c r="CI57" i="3" s="1"/>
  <c r="CS59" i="3"/>
  <c r="CT60" i="3"/>
  <c r="CU60" i="3" s="1"/>
  <c r="CY67" i="3"/>
  <c r="CZ68" i="3"/>
  <c r="DA68" i="3" s="1"/>
  <c r="CN73" i="3"/>
  <c r="CO73" i="3" s="1"/>
  <c r="CM72" i="3"/>
  <c r="CS76" i="3"/>
  <c r="CT77" i="3"/>
  <c r="CU77" i="3" s="1"/>
  <c r="CH79" i="3"/>
  <c r="CI79" i="3" s="1"/>
  <c r="CG78" i="3"/>
  <c r="BD79" i="3"/>
  <c r="BE79" i="3" s="1"/>
  <c r="BC78" i="3"/>
  <c r="BJ89" i="3"/>
  <c r="BK89" i="3" s="1"/>
  <c r="BI88" i="3"/>
  <c r="CM82" i="3"/>
  <c r="CN83" i="3"/>
  <c r="CO83" i="3" s="1"/>
  <c r="CA86" i="3"/>
  <c r="CB87" i="3"/>
  <c r="CC87" i="3" s="1"/>
  <c r="CM89" i="3"/>
  <c r="CN90" i="3"/>
  <c r="CO90" i="3" s="1"/>
  <c r="CA89" i="3"/>
  <c r="CB90" i="3"/>
  <c r="CC90" i="3" s="1"/>
  <c r="CH95" i="3"/>
  <c r="CI95" i="3" s="1"/>
  <c r="CG94" i="3"/>
  <c r="BO44" i="3"/>
  <c r="BP45" i="3"/>
  <c r="BQ45" i="3" s="1"/>
  <c r="BI73" i="3"/>
  <c r="BJ74" i="3"/>
  <c r="BK74" i="3" s="1"/>
  <c r="BI85" i="3"/>
  <c r="BJ86" i="3"/>
  <c r="BK86" i="3" s="1"/>
  <c r="BI91" i="3"/>
  <c r="BJ92" i="3"/>
  <c r="BK92" i="3" s="1"/>
  <c r="BO93" i="3"/>
  <c r="BP94" i="3"/>
  <c r="BQ94" i="3" s="1"/>
  <c r="CA96" i="3"/>
  <c r="CB97" i="3"/>
  <c r="CC97" i="3" s="1"/>
  <c r="CS98" i="3"/>
  <c r="CT99" i="3"/>
  <c r="CU99" i="3" s="1"/>
  <c r="CH76" i="3"/>
  <c r="CI76" i="3" s="1"/>
  <c r="CG75" i="3"/>
  <c r="BJ83" i="3"/>
  <c r="BK83" i="3" s="1"/>
  <c r="BI82" i="3"/>
  <c r="BC59" i="3"/>
  <c r="BD60" i="3"/>
  <c r="BE60" i="3" s="1"/>
  <c r="AX69" i="3"/>
  <c r="AY69" i="3" s="1"/>
  <c r="AW68" i="3"/>
  <c r="CT74" i="3"/>
  <c r="CU74" i="3" s="1"/>
  <c r="CS73" i="3"/>
  <c r="CY75" i="3"/>
  <c r="CZ76" i="3"/>
  <c r="DA76" i="3" s="1"/>
  <c r="BJ82" i="3"/>
  <c r="BK82" i="3" s="1"/>
  <c r="BI81" i="3"/>
  <c r="CG89" i="3"/>
  <c r="CH90" i="3"/>
  <c r="CI90" i="3" s="1"/>
  <c r="AX66" i="3"/>
  <c r="AY66" i="3" s="1"/>
  <c r="AW65" i="3"/>
  <c r="CT72" i="3"/>
  <c r="CU72" i="3" s="1"/>
  <c r="CS71" i="3"/>
  <c r="CH81" i="3"/>
  <c r="CI81" i="3" s="1"/>
  <c r="CG80" i="3"/>
  <c r="CA93" i="3"/>
  <c r="CB94" i="3"/>
  <c r="CC94" i="3" s="1"/>
  <c r="BU98" i="3"/>
  <c r="BV99" i="3"/>
  <c r="BW99" i="3" s="1"/>
  <c r="CG91" i="3"/>
  <c r="CH92" i="3"/>
  <c r="CI92" i="3" s="1"/>
  <c r="AX76" i="3"/>
  <c r="AY76" i="3" s="1"/>
  <c r="AW75" i="3"/>
  <c r="CT81" i="3"/>
  <c r="CU81" i="3" s="1"/>
  <c r="CS80" i="3"/>
  <c r="BO85" i="3"/>
  <c r="BP86" i="3"/>
  <c r="BQ86" i="3" s="1"/>
  <c r="CM71" i="3"/>
  <c r="CN72" i="3"/>
  <c r="CO72" i="3" s="1"/>
  <c r="CG81" i="3"/>
  <c r="CH82" i="3"/>
  <c r="CI82" i="3" s="1"/>
  <c r="CS85" i="3"/>
  <c r="CT86" i="3"/>
  <c r="CU86" i="3" s="1"/>
  <c r="CA72" i="3"/>
  <c r="CB73" i="3"/>
  <c r="CC73" i="3" s="1"/>
  <c r="CA78" i="3"/>
  <c r="CB79" i="3"/>
  <c r="CC79" i="3" s="1"/>
  <c r="AW81" i="3"/>
  <c r="AX82" i="3"/>
  <c r="AY82" i="3" s="1"/>
  <c r="CA87" i="3"/>
  <c r="CB88" i="3"/>
  <c r="CC88" i="3" s="1"/>
  <c r="CZ72" i="3"/>
  <c r="DA72" i="3" s="1"/>
  <c r="CY71" i="3"/>
  <c r="BP99" i="3"/>
  <c r="BQ99" i="3" s="1"/>
  <c r="BO98" i="3"/>
  <c r="BC55" i="3"/>
  <c r="BD56" i="3"/>
  <c r="BE56" i="3" s="1"/>
  <c r="CA91" i="3"/>
  <c r="CB92" i="3"/>
  <c r="CC92" i="3" s="1"/>
  <c r="BV90" i="3"/>
  <c r="BW90" i="3" s="1"/>
  <c r="BU89" i="3"/>
  <c r="AX70" i="2"/>
  <c r="AY70" i="2" s="1"/>
  <c r="AW69" i="2"/>
  <c r="BJ64" i="2"/>
  <c r="BK64" i="2" s="1"/>
  <c r="BI63" i="2"/>
  <c r="BJ76" i="2"/>
  <c r="BK76" i="2" s="1"/>
  <c r="BI75" i="2"/>
  <c r="BU84" i="2"/>
  <c r="BV85" i="2"/>
  <c r="BW85" i="2" s="1"/>
  <c r="CH58" i="2"/>
  <c r="CI58" i="2" s="1"/>
  <c r="CG57" i="2"/>
  <c r="BU60" i="2"/>
  <c r="BV61" i="2"/>
  <c r="BW61" i="2" s="1"/>
  <c r="CN65" i="2"/>
  <c r="CO65" i="2" s="1"/>
  <c r="CM64" i="2"/>
  <c r="CT71" i="2"/>
  <c r="CU71" i="2" s="1"/>
  <c r="CS70" i="2"/>
  <c r="CA84" i="2"/>
  <c r="CB85" i="2"/>
  <c r="CC85" i="2" s="1"/>
  <c r="AW89" i="2"/>
  <c r="AX90" i="2"/>
  <c r="AY90" i="2" s="1"/>
  <c r="CY74" i="2"/>
  <c r="CZ75" i="2"/>
  <c r="DA75" i="2" s="1"/>
  <c r="BJ92" i="2"/>
  <c r="BK92" i="2" s="1"/>
  <c r="BI91" i="2"/>
  <c r="BU94" i="2"/>
  <c r="BV95" i="2"/>
  <c r="BW95" i="2" s="1"/>
  <c r="CG98" i="2"/>
  <c r="CH99" i="2"/>
  <c r="CI99" i="2" s="1"/>
  <c r="BI89" i="2"/>
  <c r="BJ90" i="2"/>
  <c r="BK90" i="2" s="1"/>
  <c r="CT96" i="2"/>
  <c r="CU96" i="2" s="1"/>
  <c r="CS95" i="2"/>
  <c r="BV56" i="2"/>
  <c r="BW56" i="2" s="1"/>
  <c r="BU55" i="2"/>
  <c r="BC66" i="2"/>
  <c r="BD67" i="2"/>
  <c r="BE67" i="2" s="1"/>
  <c r="BJ83" i="2"/>
  <c r="BK83" i="2" s="1"/>
  <c r="BI82" i="2"/>
  <c r="CM87" i="2"/>
  <c r="CN88" i="2"/>
  <c r="CO88" i="2" s="1"/>
  <c r="BJ93" i="2"/>
  <c r="BK93" i="2" s="1"/>
  <c r="BI92" i="2"/>
  <c r="CH96" i="2"/>
  <c r="CI96" i="2" s="1"/>
  <c r="CG95" i="2"/>
  <c r="BI68" i="2"/>
  <c r="BJ69" i="2"/>
  <c r="BK69" i="2" s="1"/>
  <c r="AX44" i="3"/>
  <c r="AY44" i="3" s="1"/>
  <c r="AW43" i="3"/>
  <c r="CH56" i="2"/>
  <c r="CI56" i="2" s="1"/>
  <c r="CG55" i="2"/>
  <c r="CZ65" i="2"/>
  <c r="DA65" i="2" s="1"/>
  <c r="CY64" i="2"/>
  <c r="AX73" i="2"/>
  <c r="AY73" i="2" s="1"/>
  <c r="AW72" i="2"/>
  <c r="CH64" i="2"/>
  <c r="CI64" i="2" s="1"/>
  <c r="CG63" i="2"/>
  <c r="BO71" i="2"/>
  <c r="BP72" i="2"/>
  <c r="BQ72" i="2" s="1"/>
  <c r="CH76" i="2"/>
  <c r="CI76" i="2" s="1"/>
  <c r="CG75" i="2"/>
  <c r="CG78" i="2"/>
  <c r="CH79" i="2"/>
  <c r="CI79" i="2" s="1"/>
  <c r="CS81" i="2"/>
  <c r="CT82" i="2"/>
  <c r="CU82" i="2" s="1"/>
  <c r="CY84" i="2"/>
  <c r="CZ85" i="2"/>
  <c r="DA85" i="2" s="1"/>
  <c r="AW59" i="2"/>
  <c r="AX60" i="2"/>
  <c r="AY60" i="2" s="1"/>
  <c r="BJ84" i="2"/>
  <c r="BK84" i="2" s="1"/>
  <c r="BI83" i="2"/>
  <c r="CZ99" i="2"/>
  <c r="DA99" i="2" s="1"/>
  <c r="CY98" i="2"/>
  <c r="BI80" i="2"/>
  <c r="BJ81" i="2"/>
  <c r="BK81" i="2" s="1"/>
  <c r="CA72" i="2"/>
  <c r="CB73" i="2"/>
  <c r="CC73" i="2" s="1"/>
  <c r="CA70" i="2"/>
  <c r="CB71" i="2"/>
  <c r="CC71" i="2" s="1"/>
  <c r="BC91" i="2"/>
  <c r="BD92" i="2"/>
  <c r="BE92" i="2" s="1"/>
  <c r="AX95" i="2"/>
  <c r="AY95" i="2" s="1"/>
  <c r="AW94" i="2"/>
  <c r="BP100" i="2"/>
  <c r="BQ100" i="2" s="1"/>
  <c r="BO99" i="2"/>
  <c r="BU43" i="3"/>
  <c r="BV44" i="3"/>
  <c r="BW44" i="3" s="1"/>
  <c r="BV58" i="2"/>
  <c r="BW58" i="2" s="1"/>
  <c r="BU57" i="2"/>
  <c r="CA65" i="2"/>
  <c r="CB66" i="2"/>
  <c r="CC66" i="2" s="1"/>
  <c r="CG70" i="2"/>
  <c r="CH71" i="2"/>
  <c r="CI71" i="2" s="1"/>
  <c r="BJ73" i="2"/>
  <c r="BK73" i="2" s="1"/>
  <c r="BI72" i="2"/>
  <c r="BC58" i="2"/>
  <c r="BD59" i="2"/>
  <c r="BE59" i="2" s="1"/>
  <c r="BP61" i="2"/>
  <c r="BQ61" i="2" s="1"/>
  <c r="BO60" i="2"/>
  <c r="BJ65" i="2"/>
  <c r="BK65" i="2" s="1"/>
  <c r="BI64" i="2"/>
  <c r="CG87" i="2"/>
  <c r="CH88" i="2"/>
  <c r="CI88" i="2" s="1"/>
  <c r="BC55" i="2"/>
  <c r="BD56" i="2"/>
  <c r="BE56" i="2" s="1"/>
  <c r="BC70" i="2"/>
  <c r="BD71" i="2"/>
  <c r="BE71" i="2" s="1"/>
  <c r="AX76" i="2"/>
  <c r="AY76" i="2" s="1"/>
  <c r="AW75" i="2"/>
  <c r="AX88" i="2"/>
  <c r="AY88" i="2" s="1"/>
  <c r="AW87" i="2"/>
  <c r="BO86" i="2"/>
  <c r="BP87" i="2"/>
  <c r="BQ87" i="2" s="1"/>
  <c r="AX92" i="2"/>
  <c r="AY92" i="2" s="1"/>
  <c r="AW91" i="2"/>
  <c r="BI99" i="2"/>
  <c r="BJ100" i="2"/>
  <c r="BK100" i="2" s="1"/>
  <c r="CZ88" i="2"/>
  <c r="DA88" i="2" s="1"/>
  <c r="CY87" i="2"/>
  <c r="BI95" i="2"/>
  <c r="BJ96" i="2"/>
  <c r="BK96" i="2" s="1"/>
  <c r="CA99" i="2"/>
  <c r="CB100" i="2"/>
  <c r="CC100" i="2" s="1"/>
  <c r="CN94" i="2"/>
  <c r="CO94" i="2" s="1"/>
  <c r="CM93" i="2"/>
  <c r="CA88" i="2"/>
  <c r="CB89" i="2"/>
  <c r="CC89" i="2" s="1"/>
  <c r="CZ39" i="3"/>
  <c r="DA39" i="3" s="1"/>
  <c r="CY38" i="3"/>
  <c r="CA45" i="3"/>
  <c r="CB46" i="3"/>
  <c r="CC46" i="3" s="1"/>
  <c r="BV59" i="3"/>
  <c r="BW59" i="3" s="1"/>
  <c r="BU58" i="3"/>
  <c r="CY41" i="3"/>
  <c r="CZ42" i="3"/>
  <c r="DA42" i="3" s="1"/>
  <c r="CM46" i="3"/>
  <c r="CN47" i="3"/>
  <c r="CO47" i="3" s="1"/>
  <c r="CN52" i="3"/>
  <c r="CO52" i="3" s="1"/>
  <c r="CM51" i="3"/>
  <c r="BD59" i="3"/>
  <c r="BE59" i="3" s="1"/>
  <c r="BC58" i="3"/>
  <c r="CM63" i="3"/>
  <c r="CN64" i="3"/>
  <c r="CO64" i="3" s="1"/>
  <c r="AW66" i="3"/>
  <c r="AX67" i="3"/>
  <c r="AY67" i="3" s="1"/>
  <c r="BJ42" i="3"/>
  <c r="BK42" i="3" s="1"/>
  <c r="BI41" i="3"/>
  <c r="BC46" i="3"/>
  <c r="BD47" i="3"/>
  <c r="BE47" i="3" s="1"/>
  <c r="CG50" i="3"/>
  <c r="CH51" i="3"/>
  <c r="CI51" i="3" s="1"/>
  <c r="CH59" i="3"/>
  <c r="CI59" i="3" s="1"/>
  <c r="CG58" i="3"/>
  <c r="CY54" i="2"/>
  <c r="CZ55" i="2"/>
  <c r="DA55" i="2" s="1"/>
  <c r="CH74" i="2"/>
  <c r="CI74" i="2" s="1"/>
  <c r="CG73" i="2"/>
  <c r="BC56" i="2"/>
  <c r="BD57" i="2"/>
  <c r="BE57" i="2" s="1"/>
  <c r="CM60" i="2"/>
  <c r="CN61" i="2"/>
  <c r="CO61" i="2" s="1"/>
  <c r="CN70" i="2"/>
  <c r="CO70" i="2" s="1"/>
  <c r="CM69" i="2"/>
  <c r="CN80" i="2"/>
  <c r="CO80" i="2" s="1"/>
  <c r="CM79" i="2"/>
  <c r="CS67" i="2"/>
  <c r="CT68" i="2"/>
  <c r="CU68" i="2" s="1"/>
  <c r="CT85" i="2"/>
  <c r="CU85" i="2" s="1"/>
  <c r="CS84" i="2"/>
  <c r="BO87" i="2"/>
  <c r="BP88" i="2"/>
  <c r="BQ88" i="2" s="1"/>
  <c r="CT66" i="2"/>
  <c r="CU66" i="2" s="1"/>
  <c r="CS65" i="2"/>
  <c r="BC87" i="2"/>
  <c r="BD88" i="2"/>
  <c r="BE88" i="2" s="1"/>
  <c r="BV96" i="2"/>
  <c r="BW96" i="2" s="1"/>
  <c r="BU95" i="2"/>
  <c r="CS99" i="2"/>
  <c r="CT100" i="2"/>
  <c r="CU100" i="2" s="1"/>
  <c r="CH84" i="2"/>
  <c r="CI84" i="2" s="1"/>
  <c r="CG83" i="2"/>
  <c r="BV65" i="2"/>
  <c r="BW65" i="2" s="1"/>
  <c r="BU64" i="2"/>
  <c r="BP83" i="2"/>
  <c r="BQ83" i="2" s="1"/>
  <c r="BO82" i="2"/>
  <c r="BU89" i="2"/>
  <c r="BV90" i="2"/>
  <c r="BW90" i="2" s="1"/>
  <c r="BI94" i="2"/>
  <c r="BJ95" i="2"/>
  <c r="BK95" i="2" s="1"/>
  <c r="CT90" i="2"/>
  <c r="CU90" i="2" s="1"/>
  <c r="CS89" i="2"/>
  <c r="CT64" i="2"/>
  <c r="CU64" i="2" s="1"/>
  <c r="CS63" i="2"/>
  <c r="CT91" i="2"/>
  <c r="CU91" i="2" s="1"/>
  <c r="CS90" i="2"/>
  <c r="CZ100" i="2"/>
  <c r="DA100" i="2" s="1"/>
  <c r="CY99" i="2"/>
  <c r="BV91" i="2"/>
  <c r="BW91" i="2" s="1"/>
  <c r="BU90" i="2"/>
  <c r="BJ41" i="3"/>
  <c r="BK41" i="3" s="1"/>
  <c r="BI40" i="3"/>
  <c r="CY45" i="3"/>
  <c r="CZ46" i="3"/>
  <c r="DA46" i="3" s="1"/>
  <c r="CT52" i="3"/>
  <c r="CU52" i="3" s="1"/>
  <c r="CS51" i="3"/>
  <c r="BJ63" i="3"/>
  <c r="BK63" i="3" s="1"/>
  <c r="BI62" i="3"/>
  <c r="BP38" i="3"/>
  <c r="BQ38" i="3" s="1"/>
  <c r="BO37" i="3"/>
  <c r="BC47" i="3"/>
  <c r="BD48" i="3"/>
  <c r="BE48" i="3" s="1"/>
  <c r="BC53" i="3"/>
  <c r="BD54" i="3"/>
  <c r="BE54" i="3" s="1"/>
  <c r="CA59" i="3"/>
  <c r="CB60" i="3"/>
  <c r="CC60" i="3" s="1"/>
  <c r="CM38" i="3"/>
  <c r="CN39" i="3"/>
  <c r="CO39" i="3" s="1"/>
  <c r="BJ44" i="3"/>
  <c r="BK44" i="3" s="1"/>
  <c r="BI43" i="3"/>
  <c r="BJ55" i="3"/>
  <c r="BK55" i="3" s="1"/>
  <c r="BI54" i="3"/>
  <c r="AW59" i="3"/>
  <c r="AX60" i="3"/>
  <c r="AY60" i="3" s="1"/>
  <c r="CN66" i="3"/>
  <c r="CO66" i="3" s="1"/>
  <c r="CM65" i="3"/>
  <c r="CB71" i="3"/>
  <c r="CC71" i="3" s="1"/>
  <c r="CA70" i="3"/>
  <c r="CB75" i="3"/>
  <c r="CC75" i="3" s="1"/>
  <c r="CA74" i="3"/>
  <c r="CG65" i="3"/>
  <c r="CH66" i="3"/>
  <c r="CI66" i="3" s="1"/>
  <c r="CH39" i="3"/>
  <c r="CI39" i="3" s="1"/>
  <c r="CG38" i="3"/>
  <c r="BC41" i="3"/>
  <c r="BD42" i="3"/>
  <c r="BE42" i="3" s="1"/>
  <c r="CY58" i="3"/>
  <c r="CZ59" i="3"/>
  <c r="DA59" i="3" s="1"/>
  <c r="BO65" i="3"/>
  <c r="BP66" i="3"/>
  <c r="BQ66" i="3" s="1"/>
  <c r="BC39" i="3"/>
  <c r="BD40" i="3"/>
  <c r="BE40" i="3" s="1"/>
  <c r="CG55" i="3"/>
  <c r="CH56" i="3"/>
  <c r="CI56" i="3" s="1"/>
  <c r="CS58" i="3"/>
  <c r="CT59" i="3"/>
  <c r="CU59" i="3" s="1"/>
  <c r="BU62" i="3"/>
  <c r="BV63" i="3"/>
  <c r="BW63" i="3" s="1"/>
  <c r="BP62" i="3"/>
  <c r="BQ62" i="3" s="1"/>
  <c r="BO61" i="3"/>
  <c r="CG68" i="3"/>
  <c r="CH69" i="3"/>
  <c r="CI69" i="3" s="1"/>
  <c r="BV77" i="3"/>
  <c r="BW77" i="3" s="1"/>
  <c r="BU76" i="3"/>
  <c r="BO68" i="3"/>
  <c r="BP69" i="3"/>
  <c r="BQ69" i="3" s="1"/>
  <c r="BC72" i="3"/>
  <c r="BD73" i="3"/>
  <c r="BE73" i="3" s="1"/>
  <c r="CZ86" i="3"/>
  <c r="DA86" i="3" s="1"/>
  <c r="CY85" i="3"/>
  <c r="BO89" i="3"/>
  <c r="BP90" i="3"/>
  <c r="BQ90" i="3" s="1"/>
  <c r="CA68" i="3"/>
  <c r="CB69" i="3"/>
  <c r="CC69" i="3" s="1"/>
  <c r="BJ80" i="3"/>
  <c r="BK80" i="3" s="1"/>
  <c r="BI79" i="3"/>
  <c r="BJ94" i="3"/>
  <c r="BK94" i="3" s="1"/>
  <c r="BI93" i="3"/>
  <c r="CT89" i="3"/>
  <c r="CU89" i="3" s="1"/>
  <c r="CS88" i="3"/>
  <c r="AX91" i="3"/>
  <c r="AY91" i="3" s="1"/>
  <c r="AW90" i="3"/>
  <c r="CY78" i="3"/>
  <c r="CZ79" i="3"/>
  <c r="DA79" i="3" s="1"/>
  <c r="BJ96" i="3"/>
  <c r="BK96" i="3" s="1"/>
  <c r="BI95" i="3"/>
  <c r="BU65" i="3"/>
  <c r="BV66" i="3"/>
  <c r="BW66" i="3" s="1"/>
  <c r="CH41" i="3"/>
  <c r="CI41" i="3" s="1"/>
  <c r="CG40" i="3"/>
  <c r="BO51" i="3"/>
  <c r="BP52" i="3"/>
  <c r="BQ52" i="3" s="1"/>
  <c r="BP60" i="3"/>
  <c r="BQ60" i="3" s="1"/>
  <c r="BO59" i="3"/>
  <c r="BU37" i="3"/>
  <c r="BV38" i="3"/>
  <c r="BW38" i="3" s="1"/>
  <c r="CY68" i="3"/>
  <c r="CZ69" i="3"/>
  <c r="DA69" i="3" s="1"/>
  <c r="CM73" i="3"/>
  <c r="CN74" i="3"/>
  <c r="CO74" i="3" s="1"/>
  <c r="CT76" i="3"/>
  <c r="CU76" i="3" s="1"/>
  <c r="CS75" i="3"/>
  <c r="BC81" i="3"/>
  <c r="BD82" i="3"/>
  <c r="BE82" i="3" s="1"/>
  <c r="BO84" i="3"/>
  <c r="BP85" i="3"/>
  <c r="BQ85" i="3" s="1"/>
  <c r="BD46" i="3"/>
  <c r="BE46" i="3" s="1"/>
  <c r="BC45" i="3"/>
  <c r="CA69" i="3"/>
  <c r="CB70" i="3"/>
  <c r="CC70" i="3" s="1"/>
  <c r="BU38" i="3"/>
  <c r="BV39" i="3"/>
  <c r="BW39" i="3" s="1"/>
  <c r="BC51" i="3"/>
  <c r="BD52" i="3"/>
  <c r="BE52" i="3" s="1"/>
  <c r="BV73" i="3"/>
  <c r="BW73" i="3" s="1"/>
  <c r="BU72" i="3"/>
  <c r="CN82" i="3"/>
  <c r="CO82" i="3" s="1"/>
  <c r="CM81" i="3"/>
  <c r="CG93" i="3"/>
  <c r="CH94" i="3"/>
  <c r="CI94" i="3" s="1"/>
  <c r="BO43" i="3"/>
  <c r="BP44" i="3"/>
  <c r="BQ44" i="3" s="1"/>
  <c r="BJ73" i="3"/>
  <c r="BK73" i="3" s="1"/>
  <c r="BI72" i="3"/>
  <c r="CA90" i="3"/>
  <c r="CB91" i="3"/>
  <c r="CC91" i="3" s="1"/>
  <c r="BP96" i="3"/>
  <c r="BQ96" i="3" s="1"/>
  <c r="BO95" i="3"/>
  <c r="CY98" i="3"/>
  <c r="CZ99" i="3"/>
  <c r="DA99" i="3" s="1"/>
  <c r="CS39" i="3"/>
  <c r="CT40" i="3"/>
  <c r="CU40" i="3" s="1"/>
  <c r="CG73" i="3"/>
  <c r="CH74" i="3"/>
  <c r="CI74" i="3" s="1"/>
  <c r="CH86" i="3"/>
  <c r="CI86" i="3" s="1"/>
  <c r="CG85" i="3"/>
  <c r="CM90" i="3"/>
  <c r="CN91" i="3"/>
  <c r="CO91" i="3" s="1"/>
  <c r="CB95" i="3"/>
  <c r="CC95" i="3" s="1"/>
  <c r="CA94" i="3"/>
  <c r="CH73" i="3"/>
  <c r="CI73" i="3" s="1"/>
  <c r="CG72" i="3"/>
  <c r="CN85" i="3"/>
  <c r="CO85" i="3" s="1"/>
  <c r="CM84" i="3"/>
  <c r="BP88" i="3"/>
  <c r="BQ88" i="3" s="1"/>
  <c r="BO87" i="3"/>
  <c r="CY70" i="3"/>
  <c r="CZ71" i="3"/>
  <c r="DA71" i="3" s="1"/>
  <c r="CN84" i="3"/>
  <c r="CO84" i="3" s="1"/>
  <c r="CM83" i="3"/>
  <c r="CG88" i="3"/>
  <c r="CH89" i="3"/>
  <c r="CI89" i="3" s="1"/>
  <c r="AW64" i="3"/>
  <c r="AX65" i="3"/>
  <c r="AY65" i="3" s="1"/>
  <c r="CN75" i="3"/>
  <c r="CO75" i="3" s="1"/>
  <c r="CM74" i="3"/>
  <c r="BC83" i="3"/>
  <c r="BD84" i="3"/>
  <c r="BE84" i="3" s="1"/>
  <c r="CZ87" i="3"/>
  <c r="DA87" i="3" s="1"/>
  <c r="CY86" i="3"/>
  <c r="CG79" i="3"/>
  <c r="CH80" i="3"/>
  <c r="CI80" i="3" s="1"/>
  <c r="BO94" i="3"/>
  <c r="BP95" i="3"/>
  <c r="BQ95" i="3" s="1"/>
  <c r="BI98" i="3"/>
  <c r="BJ99" i="3"/>
  <c r="BK99" i="3" s="1"/>
  <c r="CN76" i="3"/>
  <c r="CO76" i="3" s="1"/>
  <c r="CM75" i="3"/>
  <c r="BO92" i="3"/>
  <c r="BP93" i="3"/>
  <c r="BQ93" i="3" s="1"/>
  <c r="BV96" i="3"/>
  <c r="BW96" i="3" s="1"/>
  <c r="BU95" i="3"/>
  <c r="CS93" i="3"/>
  <c r="CT94" i="3"/>
  <c r="CU94" i="3" s="1"/>
  <c r="BO90" i="3"/>
  <c r="BP91" i="3"/>
  <c r="BQ91" i="3" s="1"/>
  <c r="BC70" i="3"/>
  <c r="BD71" i="3"/>
  <c r="BE71" i="3" s="1"/>
  <c r="AW76" i="3"/>
  <c r="AX77" i="3"/>
  <c r="AY77" i="3" s="1"/>
  <c r="CG82" i="3"/>
  <c r="CH83" i="3"/>
  <c r="CI83" i="3" s="1"/>
  <c r="BU68" i="3"/>
  <c r="BV69" i="3"/>
  <c r="BW69" i="3" s="1"/>
  <c r="BP89" i="3"/>
  <c r="BQ89" i="3" s="1"/>
  <c r="BO88" i="3"/>
  <c r="BO42" i="3"/>
  <c r="BP43" i="3"/>
  <c r="BQ43" i="3" s="1"/>
  <c r="CA60" i="3"/>
  <c r="CB61" i="3"/>
  <c r="CC61" i="3" s="1"/>
  <c r="BV83" i="3"/>
  <c r="BW83" i="3" s="1"/>
  <c r="BU82" i="3"/>
  <c r="BI86" i="3"/>
  <c r="BJ87" i="3"/>
  <c r="BK87" i="3" s="1"/>
  <c r="CT96" i="3"/>
  <c r="CU96" i="3" s="1"/>
  <c r="CS95" i="3"/>
  <c r="AX99" i="3"/>
  <c r="AY99" i="3" s="1"/>
  <c r="AW98" i="3"/>
  <c r="BU88" i="3"/>
  <c r="BV89" i="3"/>
  <c r="BW89" i="3" s="1"/>
  <c r="BO35" i="3"/>
  <c r="BP36" i="3"/>
  <c r="BQ36" i="3" s="1"/>
  <c r="CG35" i="3"/>
  <c r="CH36" i="3"/>
  <c r="CI36" i="3" s="1"/>
  <c r="AW9" i="3"/>
  <c r="BO52" i="2"/>
  <c r="BP53" i="2"/>
  <c r="BQ53" i="2" s="1"/>
  <c r="AW52" i="2"/>
  <c r="AX53" i="2"/>
  <c r="AY53" i="2" s="1"/>
  <c r="BB11" i="1"/>
  <c r="K15" i="9" s="1"/>
  <c r="CM34" i="2"/>
  <c r="BC51" i="2"/>
  <c r="CN19" i="3"/>
  <c r="CO19" i="3" s="1"/>
  <c r="AW49" i="2"/>
  <c r="BI35" i="3"/>
  <c r="CM52" i="2"/>
  <c r="BC33" i="2"/>
  <c r="CZ29" i="3"/>
  <c r="DA29" i="3" s="1"/>
  <c r="BP24" i="2"/>
  <c r="BQ24" i="2" s="1"/>
  <c r="BO23" i="2"/>
  <c r="BP32" i="3"/>
  <c r="BQ32" i="3" s="1"/>
  <c r="BO31" i="3"/>
  <c r="CS15" i="3"/>
  <c r="CT16" i="3"/>
  <c r="CU16" i="3" s="1"/>
  <c r="CS35" i="3"/>
  <c r="BP34" i="3"/>
  <c r="BQ34" i="3" s="1"/>
  <c r="BO33" i="3"/>
  <c r="CT10" i="3"/>
  <c r="CU10" i="3" s="1"/>
  <c r="BP9" i="2"/>
  <c r="BQ9" i="2" s="1"/>
  <c r="BO8" i="2"/>
  <c r="BP51" i="2"/>
  <c r="BQ51" i="2" s="1"/>
  <c r="BO50" i="2"/>
  <c r="CT31" i="3"/>
  <c r="CU31" i="3" s="1"/>
  <c r="BP29" i="2"/>
  <c r="BQ29" i="2" s="1"/>
  <c r="BO28" i="2"/>
  <c r="BP24" i="3"/>
  <c r="BQ24" i="3" s="1"/>
  <c r="BO23" i="3"/>
  <c r="BP25" i="2"/>
  <c r="BQ25" i="2" s="1"/>
  <c r="BO24" i="2"/>
  <c r="CS19" i="2"/>
  <c r="CT20" i="2"/>
  <c r="CU20" i="2" s="1"/>
  <c r="BP13" i="3"/>
  <c r="BQ13" i="3" s="1"/>
  <c r="BO12" i="3"/>
  <c r="CA26" i="3"/>
  <c r="AX25" i="2"/>
  <c r="AY25" i="2" s="1"/>
  <c r="AX37" i="2"/>
  <c r="AY37" i="2" s="1"/>
  <c r="BD11" i="2"/>
  <c r="BE11" i="2" s="1"/>
  <c r="BC30" i="3"/>
  <c r="CN29" i="2"/>
  <c r="CO29" i="2" s="1"/>
  <c r="CA12" i="3"/>
  <c r="BP31" i="3"/>
  <c r="BQ31" i="3" s="1"/>
  <c r="CN42" i="2"/>
  <c r="CO42" i="2" s="1"/>
  <c r="CY29" i="3"/>
  <c r="CH41" i="2"/>
  <c r="CI41" i="2" s="1"/>
  <c r="CG29" i="2"/>
  <c r="CZ14" i="3"/>
  <c r="DA14" i="3" s="1"/>
  <c r="BU12" i="3"/>
  <c r="BD30" i="3"/>
  <c r="BE30" i="3" s="1"/>
  <c r="AX17" i="2"/>
  <c r="AY17" i="2" s="1"/>
  <c r="CG8" i="3"/>
  <c r="CZ13" i="2"/>
  <c r="DA13" i="2" s="1"/>
  <c r="CY11" i="3"/>
  <c r="BI31" i="2"/>
  <c r="CA20" i="3"/>
  <c r="CZ9" i="3"/>
  <c r="DA9" i="3" s="1"/>
  <c r="BC23" i="3"/>
  <c r="BJ8" i="3"/>
  <c r="BK8" i="3" s="1"/>
  <c r="BU32" i="3"/>
  <c r="CN52" i="2"/>
  <c r="CO52" i="2" s="1"/>
  <c r="AX44" i="2"/>
  <c r="AY44" i="2" s="1"/>
  <c r="CS30" i="3"/>
  <c r="BC20" i="3"/>
  <c r="CM33" i="3"/>
  <c r="BC23" i="2"/>
  <c r="BD28" i="2"/>
  <c r="BE28" i="2" s="1"/>
  <c r="CS9" i="3"/>
  <c r="CM7" i="2"/>
  <c r="BV25" i="2"/>
  <c r="BW25" i="2" s="1"/>
  <c r="CB12" i="3"/>
  <c r="CC12" i="3" s="1"/>
  <c r="BU12" i="2"/>
  <c r="CM22" i="2"/>
  <c r="AX17" i="3"/>
  <c r="AY17" i="3" s="1"/>
  <c r="CA27" i="3"/>
  <c r="CY23" i="3"/>
  <c r="BP17" i="3"/>
  <c r="BQ17" i="3" s="1"/>
  <c r="AX20" i="2"/>
  <c r="AY20" i="2" s="1"/>
  <c r="CY46" i="2"/>
  <c r="CM11" i="3"/>
  <c r="CA33" i="3"/>
  <c r="CA27" i="2"/>
  <c r="BU48" i="2"/>
  <c r="CA17" i="3"/>
  <c r="CN14" i="3"/>
  <c r="CO14" i="3" s="1"/>
  <c r="BD10" i="3"/>
  <c r="BE10" i="3" s="1"/>
  <c r="BC14" i="3"/>
  <c r="CN33" i="2"/>
  <c r="CO33" i="2" s="1"/>
  <c r="CM11" i="2"/>
  <c r="BD32" i="2"/>
  <c r="BE32" i="2" s="1"/>
  <c r="CM22" i="3"/>
  <c r="BU8" i="2"/>
  <c r="CN36" i="2"/>
  <c r="CO36" i="2" s="1"/>
  <c r="BD13" i="2"/>
  <c r="BE13" i="2" s="1"/>
  <c r="CM23" i="2"/>
  <c r="AW44" i="2"/>
  <c r="Y54" i="6"/>
  <c r="AX19" i="2"/>
  <c r="AY19" i="2" s="1"/>
  <c r="CM31" i="3"/>
  <c r="BD17" i="3"/>
  <c r="BE17" i="3" s="1"/>
  <c r="CA15" i="3"/>
  <c r="AX35" i="2"/>
  <c r="AY35" i="2" s="1"/>
  <c r="CM10" i="2"/>
  <c r="CZ8" i="3"/>
  <c r="DA8" i="3" s="1"/>
  <c r="CU40" i="2"/>
  <c r="CS39" i="2"/>
  <c r="CZ25" i="2"/>
  <c r="DA25" i="2" s="1"/>
  <c r="CY24" i="2"/>
  <c r="BV22" i="2"/>
  <c r="BW22" i="2" s="1"/>
  <c r="BU21" i="2"/>
  <c r="BU51" i="2"/>
  <c r="BV52" i="2"/>
  <c r="BW52" i="2" s="1"/>
  <c r="CM49" i="2"/>
  <c r="CN50" i="2"/>
  <c r="CO50" i="2" s="1"/>
  <c r="CS33" i="2"/>
  <c r="CU34" i="2"/>
  <c r="CU32" i="2"/>
  <c r="CS31" i="2"/>
  <c r="BJ47" i="2"/>
  <c r="BK47" i="2" s="1"/>
  <c r="BI46" i="2"/>
  <c r="CB18" i="2"/>
  <c r="CC18" i="2" s="1"/>
  <c r="CA17" i="2"/>
  <c r="BV27" i="3"/>
  <c r="BW27" i="3" s="1"/>
  <c r="BU26" i="3"/>
  <c r="AW25" i="3"/>
  <c r="AX26" i="3"/>
  <c r="AY26" i="3" s="1"/>
  <c r="BP32" i="2"/>
  <c r="BQ32" i="2" s="1"/>
  <c r="BV19" i="2"/>
  <c r="BW19" i="2" s="1"/>
  <c r="BU18" i="2"/>
  <c r="CU12" i="2"/>
  <c r="CS11" i="2"/>
  <c r="BV46" i="2"/>
  <c r="BW46" i="2" s="1"/>
  <c r="BU45" i="2"/>
  <c r="BV11" i="2"/>
  <c r="BW11" i="2" s="1"/>
  <c r="BU10" i="2"/>
  <c r="CG45" i="2"/>
  <c r="CH46" i="2"/>
  <c r="CI46" i="2" s="1"/>
  <c r="CG14" i="2"/>
  <c r="CH15" i="2"/>
  <c r="CI15" i="2" s="1"/>
  <c r="BI13" i="2"/>
  <c r="BJ14" i="2"/>
  <c r="BK14" i="2" s="1"/>
  <c r="CU9" i="2"/>
  <c r="CS8" i="2"/>
  <c r="CS40" i="2"/>
  <c r="CU41" i="2"/>
  <c r="BI11" i="3"/>
  <c r="BJ12" i="3"/>
  <c r="BK12" i="3" s="1"/>
  <c r="CU29" i="3"/>
  <c r="CS28" i="3"/>
  <c r="BJ13" i="2"/>
  <c r="BK13" i="2" s="1"/>
  <c r="BI12" i="2"/>
  <c r="CU31" i="2"/>
  <c r="CS30" i="2"/>
  <c r="BJ11" i="2"/>
  <c r="BK11" i="2" s="1"/>
  <c r="BI10" i="2"/>
  <c r="BI31" i="3"/>
  <c r="BJ32" i="3"/>
  <c r="BK32" i="3" s="1"/>
  <c r="BP41" i="2"/>
  <c r="BQ41" i="2" s="1"/>
  <c r="BI18" i="2"/>
  <c r="BJ19" i="2"/>
  <c r="BK19" i="2" s="1"/>
  <c r="CY29" i="2"/>
  <c r="CZ30" i="2"/>
  <c r="DA30" i="2" s="1"/>
  <c r="BP40" i="2"/>
  <c r="BQ40" i="2" s="1"/>
  <c r="CA23" i="2"/>
  <c r="CB24" i="2"/>
  <c r="CC24" i="2" s="1"/>
  <c r="BI39" i="2"/>
  <c r="BJ40" i="2"/>
  <c r="BK40" i="2" s="1"/>
  <c r="CG15" i="2"/>
  <c r="CH16" i="2"/>
  <c r="CI16" i="2" s="1"/>
  <c r="CG10" i="3"/>
  <c r="CH11" i="3"/>
  <c r="CI11" i="3" s="1"/>
  <c r="BV11" i="3"/>
  <c r="BW11" i="3" s="1"/>
  <c r="BU10" i="3"/>
  <c r="BV31" i="3"/>
  <c r="BW31" i="3" s="1"/>
  <c r="BU30" i="3"/>
  <c r="BI15" i="2"/>
  <c r="BJ16" i="2"/>
  <c r="BK16" i="2" s="1"/>
  <c r="BJ48" i="2"/>
  <c r="BK48" i="2" s="1"/>
  <c r="BI47" i="2"/>
  <c r="CH32" i="3"/>
  <c r="CI32" i="3" s="1"/>
  <c r="CG31" i="3"/>
  <c r="AW13" i="3"/>
  <c r="AX14" i="3"/>
  <c r="AY14" i="3" s="1"/>
  <c r="BI49" i="2"/>
  <c r="BJ50" i="2"/>
  <c r="BK50" i="2" s="1"/>
  <c r="CB9" i="3"/>
  <c r="CC9" i="3" s="1"/>
  <c r="CA8" i="3"/>
  <c r="CZ29" i="2"/>
  <c r="DA29" i="2" s="1"/>
  <c r="CY28" i="2"/>
  <c r="CG11" i="3"/>
  <c r="CH12" i="3"/>
  <c r="CI12" i="3" s="1"/>
  <c r="CG20" i="3"/>
  <c r="CH21" i="3"/>
  <c r="CI21" i="3" s="1"/>
  <c r="BI23" i="2"/>
  <c r="BJ24" i="2"/>
  <c r="BK24" i="2" s="1"/>
  <c r="CZ18" i="3"/>
  <c r="DA18" i="3" s="1"/>
  <c r="CY17" i="3"/>
  <c r="BI26" i="2"/>
  <c r="BJ27" i="2"/>
  <c r="BK27" i="2" s="1"/>
  <c r="CU39" i="2"/>
  <c r="CS38" i="2"/>
  <c r="AW12" i="3"/>
  <c r="AX13" i="3"/>
  <c r="AY13" i="3" s="1"/>
  <c r="BP39" i="2"/>
  <c r="BQ39" i="2" s="1"/>
  <c r="CU14" i="3"/>
  <c r="CS13" i="3"/>
  <c r="CS27" i="3"/>
  <c r="CU28" i="3"/>
  <c r="CA12" i="2"/>
  <c r="CB13" i="2"/>
  <c r="CC13" i="2" s="1"/>
  <c r="CA33" i="2"/>
  <c r="CB34" i="2"/>
  <c r="CC34" i="2" s="1"/>
  <c r="CY8" i="2"/>
  <c r="CZ9" i="2"/>
  <c r="DA9" i="2" s="1"/>
  <c r="CY21" i="2"/>
  <c r="CZ22" i="2"/>
  <c r="DA22" i="2" s="1"/>
  <c r="CS45" i="2"/>
  <c r="CU46" i="2"/>
  <c r="CA22" i="2"/>
  <c r="CB23" i="2"/>
  <c r="CC23" i="2" s="1"/>
  <c r="BD8" i="3"/>
  <c r="BC7" i="3"/>
  <c r="BB102" i="3"/>
  <c r="BI52" i="2"/>
  <c r="CM44" i="2"/>
  <c r="CN45" i="2"/>
  <c r="CO45" i="2" s="1"/>
  <c r="BP27" i="3"/>
  <c r="BQ27" i="3" s="1"/>
  <c r="CM28" i="3"/>
  <c r="CN29" i="3"/>
  <c r="CO29" i="3" s="1"/>
  <c r="BV27" i="2"/>
  <c r="BW27" i="2" s="1"/>
  <c r="BU26" i="2"/>
  <c r="CR102" i="2"/>
  <c r="CR103" i="2" s="1"/>
  <c r="CS7" i="2"/>
  <c r="CB22" i="3"/>
  <c r="CC22" i="3" s="1"/>
  <c r="CA21" i="3"/>
  <c r="CB43" i="2"/>
  <c r="CC43" i="2" s="1"/>
  <c r="CA42" i="2"/>
  <c r="BV47" i="2"/>
  <c r="BW47" i="2" s="1"/>
  <c r="BU46" i="2"/>
  <c r="CM8" i="3"/>
  <c r="CN9" i="3"/>
  <c r="CO9" i="3" s="1"/>
  <c r="BD18" i="2"/>
  <c r="BE18" i="2" s="1"/>
  <c r="BC17" i="2"/>
  <c r="BP30" i="2"/>
  <c r="BQ30" i="2" s="1"/>
  <c r="BJ10" i="2"/>
  <c r="BK10" i="2" s="1"/>
  <c r="BI9" i="2"/>
  <c r="AW26" i="2"/>
  <c r="AX27" i="2"/>
  <c r="AY27" i="2" s="1"/>
  <c r="CZ101" i="3"/>
  <c r="DA101" i="3" s="1"/>
  <c r="BC35" i="3"/>
  <c r="CM33" i="2"/>
  <c r="CN34" i="2"/>
  <c r="CO34" i="2" s="1"/>
  <c r="CM26" i="2"/>
  <c r="CN27" i="2"/>
  <c r="CO27" i="2" s="1"/>
  <c r="CM31" i="2"/>
  <c r="CN32" i="2"/>
  <c r="CO32" i="2" s="1"/>
  <c r="BV23" i="3"/>
  <c r="BW23" i="3" s="1"/>
  <c r="BU22" i="3"/>
  <c r="AW31" i="3"/>
  <c r="AX32" i="3"/>
  <c r="AY32" i="3" s="1"/>
  <c r="CY19" i="3"/>
  <c r="CZ20" i="3"/>
  <c r="DA20" i="3" s="1"/>
  <c r="CZ33" i="3"/>
  <c r="DA33" i="3" s="1"/>
  <c r="CY32" i="3"/>
  <c r="BP43" i="2"/>
  <c r="BQ43" i="2" s="1"/>
  <c r="CZ39" i="2"/>
  <c r="DA39" i="2" s="1"/>
  <c r="CY38" i="2"/>
  <c r="BP14" i="2"/>
  <c r="BQ14" i="2" s="1"/>
  <c r="BI35" i="2"/>
  <c r="BJ36" i="2"/>
  <c r="BK36" i="2" s="1"/>
  <c r="CG51" i="2"/>
  <c r="CH52" i="2"/>
  <c r="CI52" i="2" s="1"/>
  <c r="AW20" i="2"/>
  <c r="AX21" i="2"/>
  <c r="AY21" i="2" s="1"/>
  <c r="BV10" i="2"/>
  <c r="BW10" i="2" s="1"/>
  <c r="BU9" i="2"/>
  <c r="BJ31" i="3"/>
  <c r="BK31" i="3" s="1"/>
  <c r="BI30" i="3"/>
  <c r="BP35" i="3"/>
  <c r="BQ35" i="3" s="1"/>
  <c r="BU35" i="3"/>
  <c r="BD101" i="3"/>
  <c r="BE101" i="3" s="1"/>
  <c r="CZ21" i="3"/>
  <c r="DA21" i="3" s="1"/>
  <c r="CY20" i="3"/>
  <c r="BV10" i="3"/>
  <c r="BW10" i="3" s="1"/>
  <c r="BU9" i="3"/>
  <c r="CU24" i="2"/>
  <c r="CS23" i="2"/>
  <c r="BP22" i="3"/>
  <c r="BQ22" i="3" s="1"/>
  <c r="CU23" i="2"/>
  <c r="CS22" i="2"/>
  <c r="CA40" i="2"/>
  <c r="CB41" i="2"/>
  <c r="CC41" i="2" s="1"/>
  <c r="BP17" i="2"/>
  <c r="BQ17" i="2" s="1"/>
  <c r="CN16" i="2"/>
  <c r="CO16" i="2" s="1"/>
  <c r="CM15" i="2"/>
  <c r="CH37" i="2"/>
  <c r="CI37" i="2" s="1"/>
  <c r="CG36" i="2"/>
  <c r="CU42" i="2"/>
  <c r="CS41" i="2"/>
  <c r="BP13" i="2"/>
  <c r="BQ13" i="2" s="1"/>
  <c r="BI12" i="3"/>
  <c r="BJ13" i="3"/>
  <c r="BK13" i="3" s="1"/>
  <c r="AW21" i="3"/>
  <c r="AX22" i="3"/>
  <c r="AY22" i="3" s="1"/>
  <c r="BP33" i="3"/>
  <c r="BQ33" i="3" s="1"/>
  <c r="CA19" i="3"/>
  <c r="CB20" i="3"/>
  <c r="CC20" i="3" s="1"/>
  <c r="BP28" i="3"/>
  <c r="BQ28" i="3" s="1"/>
  <c r="CS32" i="3"/>
  <c r="CU33" i="3"/>
  <c r="CY15" i="3"/>
  <c r="CZ16" i="3"/>
  <c r="DA16" i="3" s="1"/>
  <c r="CZ27" i="2"/>
  <c r="DA27" i="2" s="1"/>
  <c r="CY26" i="2"/>
  <c r="CG34" i="2"/>
  <c r="CH35" i="2"/>
  <c r="CI35" i="2" s="1"/>
  <c r="CH16" i="3"/>
  <c r="CI16" i="3" s="1"/>
  <c r="CG15" i="3"/>
  <c r="AX15" i="3"/>
  <c r="AY15" i="3" s="1"/>
  <c r="AW14" i="3"/>
  <c r="CA22" i="3"/>
  <c r="CB23" i="3"/>
  <c r="CC23" i="3" s="1"/>
  <c r="CB14" i="2"/>
  <c r="CC14" i="2" s="1"/>
  <c r="CA13" i="2"/>
  <c r="CB42" i="2"/>
  <c r="CC42" i="2" s="1"/>
  <c r="CA41" i="2"/>
  <c r="CM25" i="2"/>
  <c r="CN26" i="2"/>
  <c r="CO26" i="2" s="1"/>
  <c r="BV17" i="2"/>
  <c r="BW17" i="2" s="1"/>
  <c r="BU16" i="2"/>
  <c r="BV34" i="2"/>
  <c r="BW34" i="2" s="1"/>
  <c r="BU33" i="2"/>
  <c r="CN51" i="2"/>
  <c r="CO51" i="2" s="1"/>
  <c r="CM50" i="2"/>
  <c r="BP34" i="2"/>
  <c r="BQ34" i="2" s="1"/>
  <c r="BI32" i="3"/>
  <c r="BJ33" i="3"/>
  <c r="BK33" i="3" s="1"/>
  <c r="BP26" i="3"/>
  <c r="BQ26" i="3" s="1"/>
  <c r="AW19" i="3"/>
  <c r="AX20" i="3"/>
  <c r="AY20" i="3" s="1"/>
  <c r="CZ19" i="3"/>
  <c r="DA19" i="3" s="1"/>
  <c r="CY18" i="3"/>
  <c r="CU28" i="2"/>
  <c r="CS27" i="2"/>
  <c r="CU44" i="2"/>
  <c r="CS43" i="2"/>
  <c r="BC49" i="2"/>
  <c r="BD50" i="2"/>
  <c r="BE50" i="2" s="1"/>
  <c r="CM46" i="2"/>
  <c r="CN47" i="2"/>
  <c r="CO47" i="2" s="1"/>
  <c r="BV36" i="2"/>
  <c r="BW36" i="2" s="1"/>
  <c r="BU35" i="2"/>
  <c r="AW29" i="2"/>
  <c r="AX30" i="2"/>
  <c r="AY30" i="2" s="1"/>
  <c r="AW45" i="2"/>
  <c r="AX46" i="2"/>
  <c r="AY46" i="2" s="1"/>
  <c r="CN28" i="3"/>
  <c r="CO28" i="3" s="1"/>
  <c r="CM27" i="3"/>
  <c r="CG28" i="2"/>
  <c r="CH29" i="2"/>
  <c r="CI29" i="2" s="1"/>
  <c r="BV48" i="2"/>
  <c r="BW48" i="2" s="1"/>
  <c r="BU47" i="2"/>
  <c r="CG30" i="2"/>
  <c r="CH31" i="2"/>
  <c r="CI31" i="2" s="1"/>
  <c r="CB35" i="2"/>
  <c r="CC35" i="2" s="1"/>
  <c r="CA34" i="2"/>
  <c r="AW48" i="2"/>
  <c r="AX49" i="2"/>
  <c r="AY49" i="2" s="1"/>
  <c r="BI45" i="2"/>
  <c r="BJ46" i="2"/>
  <c r="BK46" i="2" s="1"/>
  <c r="BP12" i="2"/>
  <c r="BQ12" i="2" s="1"/>
  <c r="AW7" i="2"/>
  <c r="AX8" i="2"/>
  <c r="AY8" i="2" s="1"/>
  <c r="AW25" i="2"/>
  <c r="AX26" i="2"/>
  <c r="AY26" i="2" s="1"/>
  <c r="CG28" i="3"/>
  <c r="CH29" i="3"/>
  <c r="CI29" i="3" s="1"/>
  <c r="BV24" i="3"/>
  <c r="BW24" i="3" s="1"/>
  <c r="BU23" i="3"/>
  <c r="BV32" i="3"/>
  <c r="BW32" i="3" s="1"/>
  <c r="BU31" i="3"/>
  <c r="CB35" i="3"/>
  <c r="CC35" i="3" s="1"/>
  <c r="CA34" i="3"/>
  <c r="BI15" i="3"/>
  <c r="BJ16" i="3"/>
  <c r="BK16" i="3" s="1"/>
  <c r="CM29" i="2"/>
  <c r="CN30" i="2"/>
  <c r="CO30" i="2" s="1"/>
  <c r="CH47" i="2"/>
  <c r="CI47" i="2" s="1"/>
  <c r="CG46" i="2"/>
  <c r="CG17" i="2"/>
  <c r="CH18" i="2"/>
  <c r="CI18" i="2" s="1"/>
  <c r="CG24" i="3"/>
  <c r="CH25" i="3"/>
  <c r="CI25" i="3" s="1"/>
  <c r="AX25" i="3"/>
  <c r="AY25" i="3" s="1"/>
  <c r="AW24" i="3"/>
  <c r="CN101" i="2"/>
  <c r="CO101" i="2" s="1"/>
  <c r="CS15" i="2"/>
  <c r="CU16" i="2"/>
  <c r="BJ9" i="2"/>
  <c r="BK9" i="2" s="1"/>
  <c r="BI8" i="2"/>
  <c r="BV8" i="2"/>
  <c r="BW8" i="2" s="1"/>
  <c r="BU7" i="2"/>
  <c r="CS18" i="3"/>
  <c r="CU19" i="3"/>
  <c r="AW30" i="3"/>
  <c r="AX31" i="3"/>
  <c r="AY31" i="3" s="1"/>
  <c r="BI20" i="3"/>
  <c r="BJ21" i="3"/>
  <c r="BK21" i="3" s="1"/>
  <c r="CN31" i="3"/>
  <c r="CO31" i="3" s="1"/>
  <c r="CM30" i="3"/>
  <c r="AW35" i="3"/>
  <c r="CZ37" i="2"/>
  <c r="DA37" i="2" s="1"/>
  <c r="CY36" i="2"/>
  <c r="CY37" i="2"/>
  <c r="CZ38" i="2"/>
  <c r="DA38" i="2" s="1"/>
  <c r="BP15" i="2"/>
  <c r="BQ15" i="2" s="1"/>
  <c r="BI36" i="2"/>
  <c r="BJ37" i="2"/>
  <c r="BK37" i="2" s="1"/>
  <c r="AW21" i="2"/>
  <c r="AX22" i="2"/>
  <c r="AY22" i="2" s="1"/>
  <c r="CY21" i="3"/>
  <c r="CZ22" i="3"/>
  <c r="DA22" i="3" s="1"/>
  <c r="BV30" i="3"/>
  <c r="BW30" i="3" s="1"/>
  <c r="BU29" i="3"/>
  <c r="BV8" i="3"/>
  <c r="BT102" i="3"/>
  <c r="BT103" i="3" s="1"/>
  <c r="BU7" i="3"/>
  <c r="CA50" i="2"/>
  <c r="CB51" i="2"/>
  <c r="CC51" i="2" s="1"/>
  <c r="CS37" i="2"/>
  <c r="CU38" i="2"/>
  <c r="BP10" i="3"/>
  <c r="BQ10" i="3" s="1"/>
  <c r="CH31" i="3"/>
  <c r="CI31" i="3" s="1"/>
  <c r="CG30" i="3"/>
  <c r="BJ10" i="3"/>
  <c r="BK10" i="3" s="1"/>
  <c r="BI9" i="3"/>
  <c r="CB40" i="2"/>
  <c r="CC40" i="2" s="1"/>
  <c r="CA39" i="2"/>
  <c r="CH36" i="2"/>
  <c r="CI36" i="2" s="1"/>
  <c r="CG35" i="2"/>
  <c r="CY32" i="2"/>
  <c r="CZ33" i="2"/>
  <c r="DA33" i="2" s="1"/>
  <c r="AW20" i="3"/>
  <c r="AX21" i="3"/>
  <c r="AY21" i="3" s="1"/>
  <c r="CB25" i="3"/>
  <c r="CC25" i="3" s="1"/>
  <c r="CA24" i="3"/>
  <c r="CS21" i="3"/>
  <c r="CU22" i="3"/>
  <c r="CN9" i="2"/>
  <c r="CO9" i="2" s="1"/>
  <c r="CM8" i="2"/>
  <c r="CZ23" i="2"/>
  <c r="DA23" i="2" s="1"/>
  <c r="CY22" i="2"/>
  <c r="BV40" i="2"/>
  <c r="BW40" i="2" s="1"/>
  <c r="BU39" i="2"/>
  <c r="BC15" i="2"/>
  <c r="BD16" i="2"/>
  <c r="BE16" i="2" s="1"/>
  <c r="AW26" i="3"/>
  <c r="AX27" i="3"/>
  <c r="AY27" i="3" s="1"/>
  <c r="CS33" i="3"/>
  <c r="CU34" i="3"/>
  <c r="CU23" i="3"/>
  <c r="CS22" i="3"/>
  <c r="CN20" i="3"/>
  <c r="CO20" i="3" s="1"/>
  <c r="CM19" i="3"/>
  <c r="CY14" i="3"/>
  <c r="CZ15" i="3"/>
  <c r="DA15" i="3" s="1"/>
  <c r="BP33" i="2"/>
  <c r="BQ33" i="2" s="1"/>
  <c r="CG33" i="2"/>
  <c r="CH34" i="2"/>
  <c r="CI34" i="2" s="1"/>
  <c r="CG14" i="3"/>
  <c r="CH15" i="3"/>
  <c r="CI15" i="3" s="1"/>
  <c r="CB37" i="2"/>
  <c r="CC37" i="2" s="1"/>
  <c r="CA36" i="2"/>
  <c r="BP50" i="2"/>
  <c r="BQ50" i="2" s="1"/>
  <c r="BV50" i="2"/>
  <c r="BW50" i="2" s="1"/>
  <c r="BU49" i="2"/>
  <c r="CS13" i="2"/>
  <c r="CU14" i="2"/>
  <c r="CN39" i="2"/>
  <c r="CO39" i="2" s="1"/>
  <c r="CM38" i="2"/>
  <c r="AW42" i="2"/>
  <c r="AX43" i="2"/>
  <c r="AY43" i="2" s="1"/>
  <c r="AW41" i="2"/>
  <c r="AX42" i="2"/>
  <c r="AY42" i="2" s="1"/>
  <c r="AW50" i="2"/>
  <c r="AX51" i="2"/>
  <c r="AY51" i="2" s="1"/>
  <c r="BC47" i="2"/>
  <c r="BD48" i="2"/>
  <c r="BE48" i="2" s="1"/>
  <c r="AW18" i="3"/>
  <c r="AX19" i="3"/>
  <c r="AY19" i="3" s="1"/>
  <c r="CS28" i="2"/>
  <c r="CU29" i="2"/>
  <c r="CU43" i="2"/>
  <c r="CS42" i="2"/>
  <c r="BP52" i="2"/>
  <c r="BQ52" i="2" s="1"/>
  <c r="BD49" i="2"/>
  <c r="BE49" i="2" s="1"/>
  <c r="BC48" i="2"/>
  <c r="BI29" i="2"/>
  <c r="BJ30" i="2"/>
  <c r="BK30" i="2" s="1"/>
  <c r="AW30" i="2"/>
  <c r="AX31" i="2"/>
  <c r="AY31" i="2" s="1"/>
  <c r="BV28" i="2"/>
  <c r="BW28" i="2" s="1"/>
  <c r="BU27" i="2"/>
  <c r="CA15" i="2"/>
  <c r="CB16" i="2"/>
  <c r="CC16" i="2" s="1"/>
  <c r="CB48" i="2"/>
  <c r="CC48" i="2" s="1"/>
  <c r="CA47" i="2"/>
  <c r="CN20" i="2"/>
  <c r="CO20" i="2" s="1"/>
  <c r="CM19" i="2"/>
  <c r="CG39" i="2"/>
  <c r="CH40" i="2"/>
  <c r="CI40" i="2" s="1"/>
  <c r="CH28" i="2"/>
  <c r="CI28" i="2" s="1"/>
  <c r="CG27" i="2"/>
  <c r="BC34" i="2"/>
  <c r="BD35" i="2"/>
  <c r="BE35" i="2" s="1"/>
  <c r="BI18" i="3"/>
  <c r="BJ19" i="3"/>
  <c r="BK19" i="3" s="1"/>
  <c r="BP11" i="3"/>
  <c r="BQ11" i="3" s="1"/>
  <c r="BD27" i="3"/>
  <c r="BE27" i="3" s="1"/>
  <c r="BC26" i="3"/>
  <c r="CG18" i="2"/>
  <c r="CH19" i="2"/>
  <c r="CI19" i="2" s="1"/>
  <c r="AW27" i="3"/>
  <c r="AX28" i="3"/>
  <c r="AY28" i="3" s="1"/>
  <c r="CS35" i="2"/>
  <c r="CU36" i="2"/>
  <c r="CH24" i="3"/>
  <c r="CI24" i="3" s="1"/>
  <c r="CG23" i="3"/>
  <c r="BI41" i="2"/>
  <c r="BJ42" i="2"/>
  <c r="BK42" i="2" s="1"/>
  <c r="BD12" i="3"/>
  <c r="BE12" i="3" s="1"/>
  <c r="BC11" i="3"/>
  <c r="CU17" i="2"/>
  <c r="CS16" i="2"/>
  <c r="CB22" i="2"/>
  <c r="CC22" i="2" s="1"/>
  <c r="CA21" i="2"/>
  <c r="BI7" i="2"/>
  <c r="BJ8" i="2"/>
  <c r="BK8" i="2" s="1"/>
  <c r="BC26" i="2"/>
  <c r="BD27" i="2"/>
  <c r="BE27" i="2" s="1"/>
  <c r="BD47" i="2"/>
  <c r="BE47" i="2" s="1"/>
  <c r="BC46" i="2"/>
  <c r="BV28" i="3"/>
  <c r="BW28" i="3" s="1"/>
  <c r="BU27" i="3"/>
  <c r="BH102" i="3"/>
  <c r="BJ101" i="2"/>
  <c r="BK101" i="2" s="1"/>
  <c r="CY9" i="2"/>
  <c r="CZ10" i="2"/>
  <c r="DA10" i="2" s="1"/>
  <c r="BI21" i="2"/>
  <c r="BJ22" i="2"/>
  <c r="BK22" i="2" s="1"/>
  <c r="BP38" i="2"/>
  <c r="BQ38" i="2" s="1"/>
  <c r="BV101" i="3"/>
  <c r="BW101" i="3" s="1"/>
  <c r="BV9" i="3"/>
  <c r="BW9" i="3" s="1"/>
  <c r="BU8" i="3"/>
  <c r="CA49" i="2"/>
  <c r="CB50" i="2"/>
  <c r="CC50" i="2" s="1"/>
  <c r="BI8" i="3"/>
  <c r="BJ9" i="3"/>
  <c r="BK9" i="3" s="1"/>
  <c r="CU21" i="2"/>
  <c r="CS20" i="2"/>
  <c r="CM16" i="2"/>
  <c r="CN17" i="2"/>
  <c r="CO17" i="2" s="1"/>
  <c r="BV18" i="3"/>
  <c r="BW18" i="3" s="1"/>
  <c r="BU17" i="3"/>
  <c r="CM17" i="3"/>
  <c r="CN18" i="3"/>
  <c r="CO18" i="3" s="1"/>
  <c r="CN13" i="2"/>
  <c r="CO13" i="2" s="1"/>
  <c r="CM12" i="2"/>
  <c r="BV20" i="2"/>
  <c r="BW20" i="2" s="1"/>
  <c r="BU19" i="2"/>
  <c r="BI50" i="2"/>
  <c r="BJ51" i="2"/>
  <c r="BK51" i="2" s="1"/>
  <c r="BP101" i="2"/>
  <c r="BQ101" i="2" s="1"/>
  <c r="BU34" i="2"/>
  <c r="BV35" i="2"/>
  <c r="BW35" i="2" s="1"/>
  <c r="BP35" i="2"/>
  <c r="BQ35" i="2" s="1"/>
  <c r="BV14" i="3"/>
  <c r="BW14" i="3" s="1"/>
  <c r="BU13" i="3"/>
  <c r="BP10" i="2"/>
  <c r="BQ10" i="2" s="1"/>
  <c r="BJ20" i="2"/>
  <c r="BK20" i="2" s="1"/>
  <c r="BI19" i="2"/>
  <c r="CY52" i="2"/>
  <c r="BD44" i="2"/>
  <c r="BE44" i="2" s="1"/>
  <c r="BC43" i="2"/>
  <c r="BU24" i="3"/>
  <c r="BV25" i="3"/>
  <c r="BW25" i="3" s="1"/>
  <c r="BV16" i="2"/>
  <c r="BW16" i="2" s="1"/>
  <c r="BU15" i="2"/>
  <c r="CM9" i="2"/>
  <c r="CN10" i="2"/>
  <c r="CO10" i="2" s="1"/>
  <c r="AW8" i="3"/>
  <c r="AX9" i="3"/>
  <c r="AY9" i="3" s="1"/>
  <c r="CZ15" i="2"/>
  <c r="DA15" i="2" s="1"/>
  <c r="CY14" i="2"/>
  <c r="BI20" i="2"/>
  <c r="BJ21" i="2"/>
  <c r="BK21" i="2" s="1"/>
  <c r="BD33" i="2"/>
  <c r="BE33" i="2" s="1"/>
  <c r="BC32" i="2"/>
  <c r="AW29" i="3"/>
  <c r="AX30" i="3"/>
  <c r="AY30" i="3" s="1"/>
  <c r="CZ10" i="3"/>
  <c r="DA10" i="3" s="1"/>
  <c r="CY9" i="3"/>
  <c r="BC16" i="2"/>
  <c r="BD17" i="2"/>
  <c r="BE17" i="2" s="1"/>
  <c r="CS23" i="3"/>
  <c r="CU24" i="3"/>
  <c r="CM48" i="2"/>
  <c r="CN49" i="2"/>
  <c r="CO49" i="2" s="1"/>
  <c r="CH20" i="3"/>
  <c r="CI20" i="3" s="1"/>
  <c r="CG19" i="3"/>
  <c r="BU50" i="2"/>
  <c r="BV51" i="2"/>
  <c r="BW51" i="2" s="1"/>
  <c r="CN40" i="2"/>
  <c r="CO40" i="2" s="1"/>
  <c r="CM39" i="2"/>
  <c r="CA31" i="3"/>
  <c r="CB32" i="3"/>
  <c r="CC32" i="3" s="1"/>
  <c r="CS32" i="2"/>
  <c r="CU33" i="2"/>
  <c r="AW22" i="3"/>
  <c r="AX23" i="3"/>
  <c r="AY23" i="3" s="1"/>
  <c r="CB26" i="2"/>
  <c r="CC26" i="2" s="1"/>
  <c r="CA25" i="2"/>
  <c r="BJ31" i="2"/>
  <c r="BK31" i="2" s="1"/>
  <c r="BI30" i="2"/>
  <c r="CB17" i="2"/>
  <c r="CC17" i="2" s="1"/>
  <c r="CA16" i="2"/>
  <c r="BC34" i="3"/>
  <c r="BD35" i="3"/>
  <c r="BE35" i="3" s="1"/>
  <c r="CN21" i="2"/>
  <c r="CO21" i="2" s="1"/>
  <c r="CM20" i="2"/>
  <c r="CG20" i="2"/>
  <c r="CH21" i="2"/>
  <c r="CI21" i="2" s="1"/>
  <c r="AW35" i="2"/>
  <c r="AX36" i="2"/>
  <c r="AY36" i="2" s="1"/>
  <c r="BJ20" i="3"/>
  <c r="BK20" i="3" s="1"/>
  <c r="BI19" i="3"/>
  <c r="BP12" i="3"/>
  <c r="BQ12" i="3" s="1"/>
  <c r="BP16" i="3"/>
  <c r="BQ16" i="3" s="1"/>
  <c r="CY24" i="3"/>
  <c r="CZ25" i="3"/>
  <c r="DA25" i="3" s="1"/>
  <c r="BI42" i="2"/>
  <c r="BJ43" i="2"/>
  <c r="BK43" i="2" s="1"/>
  <c r="BC12" i="3"/>
  <c r="BD13" i="3"/>
  <c r="BE13" i="3" s="1"/>
  <c r="BV45" i="2"/>
  <c r="BW45" i="2" s="1"/>
  <c r="BU44" i="2"/>
  <c r="CA35" i="3"/>
  <c r="AW27" i="2"/>
  <c r="AX28" i="2"/>
  <c r="AY28" i="2" s="1"/>
  <c r="CG50" i="2"/>
  <c r="CH51" i="2"/>
  <c r="CI51" i="2" s="1"/>
  <c r="CS25" i="2"/>
  <c r="CU26" i="2"/>
  <c r="AW39" i="2"/>
  <c r="AX40" i="2"/>
  <c r="AY40" i="2" s="1"/>
  <c r="CH101" i="3"/>
  <c r="CI101" i="3" s="1"/>
  <c r="AW8" i="2"/>
  <c r="AX9" i="2"/>
  <c r="AY9" i="2" s="1"/>
  <c r="CZ13" i="3"/>
  <c r="DA13" i="3" s="1"/>
  <c r="CY12" i="3"/>
  <c r="BD10" i="2"/>
  <c r="BE10" i="2" s="1"/>
  <c r="BC9" i="2"/>
  <c r="BV19" i="3"/>
  <c r="BW19" i="3" s="1"/>
  <c r="BU18" i="3"/>
  <c r="CB31" i="3"/>
  <c r="CC31" i="3" s="1"/>
  <c r="CA30" i="3"/>
  <c r="CS31" i="3"/>
  <c r="CU32" i="3"/>
  <c r="CM36" i="2"/>
  <c r="CN37" i="2"/>
  <c r="CO37" i="2" s="1"/>
  <c r="CG26" i="3"/>
  <c r="CH27" i="3"/>
  <c r="CI27" i="3" s="1"/>
  <c r="BV38" i="2"/>
  <c r="BW38" i="2" s="1"/>
  <c r="BU37" i="2"/>
  <c r="BC20" i="2"/>
  <c r="BD21" i="2"/>
  <c r="BE21" i="2" s="1"/>
  <c r="CA45" i="2"/>
  <c r="CB46" i="2"/>
  <c r="CC46" i="2" s="1"/>
  <c r="CB101" i="3"/>
  <c r="CC101" i="3" s="1"/>
  <c r="BV16" i="3"/>
  <c r="BW16" i="3" s="1"/>
  <c r="BU15" i="3"/>
  <c r="CB31" i="2"/>
  <c r="CC31" i="2" s="1"/>
  <c r="CA30" i="2"/>
  <c r="CZ35" i="2"/>
  <c r="DA35" i="2" s="1"/>
  <c r="CY34" i="2"/>
  <c r="AW15" i="3"/>
  <c r="AX16" i="3"/>
  <c r="AY16" i="3" s="1"/>
  <c r="BD32" i="3"/>
  <c r="BE32" i="3" s="1"/>
  <c r="BC31" i="3"/>
  <c r="BJ35" i="3"/>
  <c r="BK35" i="3" s="1"/>
  <c r="BI34" i="3"/>
  <c r="BU20" i="3"/>
  <c r="BV21" i="3"/>
  <c r="BW21" i="3" s="1"/>
  <c r="CH50" i="2"/>
  <c r="CI50" i="2" s="1"/>
  <c r="CG49" i="2"/>
  <c r="CZ18" i="2"/>
  <c r="DA18" i="2" s="1"/>
  <c r="CY17" i="2"/>
  <c r="BI17" i="2"/>
  <c r="BJ18" i="2"/>
  <c r="BK18" i="2" s="1"/>
  <c r="CS26" i="2"/>
  <c r="CU27" i="2"/>
  <c r="BI40" i="2"/>
  <c r="BJ41" i="2"/>
  <c r="BK41" i="2" s="1"/>
  <c r="CG12" i="2"/>
  <c r="CH13" i="2"/>
  <c r="CI13" i="2" s="1"/>
  <c r="BD101" i="2"/>
  <c r="BE101" i="2" s="1"/>
  <c r="AW38" i="2"/>
  <c r="AX39" i="2"/>
  <c r="AY39" i="2" s="1"/>
  <c r="CG12" i="3"/>
  <c r="CH13" i="3"/>
  <c r="CI13" i="3" s="1"/>
  <c r="CA16" i="3"/>
  <c r="CB17" i="3"/>
  <c r="CC17" i="3" s="1"/>
  <c r="BU14" i="2"/>
  <c r="BV15" i="2"/>
  <c r="BW15" i="2" s="1"/>
  <c r="CS47" i="2"/>
  <c r="CU48" i="2"/>
  <c r="CG23" i="2"/>
  <c r="CH24" i="2"/>
  <c r="CI24" i="2" s="1"/>
  <c r="BU25" i="3"/>
  <c r="BV26" i="3"/>
  <c r="BW26" i="3" s="1"/>
  <c r="CN10" i="3"/>
  <c r="CO10" i="3" s="1"/>
  <c r="CM9" i="3"/>
  <c r="BJ52" i="2"/>
  <c r="BK52" i="2" s="1"/>
  <c r="BI51" i="2"/>
  <c r="CG22" i="2"/>
  <c r="CH23" i="2"/>
  <c r="CI23" i="2" s="1"/>
  <c r="CU25" i="3"/>
  <c r="CS24" i="3"/>
  <c r="CN28" i="2"/>
  <c r="CO28" i="2" s="1"/>
  <c r="CM27" i="2"/>
  <c r="BJ25" i="2"/>
  <c r="BK25" i="2" s="1"/>
  <c r="BI24" i="2"/>
  <c r="CH17" i="2"/>
  <c r="CI17" i="2" s="1"/>
  <c r="CG16" i="2"/>
  <c r="CM17" i="2"/>
  <c r="CN18" i="2"/>
  <c r="CO18" i="2" s="1"/>
  <c r="BD42" i="2"/>
  <c r="BE42" i="2" s="1"/>
  <c r="BC41" i="2"/>
  <c r="CS17" i="2"/>
  <c r="CU18" i="2"/>
  <c r="CA10" i="2"/>
  <c r="CB11" i="2"/>
  <c r="CC11" i="2" s="1"/>
  <c r="BP48" i="2"/>
  <c r="BQ48" i="2" s="1"/>
  <c r="AW10" i="3"/>
  <c r="AX11" i="3"/>
  <c r="AY11" i="3" s="1"/>
  <c r="CG13" i="3"/>
  <c r="CH14" i="3"/>
  <c r="CI14" i="3" s="1"/>
  <c r="CZ26" i="3"/>
  <c r="DA26" i="3" s="1"/>
  <c r="CY25" i="3"/>
  <c r="CR102" i="3"/>
  <c r="CR103" i="3" s="1"/>
  <c r="CS7" i="3"/>
  <c r="CX102" i="3"/>
  <c r="CG33" i="3"/>
  <c r="CH34" i="3"/>
  <c r="CI34" i="3" s="1"/>
  <c r="CB15" i="3"/>
  <c r="CC15" i="3" s="1"/>
  <c r="CA14" i="3"/>
  <c r="BD14" i="2"/>
  <c r="BE14" i="2" s="1"/>
  <c r="BC13" i="2"/>
  <c r="CB47" i="2"/>
  <c r="CC47" i="2" s="1"/>
  <c r="CA46" i="2"/>
  <c r="BP26" i="2"/>
  <c r="BQ26" i="2" s="1"/>
  <c r="CB39" i="2"/>
  <c r="CC39" i="2" s="1"/>
  <c r="CA38" i="2"/>
  <c r="CZ40" i="2"/>
  <c r="DA40" i="2" s="1"/>
  <c r="CY39" i="2"/>
  <c r="CA43" i="2"/>
  <c r="CB44" i="2"/>
  <c r="CC44" i="2" s="1"/>
  <c r="BV12" i="2"/>
  <c r="BW12" i="2" s="1"/>
  <c r="BU11" i="2"/>
  <c r="CH101" i="2"/>
  <c r="CI101" i="2" s="1"/>
  <c r="CS52" i="2"/>
  <c r="CG27" i="3"/>
  <c r="CH28" i="3"/>
  <c r="CI28" i="3" s="1"/>
  <c r="BV37" i="2"/>
  <c r="BW37" i="2" s="1"/>
  <c r="BU36" i="2"/>
  <c r="BD20" i="2"/>
  <c r="BE20" i="2" s="1"/>
  <c r="BC19" i="2"/>
  <c r="BV24" i="2"/>
  <c r="BW24" i="2" s="1"/>
  <c r="BU23" i="2"/>
  <c r="CY47" i="2"/>
  <c r="CZ48" i="2"/>
  <c r="DA48" i="2" s="1"/>
  <c r="CA24" i="2"/>
  <c r="CB25" i="2"/>
  <c r="CC25" i="2" s="1"/>
  <c r="CB29" i="2"/>
  <c r="CC29" i="2" s="1"/>
  <c r="CA28" i="2"/>
  <c r="CG43" i="2"/>
  <c r="CH44" i="2"/>
  <c r="CI44" i="2" s="1"/>
  <c r="CG13" i="2"/>
  <c r="CH14" i="2"/>
  <c r="CI14" i="2" s="1"/>
  <c r="AW32" i="2"/>
  <c r="AX33" i="2"/>
  <c r="AY33" i="2" s="1"/>
  <c r="BJ26" i="2"/>
  <c r="BK26" i="2" s="1"/>
  <c r="BI25" i="2"/>
  <c r="BI25" i="3"/>
  <c r="BJ26" i="3"/>
  <c r="BK26" i="3" s="1"/>
  <c r="CG16" i="3"/>
  <c r="CH17" i="3"/>
  <c r="CI17" i="3" s="1"/>
  <c r="BD22" i="3"/>
  <c r="BE22" i="3" s="1"/>
  <c r="BC21" i="3"/>
  <c r="CZ35" i="3"/>
  <c r="DA35" i="3" s="1"/>
  <c r="CY34" i="3"/>
  <c r="CU27" i="3"/>
  <c r="CS26" i="3"/>
  <c r="CU15" i="3"/>
  <c r="CS14" i="3"/>
  <c r="CS20" i="3"/>
  <c r="CU21" i="3"/>
  <c r="CA29" i="2"/>
  <c r="CB30" i="2"/>
  <c r="CC30" i="2" s="1"/>
  <c r="CU51" i="2"/>
  <c r="CS50" i="2"/>
  <c r="CB19" i="2"/>
  <c r="CC19" i="2" s="1"/>
  <c r="CA18" i="2"/>
  <c r="BC8" i="3"/>
  <c r="BD9" i="3"/>
  <c r="BE9" i="3" s="1"/>
  <c r="CM14" i="2"/>
  <c r="CN15" i="2"/>
  <c r="CO15" i="2" s="1"/>
  <c r="AW22" i="2"/>
  <c r="AX23" i="2"/>
  <c r="AY23" i="2" s="1"/>
  <c r="BV39" i="2"/>
  <c r="BW39" i="2" s="1"/>
  <c r="BU38" i="2"/>
  <c r="BI44" i="2"/>
  <c r="BJ45" i="2"/>
  <c r="BK45" i="2" s="1"/>
  <c r="BD30" i="2"/>
  <c r="BE30" i="2" s="1"/>
  <c r="BC29" i="2"/>
  <c r="BI10" i="3"/>
  <c r="BJ11" i="3"/>
  <c r="BK11" i="3" s="1"/>
  <c r="CN16" i="3"/>
  <c r="CO16" i="3" s="1"/>
  <c r="CM15" i="3"/>
  <c r="CN26" i="3"/>
  <c r="CO26" i="3" s="1"/>
  <c r="CM25" i="3"/>
  <c r="CM10" i="3"/>
  <c r="CN11" i="3"/>
  <c r="CO11" i="3" s="1"/>
  <c r="BP25" i="3"/>
  <c r="BQ25" i="3" s="1"/>
  <c r="CM32" i="3"/>
  <c r="CN33" i="3"/>
  <c r="CO33" i="3" s="1"/>
  <c r="CM13" i="2"/>
  <c r="CN14" i="2"/>
  <c r="CO14" i="2" s="1"/>
  <c r="CG41" i="2"/>
  <c r="CH42" i="2"/>
  <c r="CI42" i="2" s="1"/>
  <c r="CA20" i="2"/>
  <c r="CB21" i="2"/>
  <c r="CC21" i="2" s="1"/>
  <c r="CY19" i="2"/>
  <c r="CZ20" i="2"/>
  <c r="DA20" i="2" s="1"/>
  <c r="AW47" i="2"/>
  <c r="AX48" i="2"/>
  <c r="AY48" i="2" s="1"/>
  <c r="BC11" i="2"/>
  <c r="BD12" i="2"/>
  <c r="BE12" i="2" s="1"/>
  <c r="BD40" i="2"/>
  <c r="BE40" i="2" s="1"/>
  <c r="BC39" i="2"/>
  <c r="BP37" i="2"/>
  <c r="BQ37" i="2" s="1"/>
  <c r="CS17" i="3"/>
  <c r="CU18" i="3"/>
  <c r="BD33" i="3"/>
  <c r="BE33" i="3" s="1"/>
  <c r="BC32" i="3"/>
  <c r="BD16" i="3"/>
  <c r="BE16" i="3" s="1"/>
  <c r="BC15" i="3"/>
  <c r="BP101" i="3"/>
  <c r="BQ101" i="3" s="1"/>
  <c r="CS21" i="2"/>
  <c r="CU22" i="2"/>
  <c r="CS9" i="2"/>
  <c r="CU10" i="2"/>
  <c r="CM34" i="3"/>
  <c r="CN35" i="3"/>
  <c r="CO35" i="3" s="1"/>
  <c r="CO8" i="2"/>
  <c r="CS11" i="3"/>
  <c r="CU12" i="3"/>
  <c r="BV18" i="2"/>
  <c r="BW18" i="2" s="1"/>
  <c r="BU17" i="2"/>
  <c r="BP8" i="3"/>
  <c r="BN102" i="3"/>
  <c r="BP42" i="2"/>
  <c r="BQ42" i="2" s="1"/>
  <c r="AW46" i="2"/>
  <c r="AX47" i="2"/>
  <c r="AY47" i="2" s="1"/>
  <c r="CH32" i="2"/>
  <c r="CI32" i="2" s="1"/>
  <c r="CG31" i="2"/>
  <c r="AW14" i="2"/>
  <c r="AX15" i="2"/>
  <c r="AY15" i="2" s="1"/>
  <c r="BJ15" i="3"/>
  <c r="BK15" i="3" s="1"/>
  <c r="BI14" i="3"/>
  <c r="BI27" i="2"/>
  <c r="BJ28" i="2"/>
  <c r="BK28" i="2" s="1"/>
  <c r="BJ49" i="2"/>
  <c r="BK49" i="2" s="1"/>
  <c r="BI48" i="2"/>
  <c r="BV101" i="2"/>
  <c r="BW101" i="2" s="1"/>
  <c r="AW10" i="2"/>
  <c r="AX11" i="2"/>
  <c r="AY11" i="2" s="1"/>
  <c r="CH33" i="3"/>
  <c r="CI33" i="3" s="1"/>
  <c r="CG32" i="3"/>
  <c r="CN44" i="2"/>
  <c r="CO44" i="2" s="1"/>
  <c r="CM43" i="2"/>
  <c r="CN21" i="3"/>
  <c r="CO21" i="3" s="1"/>
  <c r="CM20" i="3"/>
  <c r="CA32" i="2"/>
  <c r="CB33" i="2"/>
  <c r="CC33" i="2" s="1"/>
  <c r="BJ28" i="3"/>
  <c r="BK28" i="3" s="1"/>
  <c r="BI27" i="3"/>
  <c r="CU15" i="2"/>
  <c r="CS14" i="2"/>
  <c r="AW40" i="2"/>
  <c r="AX41" i="2"/>
  <c r="AY41" i="2" s="1"/>
  <c r="CN22" i="3"/>
  <c r="CO22" i="3" s="1"/>
  <c r="CM21" i="3"/>
  <c r="BP21" i="3"/>
  <c r="BQ21" i="3" s="1"/>
  <c r="CZ44" i="2"/>
  <c r="DA44" i="2" s="1"/>
  <c r="CY43" i="2"/>
  <c r="CZ27" i="3"/>
  <c r="DA27" i="3" s="1"/>
  <c r="CY26" i="3"/>
  <c r="CZ24" i="2"/>
  <c r="DA24" i="2" s="1"/>
  <c r="CY23" i="2"/>
  <c r="BD25" i="2"/>
  <c r="BE25" i="2" s="1"/>
  <c r="BC24" i="2"/>
  <c r="AW28" i="3"/>
  <c r="AX29" i="3"/>
  <c r="AY29" i="3" s="1"/>
  <c r="BV34" i="3"/>
  <c r="BW34" i="3" s="1"/>
  <c r="BU33" i="3"/>
  <c r="BU16" i="3"/>
  <c r="BV17" i="3"/>
  <c r="BW17" i="3" s="1"/>
  <c r="BI28" i="2"/>
  <c r="BJ29" i="2"/>
  <c r="BK29" i="2" s="1"/>
  <c r="BV43" i="2"/>
  <c r="BW43" i="2" s="1"/>
  <c r="BU42" i="2"/>
  <c r="AW12" i="2"/>
  <c r="AX13" i="2"/>
  <c r="AY13" i="2" s="1"/>
  <c r="BC25" i="2"/>
  <c r="BD26" i="2"/>
  <c r="BE26" i="2" s="1"/>
  <c r="BP23" i="2"/>
  <c r="BQ23" i="2" s="1"/>
  <c r="BV20" i="3"/>
  <c r="BW20" i="3" s="1"/>
  <c r="BU19" i="3"/>
  <c r="CZ19" i="2"/>
  <c r="DA19" i="2" s="1"/>
  <c r="CY18" i="2"/>
  <c r="CG25" i="2"/>
  <c r="CH26" i="2"/>
  <c r="CI26" i="2" s="1"/>
  <c r="AW9" i="2"/>
  <c r="AX10" i="2"/>
  <c r="AY10" i="2" s="1"/>
  <c r="CU49" i="2"/>
  <c r="CS48" i="2"/>
  <c r="BI26" i="3"/>
  <c r="BJ27" i="3"/>
  <c r="BK27" i="3" s="1"/>
  <c r="CU47" i="2"/>
  <c r="CS46" i="2"/>
  <c r="CN19" i="2"/>
  <c r="CO19" i="2" s="1"/>
  <c r="CM18" i="2"/>
  <c r="BD29" i="3"/>
  <c r="BE29" i="3" s="1"/>
  <c r="BC28" i="3"/>
  <c r="CA23" i="3"/>
  <c r="CB24" i="3"/>
  <c r="CC24" i="3" s="1"/>
  <c r="BP20" i="3"/>
  <c r="BQ20" i="3" s="1"/>
  <c r="CY44" i="2"/>
  <c r="CZ45" i="2"/>
  <c r="DA45" i="2" s="1"/>
  <c r="CZ17" i="2"/>
  <c r="DA17" i="2" s="1"/>
  <c r="CY16" i="2"/>
  <c r="BC33" i="3"/>
  <c r="BD34" i="3"/>
  <c r="BE34" i="3" s="1"/>
  <c r="AW31" i="2"/>
  <c r="AX32" i="2"/>
  <c r="AY32" i="2" s="1"/>
  <c r="BJ25" i="3"/>
  <c r="BK25" i="3" s="1"/>
  <c r="BI24" i="3"/>
  <c r="BI29" i="3"/>
  <c r="BJ30" i="3"/>
  <c r="BK30" i="3" s="1"/>
  <c r="CA14" i="2"/>
  <c r="CB15" i="2"/>
  <c r="CC15" i="2" s="1"/>
  <c r="BV35" i="3"/>
  <c r="BW35" i="3" s="1"/>
  <c r="BU34" i="3"/>
  <c r="CU50" i="2"/>
  <c r="CS49" i="2"/>
  <c r="BV42" i="2"/>
  <c r="BW42" i="2" s="1"/>
  <c r="BU41" i="2"/>
  <c r="BI43" i="2"/>
  <c r="BJ44" i="2"/>
  <c r="BK44" i="2" s="1"/>
  <c r="CH43" i="2"/>
  <c r="CI43" i="2" s="1"/>
  <c r="CG42" i="2"/>
  <c r="BC40" i="2"/>
  <c r="BD41" i="2"/>
  <c r="BE41" i="2" s="1"/>
  <c r="BP14" i="3"/>
  <c r="BQ14" i="3" s="1"/>
  <c r="BP45" i="2"/>
  <c r="BQ45" i="2" s="1"/>
  <c r="CH12" i="2"/>
  <c r="CI12" i="2" s="1"/>
  <c r="CG11" i="2"/>
  <c r="AW37" i="2"/>
  <c r="AX38" i="2"/>
  <c r="AY38" i="2" s="1"/>
  <c r="BC13" i="3"/>
  <c r="BD14" i="3"/>
  <c r="BE14" i="3" s="1"/>
  <c r="BV14" i="2"/>
  <c r="BW14" i="2" s="1"/>
  <c r="BU13" i="2"/>
  <c r="CZ31" i="3"/>
  <c r="DA31" i="3" s="1"/>
  <c r="CY30" i="3"/>
  <c r="CM37" i="2"/>
  <c r="CN38" i="2"/>
  <c r="CO38" i="2" s="1"/>
  <c r="CZ50" i="2"/>
  <c r="DA50" i="2" s="1"/>
  <c r="CY49" i="2"/>
  <c r="CH25" i="2"/>
  <c r="CI25" i="2" s="1"/>
  <c r="CG24" i="2"/>
  <c r="CH39" i="2"/>
  <c r="CI39" i="2" s="1"/>
  <c r="CG38" i="2"/>
  <c r="CS34" i="3"/>
  <c r="CU35" i="3"/>
  <c r="BP20" i="2"/>
  <c r="BQ20" i="2" s="1"/>
  <c r="BV44" i="2"/>
  <c r="BW44" i="2" s="1"/>
  <c r="BU43" i="2"/>
  <c r="CU19" i="2"/>
  <c r="CS18" i="2"/>
  <c r="BD37" i="2"/>
  <c r="BE37" i="2" s="1"/>
  <c r="BC36" i="2"/>
  <c r="BP49" i="2"/>
  <c r="BQ49" i="2" s="1"/>
  <c r="AW11" i="3"/>
  <c r="AX12" i="3"/>
  <c r="AY12" i="3" s="1"/>
  <c r="CU9" i="3"/>
  <c r="CS8" i="3"/>
  <c r="CG34" i="3"/>
  <c r="CH35" i="3"/>
  <c r="CI35" i="3" s="1"/>
  <c r="CB19" i="3"/>
  <c r="CC19" i="3" s="1"/>
  <c r="CA18" i="3"/>
  <c r="BC14" i="2"/>
  <c r="BD15" i="2"/>
  <c r="BE15" i="2" s="1"/>
  <c r="BP27" i="2"/>
  <c r="BQ27" i="2" s="1"/>
  <c r="CA37" i="2"/>
  <c r="CB38" i="2"/>
  <c r="CC38" i="2" s="1"/>
  <c r="CU101" i="3"/>
  <c r="CB45" i="2"/>
  <c r="CC45" i="2" s="1"/>
  <c r="CA44" i="2"/>
  <c r="CU52" i="2"/>
  <c r="CS51" i="2"/>
  <c r="CM24" i="3"/>
  <c r="CN25" i="3"/>
  <c r="CO25" i="3" s="1"/>
  <c r="CZ101" i="2"/>
  <c r="DA101" i="2" s="1"/>
  <c r="BV21" i="2"/>
  <c r="BW21" i="2" s="1"/>
  <c r="BU20" i="2"/>
  <c r="CG9" i="3"/>
  <c r="CH10" i="3"/>
  <c r="CI10" i="3" s="1"/>
  <c r="CB52" i="2"/>
  <c r="CC52" i="2" s="1"/>
  <c r="CA51" i="2"/>
  <c r="CY41" i="2"/>
  <c r="CZ42" i="2"/>
  <c r="DA42" i="2" s="1"/>
  <c r="CY48" i="2"/>
  <c r="CZ49" i="2"/>
  <c r="DA49" i="2" s="1"/>
  <c r="CH45" i="2"/>
  <c r="CI45" i="2" s="1"/>
  <c r="CG44" i="2"/>
  <c r="AW17" i="2"/>
  <c r="AX18" i="2"/>
  <c r="AY18" i="2" s="1"/>
  <c r="BP47" i="2"/>
  <c r="BQ47" i="2" s="1"/>
  <c r="BJ14" i="3"/>
  <c r="BK14" i="3" s="1"/>
  <c r="BI13" i="3"/>
  <c r="CB29" i="3"/>
  <c r="CC29" i="3" s="1"/>
  <c r="CA28" i="3"/>
  <c r="CG17" i="3"/>
  <c r="CH18" i="3"/>
  <c r="CI18" i="3" s="1"/>
  <c r="AW33" i="3"/>
  <c r="AX34" i="3"/>
  <c r="AY34" i="3" s="1"/>
  <c r="CM24" i="2"/>
  <c r="CN25" i="2"/>
  <c r="CO25" i="2" s="1"/>
  <c r="BJ35" i="2"/>
  <c r="BK35" i="2" s="1"/>
  <c r="BI34" i="2"/>
  <c r="BP19" i="2"/>
  <c r="BQ19" i="2" s="1"/>
  <c r="CM42" i="2"/>
  <c r="CN43" i="2"/>
  <c r="CO43" i="2" s="1"/>
  <c r="CZ17" i="3"/>
  <c r="DA17" i="3" s="1"/>
  <c r="CY16" i="3"/>
  <c r="CH9" i="2"/>
  <c r="CI9" i="2" s="1"/>
  <c r="CG8" i="2"/>
  <c r="CB12" i="2"/>
  <c r="CC12" i="2" s="1"/>
  <c r="CA11" i="2"/>
  <c r="CB9" i="2"/>
  <c r="CC9" i="2" s="1"/>
  <c r="CA8" i="2"/>
  <c r="CH33" i="2"/>
  <c r="CI33" i="2" s="1"/>
  <c r="CG32" i="2"/>
  <c r="BV31" i="2"/>
  <c r="BW31" i="2" s="1"/>
  <c r="BU30" i="2"/>
  <c r="BJ33" i="2"/>
  <c r="BK33" i="2" s="1"/>
  <c r="BI32" i="2"/>
  <c r="BC30" i="2"/>
  <c r="BD31" i="2"/>
  <c r="BE31" i="2" s="1"/>
  <c r="BC28" i="2"/>
  <c r="BD29" i="2"/>
  <c r="BE29" i="2" s="1"/>
  <c r="CN13" i="3"/>
  <c r="CO13" i="3" s="1"/>
  <c r="CM12" i="3"/>
  <c r="CS12" i="3"/>
  <c r="CU13" i="3"/>
  <c r="BV29" i="3"/>
  <c r="BW29" i="3" s="1"/>
  <c r="BU28" i="3"/>
  <c r="BP18" i="3"/>
  <c r="BQ18" i="3" s="1"/>
  <c r="BD28" i="3"/>
  <c r="BE28" i="3" s="1"/>
  <c r="BC27" i="3"/>
  <c r="BD19" i="3"/>
  <c r="BE19" i="3" s="1"/>
  <c r="BC18" i="3"/>
  <c r="AX101" i="3"/>
  <c r="AY101" i="3" s="1"/>
  <c r="BP16" i="2"/>
  <c r="BQ16" i="2" s="1"/>
  <c r="CG10" i="2"/>
  <c r="CH11" i="2"/>
  <c r="CI11" i="2" s="1"/>
  <c r="CY20" i="2"/>
  <c r="CZ21" i="2"/>
  <c r="DA21" i="2" s="1"/>
  <c r="BP36" i="2"/>
  <c r="BQ36" i="2" s="1"/>
  <c r="BJ22" i="3"/>
  <c r="BK22" i="3" s="1"/>
  <c r="BI21" i="3"/>
  <c r="CH23" i="3"/>
  <c r="CI23" i="3" s="1"/>
  <c r="CG22" i="3"/>
  <c r="BJ18" i="3"/>
  <c r="BK18" i="3" s="1"/>
  <c r="BI17" i="3"/>
  <c r="BI38" i="2"/>
  <c r="BJ39" i="2"/>
  <c r="BK39" i="2" s="1"/>
  <c r="AW23" i="3"/>
  <c r="AX24" i="3"/>
  <c r="AY24" i="3" s="1"/>
  <c r="BV30" i="2"/>
  <c r="BW30" i="2" s="1"/>
  <c r="BU29" i="2"/>
  <c r="CU20" i="3"/>
  <c r="CS19" i="3"/>
  <c r="CZ12" i="2"/>
  <c r="DA12" i="2" s="1"/>
  <c r="CY11" i="2"/>
  <c r="CH27" i="2"/>
  <c r="CI27" i="2" s="1"/>
  <c r="CG26" i="2"/>
  <c r="CY31" i="2"/>
  <c r="CZ32" i="2"/>
  <c r="DA32" i="2" s="1"/>
  <c r="CB33" i="3"/>
  <c r="CC33" i="3" s="1"/>
  <c r="CA32" i="3"/>
  <c r="BV41" i="2"/>
  <c r="BW41" i="2" s="1"/>
  <c r="BU40" i="2"/>
  <c r="BP9" i="3"/>
  <c r="BQ9" i="3" s="1"/>
  <c r="CS29" i="3"/>
  <c r="CU30" i="3"/>
  <c r="BI22" i="3"/>
  <c r="BJ23" i="3"/>
  <c r="BK23" i="3" s="1"/>
  <c r="CB36" i="2"/>
  <c r="CC36" i="2" s="1"/>
  <c r="CA35" i="2"/>
  <c r="BU52" i="2"/>
  <c r="BP28" i="2"/>
  <c r="BQ28" i="2" s="1"/>
  <c r="CA52" i="2"/>
  <c r="BC8" i="2"/>
  <c r="BD9" i="2"/>
  <c r="BE9" i="2" s="1"/>
  <c r="BD22" i="2"/>
  <c r="BE22" i="2" s="1"/>
  <c r="BC21" i="2"/>
  <c r="CS34" i="2"/>
  <c r="CU35" i="2"/>
  <c r="CZ16" i="2"/>
  <c r="DA16" i="2" s="1"/>
  <c r="CY15" i="2"/>
  <c r="CB49" i="2"/>
  <c r="CC49" i="2" s="1"/>
  <c r="CA48" i="2"/>
  <c r="CN48" i="2"/>
  <c r="CO48" i="2" s="1"/>
  <c r="CM47" i="2"/>
  <c r="BJ29" i="3"/>
  <c r="BK29" i="3" s="1"/>
  <c r="BI28" i="3"/>
  <c r="CU37" i="2"/>
  <c r="CS36" i="2"/>
  <c r="CB8" i="3"/>
  <c r="CC8" i="3" s="1"/>
  <c r="CA7" i="3"/>
  <c r="BZ102" i="3"/>
  <c r="BZ103" i="3" s="1"/>
  <c r="CZ34" i="2"/>
  <c r="DA34" i="2" s="1"/>
  <c r="CY33" i="2"/>
  <c r="BD46" i="2"/>
  <c r="BE46" i="2" s="1"/>
  <c r="BC45" i="2"/>
  <c r="CZ34" i="3"/>
  <c r="DA34" i="3" s="1"/>
  <c r="CY33" i="3"/>
  <c r="CS29" i="2"/>
  <c r="CU30" i="2"/>
  <c r="BJ23" i="2"/>
  <c r="BK23" i="2" s="1"/>
  <c r="BI22" i="2"/>
  <c r="BJ34" i="3"/>
  <c r="BK34" i="3" s="1"/>
  <c r="BI33" i="3"/>
  <c r="CY13" i="2"/>
  <c r="CZ14" i="2"/>
  <c r="DA14" i="2" s="1"/>
  <c r="CZ36" i="2"/>
  <c r="DA36" i="2" s="1"/>
  <c r="CY35" i="2"/>
  <c r="CB32" i="2"/>
  <c r="CC32" i="2" s="1"/>
  <c r="CA31" i="2"/>
  <c r="BI23" i="3"/>
  <c r="BJ24" i="3"/>
  <c r="BK24" i="3" s="1"/>
  <c r="CH22" i="2"/>
  <c r="CI22" i="2" s="1"/>
  <c r="CG21" i="2"/>
  <c r="CS25" i="3"/>
  <c r="CU26" i="3"/>
  <c r="BC38" i="2"/>
  <c r="BD39" i="2"/>
  <c r="BE39" i="2" s="1"/>
  <c r="CA9" i="2"/>
  <c r="CB10" i="2"/>
  <c r="CC10" i="2" s="1"/>
  <c r="BD18" i="3"/>
  <c r="BE18" i="3" s="1"/>
  <c r="BC17" i="3"/>
  <c r="CA26" i="2"/>
  <c r="CB27" i="2"/>
  <c r="CC27" i="2" s="1"/>
  <c r="CH20" i="2"/>
  <c r="CI20" i="2" s="1"/>
  <c r="CG19" i="2"/>
  <c r="CN41" i="2"/>
  <c r="CO41" i="2" s="1"/>
  <c r="CM40" i="2"/>
  <c r="AW15" i="2"/>
  <c r="AX16" i="2"/>
  <c r="AY16" i="2" s="1"/>
  <c r="BD23" i="3"/>
  <c r="BE23" i="3" s="1"/>
  <c r="BC22" i="3"/>
  <c r="CY27" i="3"/>
  <c r="CZ28" i="3"/>
  <c r="DA28" i="3" s="1"/>
  <c r="CG37" i="2"/>
  <c r="CH38" i="2"/>
  <c r="CI38" i="2" s="1"/>
  <c r="CM21" i="2"/>
  <c r="CN22" i="2"/>
  <c r="CO22" i="2" s="1"/>
  <c r="CY35" i="3"/>
  <c r="AW11" i="2"/>
  <c r="AX12" i="2"/>
  <c r="AY12" i="2" s="1"/>
  <c r="CN27" i="3"/>
  <c r="CO27" i="3" s="1"/>
  <c r="CM26" i="3"/>
  <c r="BP29" i="3"/>
  <c r="BQ29" i="3" s="1"/>
  <c r="BP22" i="2"/>
  <c r="BQ22" i="2" s="1"/>
  <c r="CB20" i="2"/>
  <c r="CC20" i="2" s="1"/>
  <c r="CA19" i="2"/>
  <c r="AW28" i="2"/>
  <c r="AX29" i="2"/>
  <c r="AY29" i="2" s="1"/>
  <c r="CU17" i="3"/>
  <c r="CS16" i="3"/>
  <c r="BP44" i="2"/>
  <c r="BQ44" i="2" s="1"/>
  <c r="CY45" i="2"/>
  <c r="CZ46" i="2"/>
  <c r="DA46" i="2" s="1"/>
  <c r="CM45" i="2"/>
  <c r="CN46" i="2"/>
  <c r="CO46" i="2" s="1"/>
  <c r="CZ26" i="2"/>
  <c r="DA26" i="2" s="1"/>
  <c r="CY25" i="2"/>
  <c r="BU22" i="2"/>
  <c r="BV23" i="2"/>
  <c r="BW23" i="2" s="1"/>
  <c r="CM35" i="3"/>
  <c r="CB11" i="3"/>
  <c r="CC11" i="3" s="1"/>
  <c r="CA10" i="3"/>
  <c r="AX101" i="2"/>
  <c r="AY101" i="2" s="1"/>
  <c r="CM29" i="3"/>
  <c r="CN30" i="3"/>
  <c r="CO30" i="3" s="1"/>
  <c r="CG21" i="3"/>
  <c r="CH22" i="3"/>
  <c r="CI22" i="3" s="1"/>
  <c r="CL102" i="2"/>
  <c r="CL103" i="2" s="1"/>
  <c r="CZ51" i="2"/>
  <c r="DA51" i="2" s="1"/>
  <c r="CY50" i="2"/>
  <c r="BU25" i="2"/>
  <c r="BV26" i="2"/>
  <c r="BW26" i="2" s="1"/>
  <c r="CU11" i="3"/>
  <c r="CS10" i="3"/>
  <c r="CN101" i="3"/>
  <c r="CO101" i="3" s="1"/>
  <c r="CZ28" i="2"/>
  <c r="DA28" i="2" s="1"/>
  <c r="CY27" i="2"/>
  <c r="BP21" i="2"/>
  <c r="BQ21" i="2" s="1"/>
  <c r="BJ12" i="2"/>
  <c r="BK12" i="2" s="1"/>
  <c r="BI11" i="2"/>
  <c r="CY7" i="2"/>
  <c r="CZ8" i="2"/>
  <c r="CX102" i="2"/>
  <c r="CU13" i="2"/>
  <c r="CS12" i="2"/>
  <c r="BC35" i="2"/>
  <c r="BD36" i="2"/>
  <c r="BE36" i="2" s="1"/>
  <c r="CG25" i="3"/>
  <c r="CH26" i="3"/>
  <c r="CI26" i="3" s="1"/>
  <c r="CN8" i="3"/>
  <c r="CM7" i="3"/>
  <c r="CL102" i="3"/>
  <c r="CL103" i="3" s="1"/>
  <c r="BD19" i="2"/>
  <c r="BE19" i="2" s="1"/>
  <c r="BC18" i="2"/>
  <c r="CA9" i="3"/>
  <c r="CB10" i="3"/>
  <c r="CC10" i="3" s="1"/>
  <c r="BV15" i="3"/>
  <c r="BW15" i="3" s="1"/>
  <c r="BU14" i="3"/>
  <c r="BP31" i="2"/>
  <c r="BQ31" i="2" s="1"/>
  <c r="BP11" i="2"/>
  <c r="BQ11" i="2" s="1"/>
  <c r="CN24" i="3"/>
  <c r="CO24" i="3" s="1"/>
  <c r="CM23" i="3"/>
  <c r="CU45" i="2"/>
  <c r="CS44" i="2"/>
  <c r="BV12" i="3"/>
  <c r="BW12" i="3" s="1"/>
  <c r="BU11" i="3"/>
  <c r="CZ43" i="2"/>
  <c r="DA43" i="2" s="1"/>
  <c r="CY42" i="2"/>
  <c r="CY51" i="2"/>
  <c r="CZ52" i="2"/>
  <c r="DA52" i="2" s="1"/>
  <c r="AW13" i="2"/>
  <c r="AX14" i="2"/>
  <c r="AY14" i="2" s="1"/>
  <c r="BP46" i="2"/>
  <c r="BQ46" i="2" s="1"/>
  <c r="BD45" i="2"/>
  <c r="BE45" i="2" s="1"/>
  <c r="BC44" i="2"/>
  <c r="CB26" i="3"/>
  <c r="CC26" i="3" s="1"/>
  <c r="CA25" i="3"/>
  <c r="AW32" i="3"/>
  <c r="AX33" i="3"/>
  <c r="AY33" i="3" s="1"/>
  <c r="BP30" i="3"/>
  <c r="BQ30" i="3" s="1"/>
  <c r="AW34" i="3"/>
  <c r="AX35" i="3"/>
  <c r="AY35" i="3" s="1"/>
  <c r="BI16" i="3"/>
  <c r="BJ17" i="3"/>
  <c r="BK17" i="3" s="1"/>
  <c r="CH49" i="2"/>
  <c r="CI49" i="2" s="1"/>
  <c r="CG48" i="2"/>
  <c r="BI33" i="2"/>
  <c r="BJ34" i="2"/>
  <c r="BK34" i="2" s="1"/>
  <c r="BJ101" i="3"/>
  <c r="BK101" i="3" s="1"/>
  <c r="BP15" i="3"/>
  <c r="BQ15" i="3" s="1"/>
  <c r="BD26" i="3"/>
  <c r="BE26" i="3" s="1"/>
  <c r="BC25" i="3"/>
  <c r="BP18" i="2"/>
  <c r="BQ18" i="2" s="1"/>
  <c r="BI37" i="2"/>
  <c r="BJ38" i="2"/>
  <c r="BK38" i="2" s="1"/>
  <c r="CB14" i="3"/>
  <c r="CC14" i="3" s="1"/>
  <c r="CA13" i="3"/>
  <c r="CG7" i="2"/>
  <c r="CH8" i="2"/>
  <c r="CF102" i="2"/>
  <c r="CF103" i="2" s="1"/>
  <c r="BI16" i="2"/>
  <c r="BJ17" i="2"/>
  <c r="BK17" i="2" s="1"/>
  <c r="CA7" i="2"/>
  <c r="CB8" i="2"/>
  <c r="CC8" i="2" s="1"/>
  <c r="BP8" i="2"/>
  <c r="BQ8" i="2" s="1"/>
  <c r="BV32" i="2"/>
  <c r="BW32" i="2" s="1"/>
  <c r="BU31" i="2"/>
  <c r="CB101" i="2"/>
  <c r="CC101" i="2" s="1"/>
  <c r="BV29" i="2"/>
  <c r="BW29" i="2" s="1"/>
  <c r="BU28" i="2"/>
  <c r="BC52" i="2"/>
  <c r="CZ41" i="2"/>
  <c r="DA41" i="2" s="1"/>
  <c r="CY40" i="2"/>
  <c r="CM30" i="2"/>
  <c r="CN31" i="2"/>
  <c r="CO31" i="2" s="1"/>
  <c r="BI14" i="2"/>
  <c r="BJ15" i="2"/>
  <c r="BK15" i="2" s="1"/>
  <c r="CH8" i="3"/>
  <c r="CG7" i="3"/>
  <c r="CF102" i="3"/>
  <c r="CF103" i="3" s="1"/>
  <c r="BV22" i="3"/>
  <c r="BW22" i="3" s="1"/>
  <c r="BU21" i="3"/>
  <c r="CM14" i="3"/>
  <c r="CN15" i="3"/>
  <c r="CO15" i="3" s="1"/>
  <c r="BD20" i="3"/>
  <c r="BE20" i="3" s="1"/>
  <c r="BC19" i="3"/>
  <c r="CZ32" i="3"/>
  <c r="DA32" i="3" s="1"/>
  <c r="CY31" i="3"/>
  <c r="BC7" i="2"/>
  <c r="BD8" i="2"/>
  <c r="BE8" i="2" s="1"/>
  <c r="CU11" i="2"/>
  <c r="CS10" i="2"/>
  <c r="CH10" i="2"/>
  <c r="CI10" i="2" s="1"/>
  <c r="CG9" i="2"/>
  <c r="CG52" i="2"/>
  <c r="CG18" i="3"/>
  <c r="CH19" i="3"/>
  <c r="CI19" i="3" s="1"/>
  <c r="AW7" i="3"/>
  <c r="AV102" i="3"/>
  <c r="AX8" i="3"/>
  <c r="CU25" i="2"/>
  <c r="CS24" i="2"/>
  <c r="CZ31" i="2"/>
  <c r="DA31" i="2" s="1"/>
  <c r="CY30" i="2"/>
  <c r="BP23" i="3"/>
  <c r="BQ23" i="3" s="1"/>
  <c r="X54" i="6"/>
  <c r="AC82" i="4"/>
  <c r="AH82" i="4"/>
  <c r="BZ102" i="2"/>
  <c r="BZ103" i="2" s="1"/>
  <c r="AM82" i="4"/>
  <c r="AM64" i="8"/>
  <c r="AC64" i="8"/>
  <c r="AH64" i="8"/>
  <c r="AO54" i="6"/>
  <c r="AN54" i="6"/>
  <c r="AM54" i="6"/>
  <c r="AD54" i="6"/>
  <c r="AE7" i="6"/>
  <c r="AE54" i="6" s="1"/>
  <c r="AJ4" i="6"/>
  <c r="AJ54" i="6" s="1"/>
  <c r="AI54" i="6"/>
  <c r="AH54" i="6"/>
  <c r="AC54" i="6"/>
  <c r="AJ4" i="4"/>
  <c r="AJ82" i="4" s="1"/>
  <c r="AI82" i="4"/>
  <c r="AE4" i="4"/>
  <c r="AE82" i="4" s="1"/>
  <c r="AD82" i="4"/>
  <c r="Y82" i="4"/>
  <c r="Z4" i="4"/>
  <c r="Z82" i="4" s="1"/>
  <c r="AO4" i="4"/>
  <c r="AO82" i="4" s="1"/>
  <c r="AN82" i="4"/>
  <c r="X82" i="4"/>
  <c r="AI64" i="8"/>
  <c r="X64" i="8"/>
  <c r="Z64" i="8"/>
  <c r="AE64" i="8"/>
  <c r="AN64" i="8"/>
  <c r="AO64" i="8"/>
  <c r="AJ64" i="8"/>
  <c r="Y64" i="8"/>
  <c r="AD64" i="8"/>
  <c r="AN44" i="7"/>
  <c r="AI44" i="7"/>
  <c r="AH44" i="7"/>
  <c r="AC44" i="7"/>
  <c r="AM44" i="7"/>
  <c r="X44" i="7"/>
  <c r="AD44" i="7"/>
  <c r="Z44" i="7"/>
  <c r="Y44" i="7"/>
  <c r="CM102" i="2" l="1"/>
  <c r="CM103" i="2" s="1"/>
  <c r="CY102" i="3"/>
  <c r="BK102" i="3"/>
  <c r="CI8" i="3"/>
  <c r="CI102" i="3" s="1"/>
  <c r="CI103" i="3" s="1"/>
  <c r="CH102" i="3"/>
  <c r="CH103" i="3" s="1"/>
  <c r="CM102" i="3"/>
  <c r="CM103" i="3" s="1"/>
  <c r="CY102" i="2"/>
  <c r="DA102" i="3"/>
  <c r="BO102" i="3"/>
  <c r="CU8" i="2"/>
  <c r="CU102" i="2" s="1"/>
  <c r="CU103" i="2" s="1"/>
  <c r="CT102" i="2"/>
  <c r="CT103" i="2" s="1"/>
  <c r="AW102" i="3"/>
  <c r="CO8" i="3"/>
  <c r="CO102" i="3" s="1"/>
  <c r="CO103" i="3" s="1"/>
  <c r="CN102" i="3"/>
  <c r="CN103" i="3" s="1"/>
  <c r="BJ102" i="3"/>
  <c r="BQ8" i="3"/>
  <c r="BQ102" i="3" s="1"/>
  <c r="BP102" i="3"/>
  <c r="BI102" i="3"/>
  <c r="CN102" i="2"/>
  <c r="CN103" i="2" s="1"/>
  <c r="CO102" i="2"/>
  <c r="CO103" i="2" s="1"/>
  <c r="BU102" i="3"/>
  <c r="BU103" i="3" s="1"/>
  <c r="T16" i="4"/>
  <c r="T17" i="4" s="1"/>
  <c r="M4" i="9" s="1"/>
  <c r="BE8" i="3"/>
  <c r="BE102" i="3" s="1"/>
  <c r="BD102" i="3"/>
  <c r="CS102" i="3"/>
  <c r="CS103" i="3" s="1"/>
  <c r="BV102" i="3"/>
  <c r="BV103" i="3" s="1"/>
  <c r="BW8" i="3"/>
  <c r="BW102" i="3" s="1"/>
  <c r="BW103" i="3" s="1"/>
  <c r="CI8" i="2"/>
  <c r="CI102" i="2" s="1"/>
  <c r="CI103" i="2" s="1"/>
  <c r="CH102" i="2"/>
  <c r="CH103" i="2" s="1"/>
  <c r="CA102" i="3"/>
  <c r="CA103" i="3" s="1"/>
  <c r="BC102" i="3"/>
  <c r="CC102" i="3"/>
  <c r="CC103" i="3" s="1"/>
  <c r="CB102" i="3"/>
  <c r="CB103" i="3" s="1"/>
  <c r="AY8" i="3"/>
  <c r="AY102" i="3" s="1"/>
  <c r="AX102" i="3"/>
  <c r="CG102" i="3"/>
  <c r="CG103" i="3" s="1"/>
  <c r="CG102" i="2"/>
  <c r="CG103" i="2" s="1"/>
  <c r="DA8" i="2"/>
  <c r="DA102" i="2" s="1"/>
  <c r="CZ102" i="2"/>
  <c r="CZ102" i="3"/>
  <c r="CT102" i="3"/>
  <c r="CT103" i="3" s="1"/>
  <c r="CU8" i="3"/>
  <c r="CU102" i="3" s="1"/>
  <c r="CU103" i="3" s="1"/>
  <c r="CS102" i="2"/>
  <c r="CS103" i="2" s="1"/>
  <c r="T10" i="6"/>
  <c r="T11" i="6" s="1"/>
  <c r="K5" i="9" s="1"/>
  <c r="T16" i="6"/>
  <c r="T17" i="6" s="1"/>
  <c r="M5" i="9" s="1"/>
  <c r="CA102" i="2"/>
  <c r="CA103" i="2" s="1"/>
  <c r="CB102" i="2"/>
  <c r="CB103" i="2" s="1"/>
  <c r="T13" i="6"/>
  <c r="T14" i="6" s="1"/>
  <c r="L5" i="9" s="1"/>
  <c r="T10" i="4"/>
  <c r="T11" i="4" s="1"/>
  <c r="K4" i="9" s="1"/>
  <c r="T7" i="4"/>
  <c r="T8" i="4" s="1"/>
  <c r="J4" i="9" s="1"/>
  <c r="T13" i="4"/>
  <c r="T14" i="4" s="1"/>
  <c r="L4" i="9" s="1"/>
  <c r="T13" i="8"/>
  <c r="T14" i="8" s="1"/>
  <c r="T10" i="8"/>
  <c r="T7" i="8"/>
  <c r="T16" i="8"/>
  <c r="AJ44" i="7"/>
  <c r="T13" i="7" s="1"/>
  <c r="T14" i="7" s="1"/>
  <c r="L6" i="9" s="1"/>
  <c r="AE44" i="7"/>
  <c r="T10" i="7" s="1"/>
  <c r="T11" i="7" s="1"/>
  <c r="K6" i="9" s="1"/>
  <c r="T7" i="7"/>
  <c r="T8" i="7" s="1"/>
  <c r="J6" i="9" s="1"/>
  <c r="AO44" i="7"/>
  <c r="T16" i="7" s="1"/>
  <c r="T17" i="7" s="1"/>
  <c r="M6" i="9" s="1"/>
  <c r="Z54" i="6"/>
  <c r="CI104" i="2" l="1"/>
  <c r="AW113" i="2" s="1"/>
  <c r="CI104" i="3"/>
  <c r="AW113" i="3" s="1"/>
  <c r="CU104" i="3"/>
  <c r="AX114" i="3" s="1"/>
  <c r="CO104" i="2"/>
  <c r="AW115" i="3"/>
  <c r="CU104" i="2"/>
  <c r="CO104" i="3"/>
  <c r="BW104" i="3"/>
  <c r="AW111" i="3" s="1"/>
  <c r="CC104" i="3"/>
  <c r="BT102" i="2"/>
  <c r="BT103" i="2" s="1"/>
  <c r="CC102" i="2"/>
  <c r="CC103" i="2" s="1"/>
  <c r="CC104" i="2" s="1"/>
  <c r="T8" i="8"/>
  <c r="J7" i="9" s="1"/>
  <c r="T11" i="8"/>
  <c r="K7" i="9" s="1"/>
  <c r="K10" i="9" s="1"/>
  <c r="K11" i="9" s="1"/>
  <c r="T17" i="8"/>
  <c r="M7" i="9" s="1"/>
  <c r="M10" i="9" s="1"/>
  <c r="M11" i="9" s="1"/>
  <c r="T7" i="6"/>
  <c r="T8" i="6" s="1"/>
  <c r="L10" i="9"/>
  <c r="L11" i="9" s="1"/>
  <c r="K16" i="9" l="1"/>
  <c r="J22" i="9" s="1"/>
  <c r="AW114" i="2"/>
  <c r="AX113" i="2"/>
  <c r="AW114" i="3"/>
  <c r="AX113" i="3"/>
  <c r="AX114" i="2"/>
  <c r="AW115" i="2"/>
  <c r="AX111" i="2"/>
  <c r="AW112" i="2"/>
  <c r="AX111" i="3"/>
  <c r="AX117" i="3" s="1"/>
  <c r="AW112" i="3"/>
  <c r="BV102" i="2"/>
  <c r="BV103" i="2" s="1"/>
  <c r="BU102" i="2"/>
  <c r="BU103" i="2" s="1"/>
  <c r="J5" i="9"/>
  <c r="J10" i="9" s="1"/>
  <c r="AW117" i="3" l="1"/>
  <c r="AX117" i="2"/>
  <c r="J11" i="9"/>
  <c r="J16" i="9" s="1"/>
  <c r="AR11" i="3"/>
  <c r="M15" i="9" s="1"/>
  <c r="M16" i="9" s="1"/>
  <c r="BN102" i="2"/>
  <c r="BW102" i="2"/>
  <c r="BW103" i="2" s="1"/>
  <c r="BW104" i="2" s="1"/>
  <c r="AW111" i="2" s="1"/>
  <c r="AW117" i="2" s="1"/>
  <c r="J21" i="9" l="1"/>
  <c r="S4" i="9"/>
  <c r="S6" i="9" s="1"/>
  <c r="AR11" i="2"/>
  <c r="L15" i="9" s="1"/>
  <c r="L16" i="9" s="1"/>
  <c r="BP102" i="2"/>
  <c r="BO102" i="2"/>
  <c r="BQ102" i="2" l="1"/>
  <c r="BJ102" i="2" l="1"/>
  <c r="BI102" i="2"/>
  <c r="BH102" i="2"/>
  <c r="BK102" i="2" l="1"/>
  <c r="BB102" i="2"/>
  <c r="BC102" i="2" l="1"/>
  <c r="BD102" i="2"/>
  <c r="AV102" i="2" l="1"/>
  <c r="AW102" i="2"/>
  <c r="BE102" i="2"/>
  <c r="AY102" i="2" l="1"/>
  <c r="AX102" i="2"/>
</calcChain>
</file>

<file path=xl/sharedStrings.xml><?xml version="1.0" encoding="utf-8"?>
<sst xmlns="http://schemas.openxmlformats.org/spreadsheetml/2006/main" count="510" uniqueCount="130">
  <si>
    <t>Part load</t>
  </si>
  <si>
    <t>Design HR</t>
  </si>
  <si>
    <t>kJ/kWh</t>
  </si>
  <si>
    <t>Inlet Temp</t>
  </si>
  <si>
    <t>C</t>
  </si>
  <si>
    <t>HR (kJ/kWh)</t>
  </si>
  <si>
    <t>Eff</t>
  </si>
  <si>
    <t>Exhaust T</t>
  </si>
  <si>
    <t>Exhaust flow</t>
  </si>
  <si>
    <t>kg/s</t>
  </si>
  <si>
    <t>Exh flow (kg/s)</t>
  </si>
  <si>
    <t>Exh T (C)</t>
  </si>
  <si>
    <t>Power</t>
  </si>
  <si>
    <t>MW</t>
  </si>
  <si>
    <t>Power (MW)</t>
  </si>
  <si>
    <t>T in</t>
  </si>
  <si>
    <t>design</t>
  </si>
  <si>
    <t>HR</t>
  </si>
  <si>
    <t>P in (bar)</t>
  </si>
  <si>
    <t>T in ( C)</t>
  </si>
  <si>
    <t>DP in ( C)</t>
  </si>
  <si>
    <t>P atm</t>
  </si>
  <si>
    <t>DP in</t>
  </si>
  <si>
    <t>DP out</t>
  </si>
  <si>
    <t>Humidity</t>
  </si>
  <si>
    <t>bar</t>
  </si>
  <si>
    <t>m out</t>
  </si>
  <si>
    <t>T out</t>
  </si>
  <si>
    <t>Ref values</t>
  </si>
  <si>
    <t>Baseload correction</t>
  </si>
  <si>
    <t>Baseload ouput</t>
  </si>
  <si>
    <t>Load</t>
  </si>
  <si>
    <t>Part load correction</t>
  </si>
  <si>
    <t>Part load output</t>
  </si>
  <si>
    <t>Power - lower</t>
  </si>
  <si>
    <t>Power - higher</t>
  </si>
  <si>
    <t>HR - lower</t>
  </si>
  <si>
    <t>HR - higher</t>
  </si>
  <si>
    <t>Exh flow - lower</t>
  </si>
  <si>
    <t>Exh flow - higher</t>
  </si>
  <si>
    <t>Exh T - lower</t>
  </si>
  <si>
    <t>Exh T - higher</t>
  </si>
  <si>
    <t>Correction factors</t>
  </si>
  <si>
    <t>Exh flow</t>
  </si>
  <si>
    <t>Exh T</t>
  </si>
  <si>
    <t>Actual</t>
  </si>
  <si>
    <t>Design</t>
  </si>
  <si>
    <t>mbar</t>
  </si>
  <si>
    <t>low</t>
  </si>
  <si>
    <t>high</t>
  </si>
  <si>
    <t>T in -10 C</t>
  </si>
  <si>
    <t>T in -15 C</t>
  </si>
  <si>
    <t>T in -20 C</t>
  </si>
  <si>
    <t>T in -5 C</t>
  </si>
  <si>
    <t>T in 0 C</t>
  </si>
  <si>
    <t>T in 5 C</t>
  </si>
  <si>
    <t>T in 10 C</t>
  </si>
  <si>
    <t>T in 15 C</t>
  </si>
  <si>
    <t>T in 20 C</t>
  </si>
  <si>
    <t>T in 25 C</t>
  </si>
  <si>
    <t>-20 and -15</t>
  </si>
  <si>
    <t>-15 and -10</t>
  </si>
  <si>
    <t>-10 and -5</t>
  </si>
  <si>
    <t>-5 and 0</t>
  </si>
  <si>
    <t>0 and 5</t>
  </si>
  <si>
    <t>5 and 10</t>
  </si>
  <si>
    <t>10 and 15</t>
  </si>
  <si>
    <t>15 and 20</t>
  </si>
  <si>
    <t>20 and 25</t>
  </si>
  <si>
    <t>Design values</t>
  </si>
  <si>
    <t>Inputs</t>
  </si>
  <si>
    <t>Outputs</t>
  </si>
  <si>
    <t>Calculations</t>
  </si>
  <si>
    <t>↓</t>
  </si>
  <si>
    <t>GT LM6000 PF</t>
  </si>
  <si>
    <t>Fuel</t>
  </si>
  <si>
    <t>Type</t>
  </si>
  <si>
    <t>0=CH4; 1=NG</t>
  </si>
  <si>
    <t>LHV</t>
  </si>
  <si>
    <t>MJ/kg</t>
  </si>
  <si>
    <t>P</t>
  </si>
  <si>
    <t>T</t>
  </si>
  <si>
    <t>NG correction factors</t>
  </si>
  <si>
    <t>m fuel in</t>
  </si>
  <si>
    <t>fake load</t>
  </si>
  <si>
    <t>On or Off</t>
  </si>
  <si>
    <t>GT el power</t>
  </si>
  <si>
    <t>Gross LHV eff</t>
  </si>
  <si>
    <t>%</t>
  </si>
  <si>
    <t>fuel flow</t>
  </si>
  <si>
    <t>CO2 emissions</t>
  </si>
  <si>
    <t>Generator η</t>
  </si>
  <si>
    <t>Influence of humidity hasn't been considered (yet)</t>
  </si>
  <si>
    <t>GT el power (MW)</t>
  </si>
  <si>
    <t>TOT fuel input (MW)</t>
  </si>
  <si>
    <t>TOT el output</t>
  </si>
  <si>
    <t>TOT eff</t>
  </si>
  <si>
    <t>aux GT1 (MW)</t>
  </si>
  <si>
    <t>% aux misc 1</t>
  </si>
  <si>
    <t>net PW 1 (MW)</t>
  </si>
  <si>
    <t>FUEL COMPOSITION</t>
  </si>
  <si>
    <t>n out (kmol/s)</t>
  </si>
  <si>
    <t>METHANE</t>
  </si>
  <si>
    <t>NATURAL GAS</t>
  </si>
  <si>
    <t>M (kg/kmol)</t>
  </si>
  <si>
    <t>n (kmol/s)</t>
  </si>
  <si>
    <t>CO2</t>
  </si>
  <si>
    <t>H2O</t>
  </si>
  <si>
    <t>N2</t>
  </si>
  <si>
    <t>CH4</t>
  </si>
  <si>
    <t>C2H6</t>
  </si>
  <si>
    <t>C3H8</t>
  </si>
  <si>
    <t>C4H10</t>
  </si>
  <si>
    <t>C5H12</t>
  </si>
  <si>
    <t>C6H14</t>
  </si>
  <si>
    <t>AIR COMPOSITION</t>
  </si>
  <si>
    <t>O2</t>
  </si>
  <si>
    <t>Ar</t>
  </si>
  <si>
    <t>m FG</t>
  </si>
  <si>
    <t>m FUEL</t>
  </si>
  <si>
    <t>m AIR</t>
  </si>
  <si>
    <t>n FG</t>
  </si>
  <si>
    <t>kmol/s</t>
  </si>
  <si>
    <t>n FUEL</t>
  </si>
  <si>
    <t>n AIR</t>
  </si>
  <si>
    <t>M FG</t>
  </si>
  <si>
    <t>FLUE GAS COMPOSITION</t>
  </si>
  <si>
    <t>y (%)</t>
  </si>
  <si>
    <t>m (kg/s)</t>
  </si>
  <si>
    <t>O2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</si>
</sst>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\ %"/>
    <numFmt numFmtId="165" formatCode="0.0000"/>
    <numFmt numFmtId="166" formatCode="0.0"/>
    <numFmt numFmtId="167" formatCode="0.00000"/>
    <numFmt numFmtId="168" formatCode="0.000000"/>
    <numFmt numFmtId="169" formatCode="0.000"/>
    <numFmt numFmtId="170" formatCode="0.00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/>
    <xf numFmtId="10" fontId="0" fillId="2" borderId="0" xfId="1" applyNumberFormat="1" applyFont="1" applyFill="1"/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10" fontId="0" fillId="0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0" fontId="0" fillId="3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10" fontId="0" fillId="2" borderId="0" xfId="1" applyNumberFormat="1" applyFont="1" applyFill="1" applyAlignment="1">
      <alignment vertical="center"/>
    </xf>
    <xf numFmtId="0" fontId="0" fillId="2" borderId="0" xfId="0" applyNumberFormat="1" applyFill="1" applyAlignment="1">
      <alignment vertical="center" wrapText="1"/>
    </xf>
    <xf numFmtId="17" fontId="0" fillId="2" borderId="0" xfId="0" applyNumberFormat="1" applyFill="1" applyAlignment="1">
      <alignment vertical="center" wrapText="1"/>
    </xf>
    <xf numFmtId="17" fontId="0" fillId="0" borderId="0" xfId="0" applyNumberFormat="1" applyFill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0" fillId="0" borderId="0" xfId="0" applyBorder="1"/>
    <xf numFmtId="0" fontId="0" fillId="0" borderId="0" xfId="0" applyFill="1" applyBorder="1"/>
    <xf numFmtId="0" fontId="0" fillId="5" borderId="14" xfId="0" applyFill="1" applyBorder="1"/>
    <xf numFmtId="165" fontId="5" fillId="5" borderId="15" xfId="0" applyNumberFormat="1" applyFon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/>
    <xf numFmtId="165" fontId="0" fillId="5" borderId="1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/>
    <xf numFmtId="0" fontId="0" fillId="0" borderId="21" xfId="0" applyBorder="1" applyAlignment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6" xfId="0" applyFill="1" applyBorder="1"/>
    <xf numFmtId="49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165" fontId="0" fillId="0" borderId="0" xfId="0" applyNumberFormat="1" applyFill="1" applyBorder="1" applyAlignment="1">
      <alignment horizontal="center" vertical="center"/>
    </xf>
    <xf numFmtId="165" fontId="3" fillId="5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 vertical="center"/>
    </xf>
    <xf numFmtId="0" fontId="0" fillId="0" borderId="18" xfId="0" applyBorder="1" applyAlignment="1"/>
    <xf numFmtId="0" fontId="0" fillId="6" borderId="0" xfId="0" applyFill="1"/>
    <xf numFmtId="0" fontId="0" fillId="5" borderId="0" xfId="0" applyFill="1"/>
    <xf numFmtId="0" fontId="0" fillId="4" borderId="0" xfId="0" applyFill="1"/>
    <xf numFmtId="0" fontId="2" fillId="0" borderId="24" xfId="0" applyFont="1" applyBorder="1"/>
    <xf numFmtId="0" fontId="0" fillId="0" borderId="24" xfId="0" applyBorder="1"/>
    <xf numFmtId="0" fontId="0" fillId="6" borderId="24" xfId="0" applyFill="1" applyBorder="1"/>
    <xf numFmtId="0" fontId="0" fillId="2" borderId="24" xfId="0" applyFill="1" applyBorder="1"/>
    <xf numFmtId="0" fontId="3" fillId="6" borderId="24" xfId="0" applyFont="1" applyFill="1" applyBorder="1"/>
    <xf numFmtId="0" fontId="0" fillId="4" borderId="24" xfId="0" applyFill="1" applyBorder="1"/>
    <xf numFmtId="0" fontId="3" fillId="4" borderId="24" xfId="0" applyFont="1" applyFill="1" applyBorder="1"/>
    <xf numFmtId="0" fontId="4" fillId="4" borderId="24" xfId="0" applyFont="1" applyFill="1" applyBorder="1"/>
    <xf numFmtId="0" fontId="6" fillId="0" borderId="0" xfId="0" applyFont="1" applyAlignment="1">
      <alignment horizontal="center" vertical="center"/>
    </xf>
    <xf numFmtId="2" fontId="0" fillId="4" borderId="24" xfId="0" applyNumberFormat="1" applyFill="1" applyBorder="1"/>
    <xf numFmtId="2" fontId="3" fillId="4" borderId="24" xfId="0" applyNumberFormat="1" applyFont="1" applyFill="1" applyBorder="1"/>
    <xf numFmtId="2" fontId="0" fillId="5" borderId="24" xfId="0" applyNumberFormat="1" applyFill="1" applyBorder="1"/>
    <xf numFmtId="2" fontId="3" fillId="5" borderId="24" xfId="0" applyNumberFormat="1" applyFont="1" applyFill="1" applyBorder="1"/>
    <xf numFmtId="164" fontId="0" fillId="2" borderId="24" xfId="1" applyNumberFormat="1" applyFont="1" applyFill="1" applyBorder="1"/>
    <xf numFmtId="0" fontId="0" fillId="0" borderId="0" xfId="0" applyNumberFormat="1" applyFill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2" borderId="0" xfId="0" applyNumberFormat="1" applyFill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4" borderId="19" xfId="1" applyFont="1" applyFill="1" applyBorder="1" applyAlignment="1">
      <alignment horizontal="center"/>
    </xf>
    <xf numFmtId="0" fontId="0" fillId="0" borderId="0" xfId="1" applyNumberFormat="1" applyFont="1"/>
    <xf numFmtId="0" fontId="2" fillId="8" borderId="0" xfId="0" applyFont="1" applyFill="1" applyAlignment="1">
      <alignment horizontal="center" vertical="center"/>
    </xf>
    <xf numFmtId="0" fontId="2" fillId="3" borderId="24" xfId="0" applyFont="1" applyFill="1" applyBorder="1" applyAlignment="1"/>
    <xf numFmtId="0" fontId="3" fillId="0" borderId="24" xfId="0" applyFont="1" applyFill="1" applyBorder="1" applyAlignment="1">
      <alignment horizontal="right"/>
    </xf>
    <xf numFmtId="0" fontId="3" fillId="2" borderId="24" xfId="0" applyFont="1" applyFill="1" applyBorder="1"/>
    <xf numFmtId="0" fontId="0" fillId="0" borderId="24" xfId="0" applyBorder="1" applyAlignment="1">
      <alignment horizontal="center" vertical="center"/>
    </xf>
    <xf numFmtId="0" fontId="3" fillId="0" borderId="24" xfId="0" applyFont="1" applyFill="1" applyBorder="1"/>
    <xf numFmtId="0" fontId="3" fillId="0" borderId="24" xfId="0" applyFont="1" applyBorder="1"/>
    <xf numFmtId="164" fontId="3" fillId="9" borderId="24" xfId="1" applyNumberFormat="1" applyFont="1" applyFill="1" applyBorder="1"/>
    <xf numFmtId="0" fontId="2" fillId="3" borderId="24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2" fontId="0" fillId="0" borderId="0" xfId="0" applyNumberFormat="1" applyFill="1" applyBorder="1"/>
    <xf numFmtId="0" fontId="0" fillId="0" borderId="24" xfId="0" applyFont="1" applyBorder="1" applyAlignment="1">
      <alignment vertical="center"/>
    </xf>
    <xf numFmtId="10" fontId="0" fillId="5" borderId="24" xfId="1" applyNumberFormat="1" applyFont="1" applyFill="1" applyBorder="1"/>
    <xf numFmtId="10" fontId="0" fillId="0" borderId="0" xfId="1" applyNumberFormat="1" applyFont="1" applyFill="1" applyBorder="1"/>
    <xf numFmtId="166" fontId="0" fillId="0" borderId="0" xfId="0" applyNumberFormat="1"/>
    <xf numFmtId="167" fontId="0" fillId="0" borderId="0" xfId="0" applyNumberFormat="1" applyFill="1" applyBorder="1"/>
    <xf numFmtId="168" fontId="0" fillId="0" borderId="0" xfId="0" applyNumberFormat="1" applyFill="1" applyBorder="1"/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/>
    </xf>
    <xf numFmtId="0" fontId="2" fillId="0" borderId="24" xfId="0" applyFont="1" applyFill="1" applyBorder="1" applyAlignment="1"/>
    <xf numFmtId="0" fontId="0" fillId="2" borderId="24" xfId="0" applyFill="1" applyBorder="1" applyAlignment="1"/>
    <xf numFmtId="1" fontId="0" fillId="5" borderId="24" xfId="0" applyNumberFormat="1" applyFill="1" applyBorder="1"/>
    <xf numFmtId="0" fontId="8" fillId="0" borderId="0" xfId="0" applyFont="1"/>
    <xf numFmtId="0" fontId="8" fillId="3" borderId="0" xfId="0" applyFont="1" applyFill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/>
    <xf numFmtId="10" fontId="0" fillId="3" borderId="0" xfId="1" applyNumberFormat="1" applyFont="1" applyFill="1" applyBorder="1"/>
    <xf numFmtId="169" fontId="0" fillId="0" borderId="24" xfId="0" applyNumberFormat="1" applyBorder="1"/>
    <xf numFmtId="166" fontId="0" fillId="0" borderId="24" xfId="0" applyNumberFormat="1" applyBorder="1"/>
    <xf numFmtId="0" fontId="2" fillId="0" borderId="24" xfId="0" applyFont="1" applyFill="1" applyBorder="1"/>
    <xf numFmtId="9" fontId="0" fillId="0" borderId="0" xfId="1" applyNumberFormat="1" applyFont="1"/>
    <xf numFmtId="170" fontId="0" fillId="0" borderId="0" xfId="1" applyNumberFormat="1" applyFont="1"/>
    <xf numFmtId="169" fontId="0" fillId="0" borderId="0" xfId="0" applyNumberFormat="1"/>
    <xf numFmtId="169" fontId="0" fillId="0" borderId="0" xfId="0" applyNumberForma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A43" zoomScale="85" zoomScaleNormal="85" workbookViewId="0">
      <selection activeCell="J30" sqref="J30"/>
    </sheetView>
  </sheetViews>
  <sheetFormatPr defaultRowHeight="14.4" x14ac:dyDescent="0.3"/>
  <cols>
    <col min="1" max="1" width="9.88671875" bestFit="1" customWidth="1"/>
    <col min="3" max="3" width="9.6640625" bestFit="1" customWidth="1"/>
    <col min="6" max="6" width="12.44140625" bestFit="1" customWidth="1"/>
    <col min="9" max="9" width="12" bestFit="1" customWidth="1"/>
    <col min="20" max="20" width="9.6640625" bestFit="1" customWidth="1"/>
  </cols>
  <sheetData>
    <row r="1" spans="1:41" ht="15" thickBot="1" x14ac:dyDescent="0.35">
      <c r="A1" s="3" t="s">
        <v>12</v>
      </c>
      <c r="W1" s="148" t="s">
        <v>34</v>
      </c>
      <c r="X1" s="149"/>
      <c r="Y1" s="148" t="s">
        <v>35</v>
      </c>
      <c r="Z1" s="149"/>
      <c r="AB1" s="148" t="s">
        <v>36</v>
      </c>
      <c r="AC1" s="149"/>
      <c r="AD1" s="148" t="s">
        <v>37</v>
      </c>
      <c r="AE1" s="149"/>
      <c r="AG1" s="148" t="s">
        <v>38</v>
      </c>
      <c r="AH1" s="149"/>
      <c r="AI1" s="148" t="s">
        <v>39</v>
      </c>
      <c r="AJ1" s="149"/>
      <c r="AL1" s="148" t="s">
        <v>40</v>
      </c>
      <c r="AM1" s="149"/>
      <c r="AN1" s="148" t="s">
        <v>41</v>
      </c>
      <c r="AO1" s="149"/>
    </row>
    <row r="2" spans="1:41" x14ac:dyDescent="0.3">
      <c r="A2">
        <v>41.945</v>
      </c>
      <c r="C2" s="5" t="s">
        <v>19</v>
      </c>
      <c r="D2" s="5"/>
      <c r="E2" s="5"/>
      <c r="F2" s="5" t="s">
        <v>14</v>
      </c>
      <c r="I2" s="5" t="s">
        <v>5</v>
      </c>
      <c r="J2" s="5" t="s">
        <v>6</v>
      </c>
      <c r="M2" s="5" t="s">
        <v>10</v>
      </c>
      <c r="P2" s="5" t="s">
        <v>11</v>
      </c>
      <c r="S2" s="5"/>
      <c r="T2" s="32" t="s">
        <v>15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1">
        <v>-30</v>
      </c>
      <c r="D3" s="1"/>
      <c r="E3" s="1">
        <v>1.1907019999999999</v>
      </c>
      <c r="F3">
        <f t="shared" ref="F3:F34" si="0">E3*$A$2</f>
        <v>49.943995389999998</v>
      </c>
      <c r="H3" s="1">
        <v>0.96943900000000005</v>
      </c>
      <c r="I3">
        <f>H3*$A$6</f>
        <v>8479.1012695999998</v>
      </c>
      <c r="J3" s="4">
        <f>1/(I3/3600)</f>
        <v>0.42457329916639019</v>
      </c>
      <c r="L3" s="1">
        <v>1.133121</v>
      </c>
      <c r="M3">
        <f>L3*$A$10</f>
        <v>139.34102249100002</v>
      </c>
      <c r="O3" s="1">
        <v>-39.54</v>
      </c>
      <c r="P3">
        <f>O3+$A$14</f>
        <v>419.52</v>
      </c>
      <c r="T3" s="33">
        <f>'GT calculator'!G4</f>
        <v>10</v>
      </c>
      <c r="U3">
        <f>IF($T$3&gt;C3,0,1)</f>
        <v>0</v>
      </c>
      <c r="V3">
        <f t="shared" ref="V3:V49" si="1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1">
        <v>-29</v>
      </c>
      <c r="D4" s="1"/>
      <c r="E4" s="1">
        <v>1.1907019999999999</v>
      </c>
      <c r="F4">
        <f t="shared" si="0"/>
        <v>49.943995389999998</v>
      </c>
      <c r="H4" s="1">
        <v>0.96969000000000005</v>
      </c>
      <c r="I4">
        <f t="shared" ref="I4:I67" si="2">H4*$A$6</f>
        <v>8481.2966159999996</v>
      </c>
      <c r="J4" s="4">
        <f t="shared" ref="J4:J67" si="3">1/(I4/3600)</f>
        <v>0.42446340023158557</v>
      </c>
      <c r="L4" s="1">
        <v>1.132161</v>
      </c>
      <c r="M4">
        <f t="shared" ref="M4:M67" si="4">L4*$A$10</f>
        <v>139.222970331</v>
      </c>
      <c r="O4" s="1">
        <v>-38.11</v>
      </c>
      <c r="P4">
        <f t="shared" ref="P4:P67" si="5">O4+$A$14</f>
        <v>420.95</v>
      </c>
      <c r="T4" s="34" t="s">
        <v>4</v>
      </c>
      <c r="U4">
        <f t="shared" ref="U4:U67" si="6">IF($T$3&gt;C4,0,1)</f>
        <v>0</v>
      </c>
      <c r="V4">
        <f t="shared" si="1"/>
        <v>0</v>
      </c>
      <c r="W4" s="35">
        <f t="shared" ref="W4:W67" si="7">IF($U4=0,IF($V4="min",$F4,0),0)</f>
        <v>0</v>
      </c>
      <c r="X4" s="36">
        <f t="shared" ref="X4:X67" si="8">IF($W4=0,0,$C4)</f>
        <v>0</v>
      </c>
      <c r="Y4" s="35">
        <f t="shared" ref="Y4:Y67" si="9">IF($W3=0,0,$F4)</f>
        <v>0</v>
      </c>
      <c r="Z4" s="36">
        <f t="shared" ref="Z4:Z67" si="10">IF($Y4=0,0,$C4)</f>
        <v>0</v>
      </c>
      <c r="AB4" s="35">
        <f t="shared" ref="AB4:AB67" si="11">IF($U4=0,IF($V4="min",$I4,0),0)</f>
        <v>0</v>
      </c>
      <c r="AC4" s="36">
        <f t="shared" ref="AC4:AC67" si="12">IF($AB4=0,0,$C4)</f>
        <v>0</v>
      </c>
      <c r="AD4" s="35">
        <f t="shared" ref="AD4:AD67" si="13">IF($AB3=0,0,$I4)</f>
        <v>0</v>
      </c>
      <c r="AE4" s="36">
        <f t="shared" ref="AE4:AE67" si="14">IF($AD4=0,0,$C4)</f>
        <v>0</v>
      </c>
      <c r="AG4" s="35">
        <f t="shared" ref="AG4:AG67" si="15">IF($U4=0,IF($V4="min",$M4,0),0)</f>
        <v>0</v>
      </c>
      <c r="AH4" s="36">
        <f t="shared" ref="AH4:AH67" si="16">IF($AG4=0,0,$C4)</f>
        <v>0</v>
      </c>
      <c r="AI4" s="35">
        <f t="shared" ref="AI4:AI67" si="17">IF($AG3=0,0,$M4)</f>
        <v>0</v>
      </c>
      <c r="AJ4" s="36">
        <f t="shared" ref="AJ4:AJ67" si="18">IF($AI4=0,0,$C4)</f>
        <v>0</v>
      </c>
      <c r="AL4" s="35">
        <f t="shared" ref="AL4:AL67" si="19">IF($U4=0,IF($V4="min",$P4,0),0)</f>
        <v>0</v>
      </c>
      <c r="AM4" s="36">
        <f t="shared" ref="AM4:AM67" si="20">IF($AL4=0,0,$C4)</f>
        <v>0</v>
      </c>
      <c r="AN4" s="35">
        <f t="shared" ref="AN4:AN67" si="21">IF($AL3=0,0,$P4)</f>
        <v>0</v>
      </c>
      <c r="AO4" s="36">
        <f t="shared" ref="AO4:AO67" si="22">IF($AN4=0,0,$C4)</f>
        <v>0</v>
      </c>
    </row>
    <row r="5" spans="1:41" ht="15" thickBot="1" x14ac:dyDescent="0.35">
      <c r="A5" s="3" t="s">
        <v>1</v>
      </c>
      <c r="C5" s="1">
        <v>-28</v>
      </c>
      <c r="D5" s="1"/>
      <c r="E5" s="1">
        <v>1.1907019999999999</v>
      </c>
      <c r="F5">
        <f t="shared" si="0"/>
        <v>49.943995389999998</v>
      </c>
      <c r="H5" s="1">
        <v>0.96975900000000004</v>
      </c>
      <c r="I5">
        <f t="shared" si="2"/>
        <v>8481.9001176000002</v>
      </c>
      <c r="J5" s="4">
        <f t="shared" si="3"/>
        <v>0.42443319893970172</v>
      </c>
      <c r="L5" s="1">
        <v>1.1312420000000001</v>
      </c>
      <c r="M5">
        <f t="shared" si="4"/>
        <v>139.10995998200002</v>
      </c>
      <c r="O5" s="1">
        <v>-36.840000000000003</v>
      </c>
      <c r="P5">
        <f t="shared" si="5"/>
        <v>422.22</v>
      </c>
      <c r="U5">
        <f t="shared" si="6"/>
        <v>0</v>
      </c>
      <c r="V5">
        <f t="shared" si="1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1">
        <v>-27</v>
      </c>
      <c r="D6" s="1"/>
      <c r="E6" s="1">
        <v>1.1907019999999999</v>
      </c>
      <c r="F6">
        <f t="shared" si="0"/>
        <v>49.943995389999998</v>
      </c>
      <c r="H6" s="1">
        <v>0.96983900000000001</v>
      </c>
      <c r="I6">
        <f t="shared" si="2"/>
        <v>8482.5998295999998</v>
      </c>
      <c r="J6" s="4">
        <f t="shared" si="3"/>
        <v>0.42439818832874959</v>
      </c>
      <c r="L6" s="1">
        <v>1.1302749999999999</v>
      </c>
      <c r="M6">
        <f t="shared" si="4"/>
        <v>138.991047025</v>
      </c>
      <c r="O6" s="1">
        <v>-35.54</v>
      </c>
      <c r="P6">
        <f t="shared" si="5"/>
        <v>423.52</v>
      </c>
      <c r="S6" s="150" t="s">
        <v>42</v>
      </c>
      <c r="T6" s="151"/>
      <c r="U6">
        <f t="shared" si="6"/>
        <v>0</v>
      </c>
      <c r="V6">
        <f t="shared" si="1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1">
        <v>-26</v>
      </c>
      <c r="D7" s="1"/>
      <c r="E7" s="1">
        <v>1.1907019999999999</v>
      </c>
      <c r="F7">
        <f t="shared" si="0"/>
        <v>49.943995389999998</v>
      </c>
      <c r="H7" s="1">
        <v>0.97095900000000002</v>
      </c>
      <c r="I7">
        <f t="shared" si="2"/>
        <v>8492.3957976000002</v>
      </c>
      <c r="J7" s="4">
        <f t="shared" si="3"/>
        <v>0.42390864554586355</v>
      </c>
      <c r="L7" s="1">
        <v>1.1322430000000001</v>
      </c>
      <c r="M7">
        <f t="shared" si="4"/>
        <v>139.23305395300002</v>
      </c>
      <c r="O7" s="1">
        <v>-34.44</v>
      </c>
      <c r="P7">
        <f t="shared" si="5"/>
        <v>424.62</v>
      </c>
      <c r="S7" s="45"/>
      <c r="T7" s="46">
        <f>Y82+(W82-Y82)/(X82-Z82)*($T$3-Z82)</f>
        <v>44.706994359999996</v>
      </c>
      <c r="U7">
        <f t="shared" si="6"/>
        <v>0</v>
      </c>
      <c r="V7">
        <f t="shared" si="1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1">
        <v>-25</v>
      </c>
      <c r="D8" s="1"/>
      <c r="E8" s="1">
        <v>1.1907019999999999</v>
      </c>
      <c r="F8">
        <f t="shared" si="0"/>
        <v>49.943995389999998</v>
      </c>
      <c r="H8" s="1">
        <v>0.96966799999999997</v>
      </c>
      <c r="I8">
        <f t="shared" si="2"/>
        <v>8481.1041951999996</v>
      </c>
      <c r="J8" s="4">
        <f t="shared" si="3"/>
        <v>0.42447303053268354</v>
      </c>
      <c r="L8" s="1">
        <v>1.131267</v>
      </c>
      <c r="M8">
        <f t="shared" si="4"/>
        <v>139.11303425700001</v>
      </c>
      <c r="O8" s="1">
        <v>-34.200000000000003</v>
      </c>
      <c r="P8">
        <f t="shared" si="5"/>
        <v>424.86</v>
      </c>
      <c r="S8" s="45" t="s">
        <v>12</v>
      </c>
      <c r="T8" s="47">
        <f>T7/F48</f>
        <v>1.0658479999999999</v>
      </c>
      <c r="U8">
        <f t="shared" si="6"/>
        <v>0</v>
      </c>
      <c r="V8">
        <f t="shared" si="1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1">
        <v>-24</v>
      </c>
      <c r="D9" s="1"/>
      <c r="E9" s="1">
        <v>1.1907019999999999</v>
      </c>
      <c r="F9">
        <f t="shared" si="0"/>
        <v>49.943995389999998</v>
      </c>
      <c r="H9" s="1">
        <v>0.96833000000000002</v>
      </c>
      <c r="I9">
        <f t="shared" si="2"/>
        <v>8469.4015120000004</v>
      </c>
      <c r="J9" s="4">
        <f t="shared" si="3"/>
        <v>0.42505955053604266</v>
      </c>
      <c r="L9" s="1">
        <v>1.13025</v>
      </c>
      <c r="M9">
        <f t="shared" si="4"/>
        <v>138.98797275000001</v>
      </c>
      <c r="O9" s="1">
        <v>-33.99</v>
      </c>
      <c r="P9">
        <f t="shared" si="5"/>
        <v>425.07</v>
      </c>
      <c r="S9" s="45"/>
      <c r="T9" s="48"/>
      <c r="U9">
        <f t="shared" si="6"/>
        <v>0</v>
      </c>
      <c r="V9">
        <f t="shared" si="1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1">
        <v>-23</v>
      </c>
      <c r="D10" s="1"/>
      <c r="E10" s="1">
        <v>1.1907019999999999</v>
      </c>
      <c r="F10">
        <f t="shared" si="0"/>
        <v>49.943995389999998</v>
      </c>
      <c r="H10" s="1">
        <v>0.96799800000000003</v>
      </c>
      <c r="I10">
        <f t="shared" si="2"/>
        <v>8466.4977072000001</v>
      </c>
      <c r="J10" s="4">
        <f t="shared" si="3"/>
        <v>0.42520533572441904</v>
      </c>
      <c r="L10" s="1">
        <v>1.129283</v>
      </c>
      <c r="M10">
        <f t="shared" si="4"/>
        <v>138.86905979300002</v>
      </c>
      <c r="O10" s="1">
        <v>-33.020000000000003</v>
      </c>
      <c r="P10">
        <f t="shared" si="5"/>
        <v>426.04</v>
      </c>
      <c r="S10" s="45"/>
      <c r="T10" s="46">
        <f>AD82+(AB82-AD82)/(AC82-AE82)*($T$3-AE82)</f>
        <v>8630.3002863999991</v>
      </c>
      <c r="U10">
        <f t="shared" si="6"/>
        <v>0</v>
      </c>
      <c r="V10">
        <f t="shared" si="1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1">
        <v>-22</v>
      </c>
      <c r="D11" s="1"/>
      <c r="E11" s="1">
        <v>1.1907019999999999</v>
      </c>
      <c r="F11">
        <f t="shared" si="0"/>
        <v>49.943995389999998</v>
      </c>
      <c r="H11" s="1">
        <v>0.96807799999999999</v>
      </c>
      <c r="I11">
        <f t="shared" si="2"/>
        <v>8467.1974191999998</v>
      </c>
      <c r="J11" s="4">
        <f t="shared" si="3"/>
        <v>0.42517019761895858</v>
      </c>
      <c r="L11" s="1">
        <v>1.128339</v>
      </c>
      <c r="M11">
        <f t="shared" si="4"/>
        <v>138.752975169</v>
      </c>
      <c r="O11" s="1">
        <v>-31.73</v>
      </c>
      <c r="P11">
        <f t="shared" si="5"/>
        <v>427.33</v>
      </c>
      <c r="S11" s="45" t="s">
        <v>17</v>
      </c>
      <c r="T11" s="47">
        <f>T10/I48</f>
        <v>0.98672599999999999</v>
      </c>
      <c r="U11">
        <f t="shared" si="6"/>
        <v>0</v>
      </c>
      <c r="V11">
        <f t="shared" si="1"/>
        <v>0</v>
      </c>
      <c r="W11" s="35">
        <f t="shared" si="7"/>
        <v>0</v>
      </c>
      <c r="X11" s="36">
        <f t="shared" si="8"/>
        <v>0</v>
      </c>
      <c r="Y11" s="35">
        <f t="shared" si="9"/>
        <v>0</v>
      </c>
      <c r="Z11" s="36">
        <f t="shared" si="10"/>
        <v>0</v>
      </c>
      <c r="AB11" s="35">
        <f t="shared" si="11"/>
        <v>0</v>
      </c>
      <c r="AC11" s="36">
        <f t="shared" si="12"/>
        <v>0</v>
      </c>
      <c r="AD11" s="35">
        <f t="shared" si="13"/>
        <v>0</v>
      </c>
      <c r="AE11" s="36">
        <f t="shared" si="14"/>
        <v>0</v>
      </c>
      <c r="AG11" s="35">
        <f t="shared" si="15"/>
        <v>0</v>
      </c>
      <c r="AH11" s="36">
        <f t="shared" si="16"/>
        <v>0</v>
      </c>
      <c r="AI11" s="35">
        <f t="shared" si="17"/>
        <v>0</v>
      </c>
      <c r="AJ11" s="36">
        <f t="shared" si="18"/>
        <v>0</v>
      </c>
      <c r="AL11" s="35">
        <f t="shared" si="19"/>
        <v>0</v>
      </c>
      <c r="AM11" s="36">
        <f t="shared" si="20"/>
        <v>0</v>
      </c>
      <c r="AN11" s="35">
        <f t="shared" si="21"/>
        <v>0</v>
      </c>
      <c r="AO11" s="36">
        <f t="shared" si="22"/>
        <v>0</v>
      </c>
    </row>
    <row r="12" spans="1:41" x14ac:dyDescent="0.3">
      <c r="C12" s="1">
        <v>-21</v>
      </c>
      <c r="D12" s="1"/>
      <c r="E12" s="1">
        <v>1.1907019999999999</v>
      </c>
      <c r="F12">
        <f t="shared" si="0"/>
        <v>49.943995389999998</v>
      </c>
      <c r="H12" s="1">
        <v>0.96827300000000005</v>
      </c>
      <c r="I12">
        <f t="shared" si="2"/>
        <v>8468.9029671999997</v>
      </c>
      <c r="J12" s="4">
        <f t="shared" si="3"/>
        <v>0.42508457281217815</v>
      </c>
      <c r="L12" s="1">
        <v>1.1274200000000001</v>
      </c>
      <c r="M12">
        <f t="shared" si="4"/>
        <v>138.63996482000002</v>
      </c>
      <c r="O12" s="1">
        <v>-30.36</v>
      </c>
      <c r="P12">
        <f t="shared" si="5"/>
        <v>428.7</v>
      </c>
      <c r="S12" s="45"/>
      <c r="T12" s="48"/>
      <c r="U12">
        <f t="shared" si="6"/>
        <v>0</v>
      </c>
      <c r="V12">
        <f t="shared" si="1"/>
        <v>0</v>
      </c>
      <c r="W12" s="35">
        <f t="shared" si="7"/>
        <v>0</v>
      </c>
      <c r="X12" s="36">
        <f t="shared" si="8"/>
        <v>0</v>
      </c>
      <c r="Y12" s="35">
        <f t="shared" si="9"/>
        <v>0</v>
      </c>
      <c r="Z12" s="36">
        <f t="shared" si="10"/>
        <v>0</v>
      </c>
      <c r="AB12" s="35">
        <f t="shared" si="11"/>
        <v>0</v>
      </c>
      <c r="AC12" s="36">
        <f t="shared" si="12"/>
        <v>0</v>
      </c>
      <c r="AD12" s="35">
        <f t="shared" si="13"/>
        <v>0</v>
      </c>
      <c r="AE12" s="36">
        <f t="shared" si="14"/>
        <v>0</v>
      </c>
      <c r="AG12" s="35">
        <f t="shared" si="15"/>
        <v>0</v>
      </c>
      <c r="AH12" s="36">
        <f t="shared" si="16"/>
        <v>0</v>
      </c>
      <c r="AI12" s="35">
        <f t="shared" si="17"/>
        <v>0</v>
      </c>
      <c r="AJ12" s="36">
        <f t="shared" si="18"/>
        <v>0</v>
      </c>
      <c r="AL12" s="35">
        <f t="shared" si="19"/>
        <v>0</v>
      </c>
      <c r="AM12" s="36">
        <f t="shared" si="20"/>
        <v>0</v>
      </c>
      <c r="AN12" s="35">
        <f t="shared" si="21"/>
        <v>0</v>
      </c>
      <c r="AO12" s="36">
        <f t="shared" si="22"/>
        <v>0</v>
      </c>
    </row>
    <row r="13" spans="1:41" x14ac:dyDescent="0.3">
      <c r="A13" s="3" t="s">
        <v>7</v>
      </c>
      <c r="C13" s="13">
        <v>-20</v>
      </c>
      <c r="D13" s="13"/>
      <c r="E13" s="13">
        <v>1.1907019999999999</v>
      </c>
      <c r="F13" s="17">
        <f t="shared" si="0"/>
        <v>49.943995389999998</v>
      </c>
      <c r="G13" s="17"/>
      <c r="H13" s="13">
        <v>0.96826100000000004</v>
      </c>
      <c r="I13" s="17">
        <f t="shared" si="2"/>
        <v>8468.7980103999998</v>
      </c>
      <c r="J13" s="18">
        <f t="shared" si="3"/>
        <v>0.42508984103518177</v>
      </c>
      <c r="K13" s="17"/>
      <c r="L13" s="13">
        <v>1.126485</v>
      </c>
      <c r="M13" s="17">
        <f t="shared" si="4"/>
        <v>138.52498693499999</v>
      </c>
      <c r="N13" s="17"/>
      <c r="O13" s="13">
        <v>-29.15</v>
      </c>
      <c r="P13" s="17">
        <f t="shared" si="5"/>
        <v>429.91</v>
      </c>
      <c r="S13" s="45"/>
      <c r="T13" s="46">
        <f>AI82+(AG82-AI82)/(AH82-AJ82)*($T$3-AJ82)</f>
        <v>129.241045348</v>
      </c>
      <c r="U13">
        <f t="shared" si="6"/>
        <v>0</v>
      </c>
      <c r="V13">
        <f t="shared" si="1"/>
        <v>0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1">
        <v>-19</v>
      </c>
      <c r="D14" s="1"/>
      <c r="E14" s="1">
        <v>1.1907019999999999</v>
      </c>
      <c r="F14">
        <f t="shared" si="0"/>
        <v>49.943995389999998</v>
      </c>
      <c r="H14" s="1">
        <v>0.97466399999999997</v>
      </c>
      <c r="I14">
        <f t="shared" si="2"/>
        <v>8524.8012096000002</v>
      </c>
      <c r="J14" s="4">
        <f t="shared" si="3"/>
        <v>0.4222972373767433</v>
      </c>
      <c r="L14" s="1">
        <v>1.1265419999999999</v>
      </c>
      <c r="M14">
        <f t="shared" si="4"/>
        <v>138.53199628199999</v>
      </c>
      <c r="O14" s="1">
        <v>-23.31</v>
      </c>
      <c r="P14">
        <f t="shared" si="5"/>
        <v>435.75</v>
      </c>
      <c r="S14" s="45" t="s">
        <v>43</v>
      </c>
      <c r="T14" s="47">
        <f>T13/M48</f>
        <v>1.050988</v>
      </c>
      <c r="U14">
        <f t="shared" si="6"/>
        <v>0</v>
      </c>
      <c r="V14">
        <f t="shared" si="1"/>
        <v>0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1">
        <v>-18</v>
      </c>
      <c r="D15" s="1"/>
      <c r="E15" s="1">
        <v>1.1907019999999999</v>
      </c>
      <c r="F15">
        <f t="shared" si="0"/>
        <v>49.943995389999998</v>
      </c>
      <c r="H15" s="1">
        <v>0.97323499999999996</v>
      </c>
      <c r="I15">
        <f t="shared" si="2"/>
        <v>8512.3026039999986</v>
      </c>
      <c r="J15" s="4">
        <f t="shared" si="3"/>
        <v>0.42291729599795141</v>
      </c>
      <c r="L15" s="1">
        <v>1.125631</v>
      </c>
      <c r="M15">
        <f t="shared" si="4"/>
        <v>138.41996970100001</v>
      </c>
      <c r="O15" s="1">
        <v>-23.21</v>
      </c>
      <c r="P15">
        <f t="shared" si="5"/>
        <v>435.85</v>
      </c>
      <c r="S15" s="45"/>
      <c r="T15" s="48"/>
      <c r="U15">
        <f t="shared" si="6"/>
        <v>0</v>
      </c>
      <c r="V15">
        <f t="shared" si="1"/>
        <v>0</v>
      </c>
      <c r="W15" s="35">
        <f t="shared" si="7"/>
        <v>0</v>
      </c>
      <c r="X15" s="36">
        <f t="shared" si="8"/>
        <v>0</v>
      </c>
      <c r="Y15" s="35">
        <f t="shared" si="9"/>
        <v>0</v>
      </c>
      <c r="Z15" s="36">
        <f t="shared" si="10"/>
        <v>0</v>
      </c>
      <c r="AB15" s="35">
        <f t="shared" si="11"/>
        <v>0</v>
      </c>
      <c r="AC15" s="36">
        <f t="shared" si="12"/>
        <v>0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0</v>
      </c>
      <c r="AM15" s="36">
        <f t="shared" si="20"/>
        <v>0</v>
      </c>
      <c r="AN15" s="35">
        <f t="shared" si="21"/>
        <v>0</v>
      </c>
      <c r="AO15" s="36">
        <f t="shared" si="22"/>
        <v>0</v>
      </c>
    </row>
    <row r="16" spans="1:41" x14ac:dyDescent="0.3">
      <c r="C16" s="1">
        <v>-17</v>
      </c>
      <c r="D16" s="1"/>
      <c r="E16" s="1">
        <v>1.1907019999999999</v>
      </c>
      <c r="F16">
        <f t="shared" si="0"/>
        <v>49.943995389999998</v>
      </c>
      <c r="H16" s="1">
        <v>0.97211400000000003</v>
      </c>
      <c r="I16">
        <f t="shared" si="2"/>
        <v>8502.4978895999993</v>
      </c>
      <c r="J16" s="4">
        <f t="shared" si="3"/>
        <v>0.42340498601045373</v>
      </c>
      <c r="L16" s="1">
        <v>1.1259079999999999</v>
      </c>
      <c r="M16">
        <f t="shared" si="4"/>
        <v>138.454032668</v>
      </c>
      <c r="O16" s="1">
        <v>-23.31</v>
      </c>
      <c r="P16">
        <f t="shared" si="5"/>
        <v>435.75</v>
      </c>
      <c r="S16" s="45"/>
      <c r="T16" s="46">
        <f>AN82+(AL82-AN82)/(AM82-AO82)*($T$3-AO82)</f>
        <v>451.53000000000003</v>
      </c>
      <c r="U16">
        <f t="shared" si="6"/>
        <v>0</v>
      </c>
      <c r="V16">
        <f t="shared" si="1"/>
        <v>0</v>
      </c>
      <c r="W16" s="35">
        <f t="shared" si="7"/>
        <v>0</v>
      </c>
      <c r="X16" s="36">
        <f t="shared" si="8"/>
        <v>0</v>
      </c>
      <c r="Y16" s="35">
        <f t="shared" si="9"/>
        <v>0</v>
      </c>
      <c r="Z16" s="36">
        <f t="shared" si="10"/>
        <v>0</v>
      </c>
      <c r="AB16" s="35">
        <f t="shared" si="11"/>
        <v>0</v>
      </c>
      <c r="AC16" s="36">
        <f t="shared" si="12"/>
        <v>0</v>
      </c>
      <c r="AD16" s="35">
        <f t="shared" si="13"/>
        <v>0</v>
      </c>
      <c r="AE16" s="36">
        <f t="shared" si="14"/>
        <v>0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0</v>
      </c>
      <c r="AO16" s="36">
        <f t="shared" si="22"/>
        <v>0</v>
      </c>
    </row>
    <row r="17" spans="3:41" ht="15" thickBot="1" x14ac:dyDescent="0.35">
      <c r="C17" s="1">
        <v>-16</v>
      </c>
      <c r="D17" s="1"/>
      <c r="E17" s="1">
        <v>1.1907019999999999</v>
      </c>
      <c r="F17">
        <f t="shared" si="0"/>
        <v>49.943995389999998</v>
      </c>
      <c r="H17" s="1">
        <v>0.97082199999999996</v>
      </c>
      <c r="I17">
        <f t="shared" si="2"/>
        <v>8491.1975407999998</v>
      </c>
      <c r="J17" s="4">
        <f t="shared" si="3"/>
        <v>0.42396846648568554</v>
      </c>
      <c r="L17" s="1">
        <v>1.1255660000000001</v>
      </c>
      <c r="M17">
        <f t="shared" si="4"/>
        <v>138.41197658600001</v>
      </c>
      <c r="O17" s="1">
        <v>-23.31</v>
      </c>
      <c r="P17">
        <f t="shared" si="5"/>
        <v>435.75</v>
      </c>
      <c r="S17" s="49" t="s">
        <v>44</v>
      </c>
      <c r="T17" s="50">
        <f>T16-P48</f>
        <v>-7.5299999999999727</v>
      </c>
      <c r="U17">
        <f t="shared" si="6"/>
        <v>0</v>
      </c>
      <c r="V17">
        <f t="shared" si="1"/>
        <v>0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13">
        <v>-15</v>
      </c>
      <c r="D18" s="13"/>
      <c r="E18" s="13">
        <v>1.1907019999999999</v>
      </c>
      <c r="F18" s="17">
        <f t="shared" si="0"/>
        <v>49.943995389999998</v>
      </c>
      <c r="G18" s="17"/>
      <c r="H18" s="13">
        <v>0.96925600000000001</v>
      </c>
      <c r="I18" s="17">
        <f t="shared" si="2"/>
        <v>8477.5006783999997</v>
      </c>
      <c r="J18" s="18">
        <f t="shared" si="3"/>
        <v>0.42465346056208697</v>
      </c>
      <c r="K18" s="17"/>
      <c r="L18" s="13">
        <v>1.1244769999999999</v>
      </c>
      <c r="M18" s="17">
        <f t="shared" si="4"/>
        <v>138.278061167</v>
      </c>
      <c r="N18" s="17"/>
      <c r="O18" s="13">
        <v>-23.24</v>
      </c>
      <c r="P18" s="17">
        <f t="shared" si="5"/>
        <v>435.82</v>
      </c>
      <c r="U18">
        <f t="shared" si="6"/>
        <v>0</v>
      </c>
      <c r="V18">
        <f t="shared" si="1"/>
        <v>0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1">
        <v>-14</v>
      </c>
      <c r="D19" s="1"/>
      <c r="E19" s="1">
        <v>1.1907019999999999</v>
      </c>
      <c r="F19">
        <f t="shared" si="0"/>
        <v>49.943995389999998</v>
      </c>
      <c r="H19" s="1">
        <v>0.96771200000000002</v>
      </c>
      <c r="I19">
        <f t="shared" si="2"/>
        <v>8463.9962367999997</v>
      </c>
      <c r="J19" s="4">
        <f t="shared" si="3"/>
        <v>0.42533100196191242</v>
      </c>
      <c r="L19" s="1">
        <v>1.1232489999999999</v>
      </c>
      <c r="M19">
        <f t="shared" si="4"/>
        <v>138.127052779</v>
      </c>
      <c r="O19" s="1">
        <v>-23.11</v>
      </c>
      <c r="P19">
        <f t="shared" si="5"/>
        <v>435.95</v>
      </c>
      <c r="U19">
        <f t="shared" si="6"/>
        <v>0</v>
      </c>
      <c r="V19">
        <f t="shared" si="1"/>
        <v>0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1">
        <v>-13</v>
      </c>
      <c r="D20" s="1"/>
      <c r="E20" s="1">
        <v>1.1907019999999999</v>
      </c>
      <c r="F20">
        <f t="shared" si="0"/>
        <v>49.943995389999998</v>
      </c>
      <c r="H20" s="1">
        <v>0.96708400000000005</v>
      </c>
      <c r="I20">
        <f t="shared" si="2"/>
        <v>8458.5034976000006</v>
      </c>
      <c r="J20" s="4">
        <f t="shared" si="3"/>
        <v>0.4256072012054446</v>
      </c>
      <c r="L20" s="1">
        <v>1.122053</v>
      </c>
      <c r="M20">
        <f t="shared" si="4"/>
        <v>137.97997946300001</v>
      </c>
      <c r="O20" s="1">
        <v>-22.28</v>
      </c>
      <c r="P20">
        <f t="shared" si="5"/>
        <v>436.78</v>
      </c>
      <c r="U20">
        <f t="shared" si="6"/>
        <v>0</v>
      </c>
      <c r="V20">
        <f t="shared" si="1"/>
        <v>0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1">
        <v>-12</v>
      </c>
      <c r="D21" s="1"/>
      <c r="E21" s="1">
        <v>1.1907019999999999</v>
      </c>
      <c r="F21">
        <f t="shared" si="0"/>
        <v>49.943995389999998</v>
      </c>
      <c r="H21" s="1">
        <v>0.96731199999999995</v>
      </c>
      <c r="I21">
        <f t="shared" si="2"/>
        <v>8460.4976767999997</v>
      </c>
      <c r="J21" s="4">
        <f t="shared" si="3"/>
        <v>0.42550688358106398</v>
      </c>
      <c r="L21" s="1">
        <v>1.1209229999999999</v>
      </c>
      <c r="M21">
        <f t="shared" si="4"/>
        <v>137.84102223299999</v>
      </c>
      <c r="O21" s="1">
        <v>-20.81</v>
      </c>
      <c r="P21">
        <f t="shared" si="5"/>
        <v>438.25</v>
      </c>
      <c r="U21">
        <f t="shared" si="6"/>
        <v>0</v>
      </c>
      <c r="V21">
        <f t="shared" si="1"/>
        <v>0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1">
        <v>-11</v>
      </c>
      <c r="D22" s="1"/>
      <c r="E22" s="1">
        <v>1.1907019999999999</v>
      </c>
      <c r="F22">
        <f t="shared" si="0"/>
        <v>49.943995389999998</v>
      </c>
      <c r="H22" s="1">
        <v>0.96748400000000001</v>
      </c>
      <c r="I22">
        <f t="shared" si="2"/>
        <v>8462.0020576000006</v>
      </c>
      <c r="J22" s="4">
        <f t="shared" si="3"/>
        <v>0.42543123666186328</v>
      </c>
      <c r="L22" s="1">
        <v>1.1197520000000001</v>
      </c>
      <c r="M22">
        <f t="shared" si="4"/>
        <v>137.69702319200002</v>
      </c>
      <c r="O22" s="1">
        <v>-19.37</v>
      </c>
      <c r="P22">
        <f t="shared" si="5"/>
        <v>439.69</v>
      </c>
      <c r="U22">
        <f t="shared" si="6"/>
        <v>0</v>
      </c>
      <c r="V22">
        <f t="shared" si="1"/>
        <v>0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13">
        <v>-10</v>
      </c>
      <c r="D23" s="13"/>
      <c r="E23" s="13">
        <v>1.1907019999999999</v>
      </c>
      <c r="F23" s="17">
        <f t="shared" si="0"/>
        <v>49.943995389999998</v>
      </c>
      <c r="G23" s="17"/>
      <c r="H23" s="13">
        <v>0.96797500000000003</v>
      </c>
      <c r="I23" s="17">
        <f t="shared" si="2"/>
        <v>8466.2965399999994</v>
      </c>
      <c r="J23" s="18">
        <f t="shared" si="3"/>
        <v>0.42521543900469144</v>
      </c>
      <c r="K23" s="17"/>
      <c r="L23" s="13">
        <v>1.1184179999999999</v>
      </c>
      <c r="M23" s="17">
        <f t="shared" si="4"/>
        <v>137.53297987799999</v>
      </c>
      <c r="N23" s="17"/>
      <c r="O23" s="13">
        <v>-17.64</v>
      </c>
      <c r="P23" s="17">
        <f t="shared" si="5"/>
        <v>441.42</v>
      </c>
      <c r="U23">
        <f t="shared" si="6"/>
        <v>0</v>
      </c>
      <c r="V23">
        <f t="shared" si="1"/>
        <v>0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1">
        <v>-9</v>
      </c>
      <c r="D24" s="1"/>
      <c r="E24" s="1">
        <v>1.1901539999999999</v>
      </c>
      <c r="F24">
        <f t="shared" si="0"/>
        <v>49.921009529999999</v>
      </c>
      <c r="H24" s="1">
        <v>0.96819299999999997</v>
      </c>
      <c r="I24">
        <f t="shared" si="2"/>
        <v>8468.2032552000001</v>
      </c>
      <c r="J24" s="4">
        <f t="shared" si="3"/>
        <v>0.42511969676558925</v>
      </c>
      <c r="L24" s="1">
        <v>1.1167670000000001</v>
      </c>
      <c r="M24">
        <f t="shared" si="4"/>
        <v>137.32995475700002</v>
      </c>
      <c r="O24" s="1">
        <v>-16.21</v>
      </c>
      <c r="P24">
        <f t="shared" si="5"/>
        <v>442.85</v>
      </c>
      <c r="U24">
        <f t="shared" si="6"/>
        <v>0</v>
      </c>
      <c r="V24">
        <f t="shared" si="1"/>
        <v>0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1">
        <v>-8</v>
      </c>
      <c r="D25" s="1"/>
      <c r="E25" s="1">
        <v>1.1836930000000001</v>
      </c>
      <c r="F25">
        <f t="shared" si="0"/>
        <v>49.650002885000006</v>
      </c>
      <c r="H25" s="1">
        <v>0.96916400000000003</v>
      </c>
      <c r="I25">
        <f t="shared" si="2"/>
        <v>8476.6960096000003</v>
      </c>
      <c r="J25" s="4">
        <f t="shared" si="3"/>
        <v>0.42469377171517531</v>
      </c>
      <c r="L25" s="1">
        <v>1.113807</v>
      </c>
      <c r="M25">
        <f t="shared" si="4"/>
        <v>136.96596059699999</v>
      </c>
      <c r="O25" s="1">
        <v>-15.79</v>
      </c>
      <c r="P25">
        <f t="shared" si="5"/>
        <v>443.27</v>
      </c>
      <c r="U25">
        <f t="shared" si="6"/>
        <v>0</v>
      </c>
      <c r="V25">
        <f t="shared" si="1"/>
        <v>0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1">
        <v>-7</v>
      </c>
      <c r="D26" s="1"/>
      <c r="E26" s="1">
        <v>1.177065</v>
      </c>
      <c r="F26">
        <f t="shared" si="0"/>
        <v>49.371991425000004</v>
      </c>
      <c r="H26" s="1">
        <v>0.97012500000000002</v>
      </c>
      <c r="I26">
        <f t="shared" si="2"/>
        <v>8485.1013000000003</v>
      </c>
      <c r="J26" s="4">
        <f t="shared" si="3"/>
        <v>0.42427307261493741</v>
      </c>
      <c r="L26" s="1">
        <v>1.1107819999999999</v>
      </c>
      <c r="M26">
        <f t="shared" si="4"/>
        <v>136.59397332199998</v>
      </c>
      <c r="O26" s="1">
        <v>-15.43</v>
      </c>
      <c r="P26">
        <f t="shared" si="5"/>
        <v>443.63</v>
      </c>
      <c r="U26">
        <f t="shared" si="6"/>
        <v>0</v>
      </c>
      <c r="V26">
        <f t="shared" si="1"/>
        <v>0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1">
        <v>-6</v>
      </c>
      <c r="D27" s="1"/>
      <c r="E27" s="1">
        <v>1.1776139999999999</v>
      </c>
      <c r="F27">
        <f t="shared" si="0"/>
        <v>49.395019229999996</v>
      </c>
      <c r="H27" s="1">
        <v>0.96972499999999995</v>
      </c>
      <c r="I27">
        <f t="shared" si="2"/>
        <v>8481.6027399999984</v>
      </c>
      <c r="J27" s="4">
        <f t="shared" si="3"/>
        <v>0.42444808019857816</v>
      </c>
      <c r="L27" s="1">
        <v>1.113604</v>
      </c>
      <c r="M27">
        <f t="shared" si="4"/>
        <v>136.94099748400001</v>
      </c>
      <c r="O27" s="1">
        <v>-15.77</v>
      </c>
      <c r="P27">
        <f t="shared" si="5"/>
        <v>443.29</v>
      </c>
      <c r="U27">
        <f t="shared" si="6"/>
        <v>0</v>
      </c>
      <c r="V27">
        <f t="shared" si="1"/>
        <v>0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13">
        <v>-5</v>
      </c>
      <c r="D28" s="13"/>
      <c r="E28" s="13">
        <v>1.180212</v>
      </c>
      <c r="F28" s="17">
        <f t="shared" si="0"/>
        <v>49.503992340000003</v>
      </c>
      <c r="G28" s="17"/>
      <c r="H28" s="13">
        <v>0.96893600000000002</v>
      </c>
      <c r="I28" s="17">
        <f t="shared" si="2"/>
        <v>8474.7018303999994</v>
      </c>
      <c r="J28" s="18">
        <f t="shared" si="3"/>
        <v>0.42479370626188545</v>
      </c>
      <c r="K28" s="17"/>
      <c r="L28" s="13">
        <v>1.118174</v>
      </c>
      <c r="M28" s="17">
        <f t="shared" si="4"/>
        <v>137.502974954</v>
      </c>
      <c r="N28" s="17"/>
      <c r="O28" s="13">
        <v>-16.329999999999998</v>
      </c>
      <c r="P28" s="17">
        <f t="shared" si="5"/>
        <v>442.73</v>
      </c>
      <c r="U28">
        <f t="shared" si="6"/>
        <v>0</v>
      </c>
      <c r="V28">
        <f t="shared" si="1"/>
        <v>0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1">
        <v>-4</v>
      </c>
      <c r="D29" s="1"/>
      <c r="E29" s="1">
        <v>1.1814519999999999</v>
      </c>
      <c r="F29">
        <f t="shared" si="0"/>
        <v>49.556004139999999</v>
      </c>
      <c r="H29" s="1">
        <v>0.96851299999999996</v>
      </c>
      <c r="I29">
        <f t="shared" si="2"/>
        <v>8471.0021031999986</v>
      </c>
      <c r="J29" s="4">
        <f t="shared" si="3"/>
        <v>0.42497923576716701</v>
      </c>
      <c r="L29" s="1">
        <v>1.1216950000000001</v>
      </c>
      <c r="M29">
        <f t="shared" si="4"/>
        <v>137.93595584500002</v>
      </c>
      <c r="O29" s="1">
        <v>-16.690000000000001</v>
      </c>
      <c r="P29">
        <f t="shared" si="5"/>
        <v>442.37</v>
      </c>
      <c r="U29">
        <f t="shared" si="6"/>
        <v>0</v>
      </c>
      <c r="V29">
        <f t="shared" si="1"/>
        <v>0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1">
        <v>-3</v>
      </c>
      <c r="D30" s="1"/>
      <c r="E30" s="1">
        <v>1.1803790000000001</v>
      </c>
      <c r="F30">
        <f t="shared" si="0"/>
        <v>49.510997155000005</v>
      </c>
      <c r="H30" s="1">
        <v>0.96868399999999999</v>
      </c>
      <c r="I30">
        <f t="shared" si="2"/>
        <v>8472.4977375999988</v>
      </c>
      <c r="J30" s="4">
        <f t="shared" si="3"/>
        <v>0.42490421496645575</v>
      </c>
      <c r="L30" s="1">
        <v>1.123956</v>
      </c>
      <c r="M30">
        <f t="shared" si="4"/>
        <v>138.213993276</v>
      </c>
      <c r="O30" s="1">
        <v>-16.95</v>
      </c>
      <c r="P30">
        <f t="shared" si="5"/>
        <v>442.11</v>
      </c>
      <c r="U30">
        <f t="shared" si="6"/>
        <v>0</v>
      </c>
      <c r="V30">
        <f t="shared" si="1"/>
        <v>0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1">
        <v>-2</v>
      </c>
      <c r="D31" s="1"/>
      <c r="E31" s="1">
        <v>1.1746099999999999</v>
      </c>
      <c r="F31">
        <f t="shared" si="0"/>
        <v>49.269016449999995</v>
      </c>
      <c r="H31" s="1">
        <v>0.96946200000000005</v>
      </c>
      <c r="I31">
        <f t="shared" si="2"/>
        <v>8479.3024368000006</v>
      </c>
      <c r="J31" s="4">
        <f t="shared" si="3"/>
        <v>0.42456322637768801</v>
      </c>
      <c r="L31" s="1">
        <v>1.1215820000000001</v>
      </c>
      <c r="M31">
        <f t="shared" si="4"/>
        <v>137.922060122</v>
      </c>
      <c r="O31" s="1">
        <v>-16.690000000000001</v>
      </c>
      <c r="P31">
        <f t="shared" si="5"/>
        <v>442.37</v>
      </c>
      <c r="U31">
        <f t="shared" si="6"/>
        <v>0</v>
      </c>
      <c r="V31">
        <f t="shared" si="1"/>
        <v>0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1">
        <v>-1</v>
      </c>
      <c r="D32" s="1"/>
      <c r="E32" s="1">
        <v>1.1657169999999999</v>
      </c>
      <c r="F32">
        <f t="shared" si="0"/>
        <v>48.895999564999997</v>
      </c>
      <c r="H32" s="1">
        <v>0.97066200000000002</v>
      </c>
      <c r="I32">
        <f t="shared" si="2"/>
        <v>8489.7981168000006</v>
      </c>
      <c r="J32" s="4">
        <f t="shared" si="3"/>
        <v>0.42403835173373028</v>
      </c>
      <c r="L32" s="1">
        <v>1.1158809999999999</v>
      </c>
      <c r="M32">
        <f t="shared" si="4"/>
        <v>137.221002451</v>
      </c>
      <c r="O32" s="1">
        <v>-15.98</v>
      </c>
      <c r="P32">
        <f t="shared" si="5"/>
        <v>443.08</v>
      </c>
      <c r="U32">
        <f t="shared" si="6"/>
        <v>0</v>
      </c>
      <c r="V32">
        <f t="shared" si="1"/>
        <v>0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2:41" x14ac:dyDescent="0.3">
      <c r="C33" s="13">
        <v>0</v>
      </c>
      <c r="D33" s="13"/>
      <c r="E33" s="13">
        <v>1.156514</v>
      </c>
      <c r="F33" s="17">
        <f t="shared" si="0"/>
        <v>48.509979730000005</v>
      </c>
      <c r="G33" s="17"/>
      <c r="H33" s="13">
        <v>0.97197699999999998</v>
      </c>
      <c r="I33" s="17">
        <f t="shared" si="2"/>
        <v>8501.299632799999</v>
      </c>
      <c r="J33" s="18">
        <f t="shared" si="3"/>
        <v>0.42346466487433987</v>
      </c>
      <c r="K33" s="17"/>
      <c r="L33" s="13">
        <v>1.1100099999999999</v>
      </c>
      <c r="M33" s="17">
        <f t="shared" si="4"/>
        <v>136.49903971000001</v>
      </c>
      <c r="N33" s="17"/>
      <c r="O33" s="13">
        <v>-15.26</v>
      </c>
      <c r="P33" s="17">
        <f t="shared" si="5"/>
        <v>443.8</v>
      </c>
      <c r="U33">
        <f t="shared" si="6"/>
        <v>0</v>
      </c>
      <c r="V33">
        <f t="shared" si="1"/>
        <v>0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2:41" x14ac:dyDescent="0.3">
      <c r="C34" s="1">
        <v>1</v>
      </c>
      <c r="D34" s="1"/>
      <c r="E34" s="1">
        <v>1.1474070000000001</v>
      </c>
      <c r="F34">
        <f t="shared" si="0"/>
        <v>48.127986615000005</v>
      </c>
      <c r="H34" s="1">
        <v>0.97332600000000002</v>
      </c>
      <c r="I34">
        <f t="shared" si="2"/>
        <v>8513.0985263999992</v>
      </c>
      <c r="J34" s="4">
        <f t="shared" si="3"/>
        <v>0.42287775582956399</v>
      </c>
      <c r="L34" s="1">
        <v>1.104155</v>
      </c>
      <c r="M34">
        <f t="shared" si="4"/>
        <v>135.779044505</v>
      </c>
      <c r="O34" s="1">
        <v>-14.52</v>
      </c>
      <c r="P34">
        <f t="shared" si="5"/>
        <v>444.54</v>
      </c>
      <c r="U34">
        <f t="shared" si="6"/>
        <v>0</v>
      </c>
      <c r="V34">
        <f t="shared" si="1"/>
        <v>0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2:41" x14ac:dyDescent="0.3">
      <c r="C35" s="1">
        <v>2</v>
      </c>
      <c r="D35" s="1"/>
      <c r="E35" s="1">
        <v>1.1383479999999999</v>
      </c>
      <c r="F35">
        <f t="shared" ref="F35:F66" si="23">E35*$A$2</f>
        <v>47.748006859999997</v>
      </c>
      <c r="H35" s="1">
        <v>0.97464099999999998</v>
      </c>
      <c r="I35">
        <f t="shared" si="2"/>
        <v>8524.6000423999994</v>
      </c>
      <c r="J35" s="4">
        <f t="shared" si="3"/>
        <v>0.4223072029296594</v>
      </c>
      <c r="L35" s="1">
        <v>1.0983240000000001</v>
      </c>
      <c r="M35">
        <f t="shared" si="4"/>
        <v>135.06200060400002</v>
      </c>
      <c r="O35" s="1">
        <v>-13.8</v>
      </c>
      <c r="P35">
        <f t="shared" si="5"/>
        <v>445.26</v>
      </c>
      <c r="U35">
        <f t="shared" si="6"/>
        <v>0</v>
      </c>
      <c r="V35">
        <f t="shared" si="1"/>
        <v>0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2:41" x14ac:dyDescent="0.3">
      <c r="C36" s="1">
        <v>3</v>
      </c>
      <c r="D36" s="1"/>
      <c r="E36" s="1">
        <v>1.1293599999999999</v>
      </c>
      <c r="F36">
        <f t="shared" si="23"/>
        <v>47.371005199999999</v>
      </c>
      <c r="H36" s="1">
        <v>0.97597900000000004</v>
      </c>
      <c r="I36">
        <f t="shared" si="2"/>
        <v>8536.3027256000005</v>
      </c>
      <c r="J36" s="4">
        <f t="shared" si="3"/>
        <v>0.42172824883585219</v>
      </c>
      <c r="L36" s="1">
        <v>1.0925009999999999</v>
      </c>
      <c r="M36">
        <f t="shared" si="4"/>
        <v>134.34594047100001</v>
      </c>
      <c r="O36" s="1">
        <v>-13.08</v>
      </c>
      <c r="P36">
        <f t="shared" si="5"/>
        <v>445.98</v>
      </c>
      <c r="U36">
        <f t="shared" si="6"/>
        <v>0</v>
      </c>
      <c r="V36">
        <f t="shared" si="1"/>
        <v>0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2:41" x14ac:dyDescent="0.3">
      <c r="C37" s="1">
        <v>4</v>
      </c>
      <c r="D37" s="1"/>
      <c r="E37" s="1">
        <v>1.1203479999999999</v>
      </c>
      <c r="F37">
        <f t="shared" si="23"/>
        <v>46.992996859999998</v>
      </c>
      <c r="H37" s="1">
        <v>0.97732799999999997</v>
      </c>
      <c r="I37">
        <f t="shared" si="2"/>
        <v>8548.1016191999988</v>
      </c>
      <c r="J37" s="4">
        <f t="shared" si="3"/>
        <v>0.42114613985332072</v>
      </c>
      <c r="L37" s="1">
        <v>1.0866709999999999</v>
      </c>
      <c r="M37">
        <f t="shared" si="4"/>
        <v>133.62901954099999</v>
      </c>
      <c r="O37" s="1">
        <v>-12.37</v>
      </c>
      <c r="P37">
        <f t="shared" si="5"/>
        <v>446.69</v>
      </c>
      <c r="U37">
        <f t="shared" si="6"/>
        <v>0</v>
      </c>
      <c r="V37">
        <f t="shared" si="1"/>
        <v>0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2:41" x14ac:dyDescent="0.3">
      <c r="C38" s="13">
        <v>5</v>
      </c>
      <c r="D38" s="13"/>
      <c r="E38" s="13">
        <v>1.111289</v>
      </c>
      <c r="F38" s="17">
        <f t="shared" si="23"/>
        <v>46.613017104999997</v>
      </c>
      <c r="G38" s="17"/>
      <c r="H38" s="13">
        <v>0.97879099999999997</v>
      </c>
      <c r="I38" s="17">
        <f t="shared" si="2"/>
        <v>8560.8976023999985</v>
      </c>
      <c r="J38" s="18">
        <f t="shared" si="3"/>
        <v>0.42051665224809615</v>
      </c>
      <c r="K38" s="17"/>
      <c r="L38" s="13">
        <v>1.080832</v>
      </c>
      <c r="M38" s="17">
        <f t="shared" si="4"/>
        <v>132.91099187200001</v>
      </c>
      <c r="N38" s="17"/>
      <c r="O38" s="13">
        <v>-11.61</v>
      </c>
      <c r="P38" s="17">
        <f t="shared" si="5"/>
        <v>447.45</v>
      </c>
      <c r="U38">
        <f t="shared" si="6"/>
        <v>0</v>
      </c>
      <c r="V38">
        <f t="shared" si="1"/>
        <v>0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2:41" x14ac:dyDescent="0.3">
      <c r="C39" s="1">
        <v>6</v>
      </c>
      <c r="D39" s="1"/>
      <c r="E39" s="1">
        <v>1.1021810000000001</v>
      </c>
      <c r="F39">
        <f t="shared" si="23"/>
        <v>46.230982045000005</v>
      </c>
      <c r="H39" s="1">
        <v>0.98041500000000004</v>
      </c>
      <c r="I39">
        <f t="shared" si="2"/>
        <v>8575.101756</v>
      </c>
      <c r="J39" s="4">
        <f t="shared" si="3"/>
        <v>0.41982009105385598</v>
      </c>
      <c r="L39" s="1">
        <v>1.0749690000000001</v>
      </c>
      <c r="M39">
        <f t="shared" si="4"/>
        <v>132.19001289900001</v>
      </c>
      <c r="O39" s="1">
        <v>-10.76</v>
      </c>
      <c r="P39">
        <f t="shared" si="5"/>
        <v>448.3</v>
      </c>
      <c r="U39">
        <f t="shared" si="6"/>
        <v>0</v>
      </c>
      <c r="V39">
        <f t="shared" si="1"/>
        <v>0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2:41" x14ac:dyDescent="0.3">
      <c r="C40" s="1">
        <v>7</v>
      </c>
      <c r="D40" s="1"/>
      <c r="E40" s="1">
        <v>1.09317</v>
      </c>
      <c r="F40">
        <f t="shared" si="23"/>
        <v>45.853015649999996</v>
      </c>
      <c r="H40" s="1">
        <v>0.98189000000000004</v>
      </c>
      <c r="I40">
        <f t="shared" si="2"/>
        <v>8588.0026959999996</v>
      </c>
      <c r="J40" s="4">
        <f t="shared" si="3"/>
        <v>0.4191894352428136</v>
      </c>
      <c r="L40" s="1">
        <v>1.0691219999999999</v>
      </c>
      <c r="M40">
        <f t="shared" si="4"/>
        <v>131.471001462</v>
      </c>
      <c r="O40" s="1">
        <v>-10.02</v>
      </c>
      <c r="P40">
        <f t="shared" si="5"/>
        <v>449.04</v>
      </c>
      <c r="U40">
        <f t="shared" si="6"/>
        <v>0</v>
      </c>
      <c r="V40">
        <f t="shared" si="1"/>
        <v>0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2:41" x14ac:dyDescent="0.3">
      <c r="C41" s="1">
        <v>8</v>
      </c>
      <c r="D41" s="1"/>
      <c r="E41" s="1">
        <v>1.084206</v>
      </c>
      <c r="F41">
        <f t="shared" si="23"/>
        <v>45.477020670000002</v>
      </c>
      <c r="H41" s="1">
        <v>0.98352499999999998</v>
      </c>
      <c r="I41">
        <f t="shared" si="2"/>
        <v>8602.3030600000002</v>
      </c>
      <c r="J41" s="4">
        <f t="shared" si="3"/>
        <v>0.41849257982315263</v>
      </c>
      <c r="L41" s="1">
        <v>1.063291</v>
      </c>
      <c r="M41">
        <f t="shared" si="4"/>
        <v>130.75395756099999</v>
      </c>
      <c r="O41" s="1">
        <v>-9.18</v>
      </c>
      <c r="P41">
        <f t="shared" si="5"/>
        <v>449.88</v>
      </c>
      <c r="U41">
        <f t="shared" si="6"/>
        <v>0</v>
      </c>
      <c r="V41">
        <f t="shared" si="1"/>
        <v>0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2:41" x14ac:dyDescent="0.3">
      <c r="C42" s="1">
        <v>9</v>
      </c>
      <c r="D42" s="1"/>
      <c r="E42" s="1">
        <v>1.0752889999999999</v>
      </c>
      <c r="F42">
        <f t="shared" si="23"/>
        <v>45.102997105</v>
      </c>
      <c r="H42" s="1">
        <v>0.98502199999999995</v>
      </c>
      <c r="I42">
        <f t="shared" si="2"/>
        <v>8615.3964207999998</v>
      </c>
      <c r="J42" s="4">
        <f t="shared" si="3"/>
        <v>0.41785657028022338</v>
      </c>
      <c r="L42" s="1">
        <v>1.057469</v>
      </c>
      <c r="M42">
        <f t="shared" si="4"/>
        <v>130.038020399</v>
      </c>
      <c r="O42" s="1">
        <v>-8.44</v>
      </c>
      <c r="P42">
        <f t="shared" si="5"/>
        <v>450.62</v>
      </c>
      <c r="U42">
        <f t="shared" si="6"/>
        <v>0</v>
      </c>
      <c r="V42" t="str">
        <f t="shared" si="1"/>
        <v>min</v>
      </c>
      <c r="W42" s="35">
        <f t="shared" si="7"/>
        <v>45.102997105</v>
      </c>
      <c r="X42" s="36">
        <f t="shared" si="8"/>
        <v>9</v>
      </c>
      <c r="Y42" s="35">
        <f t="shared" si="9"/>
        <v>0</v>
      </c>
      <c r="Z42" s="36">
        <f t="shared" si="10"/>
        <v>0</v>
      </c>
      <c r="AB42" s="35">
        <f t="shared" si="11"/>
        <v>8615.3964207999998</v>
      </c>
      <c r="AC42" s="36">
        <f t="shared" si="12"/>
        <v>9</v>
      </c>
      <c r="AD42" s="35">
        <f t="shared" si="13"/>
        <v>0</v>
      </c>
      <c r="AE42" s="36">
        <f t="shared" si="14"/>
        <v>0</v>
      </c>
      <c r="AG42" s="35">
        <f t="shared" si="15"/>
        <v>130.038020399</v>
      </c>
      <c r="AH42" s="36">
        <f t="shared" si="16"/>
        <v>9</v>
      </c>
      <c r="AI42" s="35">
        <f t="shared" si="17"/>
        <v>0</v>
      </c>
      <c r="AJ42" s="36">
        <f t="shared" si="18"/>
        <v>0</v>
      </c>
      <c r="AL42" s="35">
        <f t="shared" si="19"/>
        <v>450.62</v>
      </c>
      <c r="AM42" s="36">
        <f t="shared" si="20"/>
        <v>9</v>
      </c>
      <c r="AN42" s="35">
        <f t="shared" si="21"/>
        <v>0</v>
      </c>
      <c r="AO42" s="36">
        <f t="shared" si="22"/>
        <v>0</v>
      </c>
    </row>
    <row r="43" spans="2:41" x14ac:dyDescent="0.3">
      <c r="C43" s="13">
        <v>10</v>
      </c>
      <c r="D43" s="13"/>
      <c r="E43" s="13">
        <v>1.0658479999999999</v>
      </c>
      <c r="F43" s="17">
        <f t="shared" si="23"/>
        <v>44.706994359999996</v>
      </c>
      <c r="G43" s="17"/>
      <c r="H43" s="13">
        <v>0.98672599999999999</v>
      </c>
      <c r="I43" s="17">
        <f t="shared" si="2"/>
        <v>8630.3002863999991</v>
      </c>
      <c r="J43" s="18">
        <f t="shared" si="3"/>
        <v>0.41713496408381473</v>
      </c>
      <c r="K43" s="17"/>
      <c r="L43" s="13">
        <v>1.050988</v>
      </c>
      <c r="M43" s="17">
        <f t="shared" si="4"/>
        <v>129.241045348</v>
      </c>
      <c r="N43" s="17"/>
      <c r="O43" s="13">
        <v>-7.53</v>
      </c>
      <c r="P43" s="17">
        <f t="shared" si="5"/>
        <v>451.53000000000003</v>
      </c>
      <c r="U43">
        <f t="shared" si="6"/>
        <v>1</v>
      </c>
      <c r="V43" t="str">
        <f t="shared" si="1"/>
        <v>min</v>
      </c>
      <c r="W43" s="35">
        <f t="shared" si="7"/>
        <v>0</v>
      </c>
      <c r="X43" s="36">
        <f t="shared" si="8"/>
        <v>0</v>
      </c>
      <c r="Y43" s="35">
        <f t="shared" si="9"/>
        <v>44.706994359999996</v>
      </c>
      <c r="Z43" s="36">
        <f t="shared" si="10"/>
        <v>10</v>
      </c>
      <c r="AB43" s="35">
        <f t="shared" si="11"/>
        <v>0</v>
      </c>
      <c r="AC43" s="36">
        <f t="shared" si="12"/>
        <v>0</v>
      </c>
      <c r="AD43" s="35">
        <f t="shared" si="13"/>
        <v>8630.3002863999991</v>
      </c>
      <c r="AE43" s="36">
        <f t="shared" si="14"/>
        <v>10</v>
      </c>
      <c r="AG43" s="35">
        <f t="shared" si="15"/>
        <v>0</v>
      </c>
      <c r="AH43" s="36">
        <f t="shared" si="16"/>
        <v>0</v>
      </c>
      <c r="AI43" s="35">
        <f t="shared" si="17"/>
        <v>129.241045348</v>
      </c>
      <c r="AJ43" s="36">
        <f t="shared" si="18"/>
        <v>10</v>
      </c>
      <c r="AL43" s="35">
        <f t="shared" si="19"/>
        <v>0</v>
      </c>
      <c r="AM43" s="36">
        <f t="shared" si="20"/>
        <v>0</v>
      </c>
      <c r="AN43" s="35">
        <f t="shared" si="21"/>
        <v>451.53000000000003</v>
      </c>
      <c r="AO43" s="36">
        <f t="shared" si="22"/>
        <v>10</v>
      </c>
    </row>
    <row r="44" spans="2:41" x14ac:dyDescent="0.3">
      <c r="C44" s="1">
        <v>11</v>
      </c>
      <c r="D44" s="1"/>
      <c r="E44" s="1">
        <v>1.0533790000000001</v>
      </c>
      <c r="F44">
        <f t="shared" si="23"/>
        <v>44.183982155000002</v>
      </c>
      <c r="H44" s="1">
        <v>0.98894400000000005</v>
      </c>
      <c r="I44">
        <f t="shared" si="2"/>
        <v>8649.6998015999998</v>
      </c>
      <c r="J44" s="4">
        <f t="shared" si="3"/>
        <v>0.41619941530619142</v>
      </c>
      <c r="L44" s="1">
        <v>1.041229</v>
      </c>
      <c r="M44">
        <f t="shared" si="4"/>
        <v>128.040971359</v>
      </c>
      <c r="O44" s="1">
        <v>-6.16</v>
      </c>
      <c r="P44">
        <f t="shared" si="5"/>
        <v>452.9</v>
      </c>
      <c r="U44">
        <f t="shared" si="6"/>
        <v>1</v>
      </c>
      <c r="V44" t="str">
        <f t="shared" si="1"/>
        <v>min</v>
      </c>
      <c r="W44" s="35">
        <f t="shared" si="7"/>
        <v>0</v>
      </c>
      <c r="X44" s="36">
        <f t="shared" si="8"/>
        <v>0</v>
      </c>
      <c r="Y44" s="35">
        <f t="shared" si="9"/>
        <v>0</v>
      </c>
      <c r="Z44" s="36">
        <f t="shared" si="10"/>
        <v>0</v>
      </c>
      <c r="AB44" s="35">
        <f t="shared" si="11"/>
        <v>0</v>
      </c>
      <c r="AC44" s="36">
        <f t="shared" si="12"/>
        <v>0</v>
      </c>
      <c r="AD44" s="35">
        <f t="shared" si="13"/>
        <v>0</v>
      </c>
      <c r="AE44" s="36">
        <f t="shared" si="14"/>
        <v>0</v>
      </c>
      <c r="AG44" s="35">
        <f t="shared" si="15"/>
        <v>0</v>
      </c>
      <c r="AH44" s="36">
        <f t="shared" si="16"/>
        <v>0</v>
      </c>
      <c r="AI44" s="35">
        <f t="shared" si="17"/>
        <v>0</v>
      </c>
      <c r="AJ44" s="36">
        <f t="shared" si="18"/>
        <v>0</v>
      </c>
      <c r="AL44" s="35">
        <f t="shared" si="19"/>
        <v>0</v>
      </c>
      <c r="AM44" s="36">
        <f t="shared" si="20"/>
        <v>0</v>
      </c>
      <c r="AN44" s="35">
        <f t="shared" si="21"/>
        <v>0</v>
      </c>
      <c r="AO44" s="36">
        <f t="shared" si="22"/>
        <v>0</v>
      </c>
    </row>
    <row r="45" spans="2:41" x14ac:dyDescent="0.3">
      <c r="C45" s="1">
        <v>12</v>
      </c>
      <c r="D45" s="1"/>
      <c r="E45" s="1">
        <v>1.0410539999999999</v>
      </c>
      <c r="F45">
        <f t="shared" si="23"/>
        <v>43.66701003</v>
      </c>
      <c r="H45" s="1">
        <v>0.99120799999999998</v>
      </c>
      <c r="I45">
        <f t="shared" si="2"/>
        <v>8669.5016512000002</v>
      </c>
      <c r="J45" s="4">
        <f t="shared" si="3"/>
        <v>0.41524878186068531</v>
      </c>
      <c r="L45" s="1">
        <v>1.031577</v>
      </c>
      <c r="M45">
        <f t="shared" si="4"/>
        <v>126.85405526699999</v>
      </c>
      <c r="O45" s="1">
        <v>-4.7699999999999996</v>
      </c>
      <c r="P45">
        <f t="shared" si="5"/>
        <v>454.29</v>
      </c>
      <c r="U45">
        <f t="shared" si="6"/>
        <v>1</v>
      </c>
      <c r="V45" t="str">
        <f t="shared" si="1"/>
        <v>min</v>
      </c>
      <c r="W45" s="35">
        <f t="shared" si="7"/>
        <v>0</v>
      </c>
      <c r="X45" s="36">
        <f t="shared" si="8"/>
        <v>0</v>
      </c>
      <c r="Y45" s="35">
        <f t="shared" si="9"/>
        <v>0</v>
      </c>
      <c r="Z45" s="36">
        <f t="shared" si="10"/>
        <v>0</v>
      </c>
      <c r="AB45" s="35">
        <f t="shared" si="11"/>
        <v>0</v>
      </c>
      <c r="AC45" s="36">
        <f t="shared" si="12"/>
        <v>0</v>
      </c>
      <c r="AD45" s="35">
        <f t="shared" si="13"/>
        <v>0</v>
      </c>
      <c r="AE45" s="36">
        <f t="shared" si="14"/>
        <v>0</v>
      </c>
      <c r="AG45" s="35">
        <f t="shared" si="15"/>
        <v>0</v>
      </c>
      <c r="AH45" s="36">
        <f t="shared" si="16"/>
        <v>0</v>
      </c>
      <c r="AI45" s="35">
        <f t="shared" si="17"/>
        <v>0</v>
      </c>
      <c r="AJ45" s="36">
        <f t="shared" si="18"/>
        <v>0</v>
      </c>
      <c r="AL45" s="35">
        <f t="shared" si="19"/>
        <v>0</v>
      </c>
      <c r="AM45" s="36">
        <f t="shared" si="20"/>
        <v>0</v>
      </c>
      <c r="AN45" s="35">
        <f t="shared" si="21"/>
        <v>0</v>
      </c>
      <c r="AO45" s="36">
        <f t="shared" si="22"/>
        <v>0</v>
      </c>
    </row>
    <row r="46" spans="2:41" x14ac:dyDescent="0.3">
      <c r="C46" s="1">
        <v>13</v>
      </c>
      <c r="D46" s="1"/>
      <c r="E46" s="1">
        <v>1.027822</v>
      </c>
      <c r="F46">
        <f t="shared" si="23"/>
        <v>43.11199379</v>
      </c>
      <c r="H46" s="1">
        <v>0.99385999999999997</v>
      </c>
      <c r="I46">
        <f t="shared" si="2"/>
        <v>8692.6971039999989</v>
      </c>
      <c r="J46" s="4">
        <f t="shared" si="3"/>
        <v>0.41414073870622248</v>
      </c>
      <c r="L46" s="1">
        <v>1.0213220000000001</v>
      </c>
      <c r="M46">
        <f t="shared" si="4"/>
        <v>125.59298766200001</v>
      </c>
      <c r="O46" s="1">
        <v>-3.26</v>
      </c>
      <c r="P46">
        <f t="shared" si="5"/>
        <v>455.8</v>
      </c>
      <c r="U46">
        <f t="shared" si="6"/>
        <v>1</v>
      </c>
      <c r="V46" t="str">
        <f t="shared" si="1"/>
        <v>min</v>
      </c>
      <c r="W46" s="35">
        <f t="shared" si="7"/>
        <v>0</v>
      </c>
      <c r="X46" s="36">
        <f t="shared" si="8"/>
        <v>0</v>
      </c>
      <c r="Y46" s="35">
        <f>IF($W45=0,0,$F46)</f>
        <v>0</v>
      </c>
      <c r="Z46" s="36">
        <f t="shared" si="10"/>
        <v>0</v>
      </c>
      <c r="AB46" s="35">
        <f t="shared" si="11"/>
        <v>0</v>
      </c>
      <c r="AC46" s="36">
        <f t="shared" si="12"/>
        <v>0</v>
      </c>
      <c r="AD46" s="35">
        <f t="shared" si="13"/>
        <v>0</v>
      </c>
      <c r="AE46" s="36">
        <f t="shared" si="14"/>
        <v>0</v>
      </c>
      <c r="AG46" s="35">
        <f t="shared" si="15"/>
        <v>0</v>
      </c>
      <c r="AH46" s="36">
        <f t="shared" si="16"/>
        <v>0</v>
      </c>
      <c r="AI46" s="35">
        <f t="shared" si="17"/>
        <v>0</v>
      </c>
      <c r="AJ46" s="36">
        <f t="shared" si="18"/>
        <v>0</v>
      </c>
      <c r="AL46" s="35">
        <f t="shared" si="19"/>
        <v>0</v>
      </c>
      <c r="AM46" s="36">
        <f t="shared" si="20"/>
        <v>0</v>
      </c>
      <c r="AN46" s="35">
        <f t="shared" si="21"/>
        <v>0</v>
      </c>
      <c r="AO46" s="36">
        <f t="shared" si="22"/>
        <v>0</v>
      </c>
    </row>
    <row r="47" spans="2:41" x14ac:dyDescent="0.3">
      <c r="C47" s="1">
        <v>14</v>
      </c>
      <c r="D47" s="1"/>
      <c r="E47" s="1">
        <v>1.014138</v>
      </c>
      <c r="F47">
        <f t="shared" si="23"/>
        <v>42.538018409999999</v>
      </c>
      <c r="H47" s="1">
        <v>0.99680999999999997</v>
      </c>
      <c r="I47">
        <f t="shared" si="2"/>
        <v>8718.4989839999998</v>
      </c>
      <c r="J47" s="4">
        <f t="shared" si="3"/>
        <v>0.41291511378353568</v>
      </c>
      <c r="L47" s="1">
        <v>1.010921</v>
      </c>
      <c r="M47">
        <f t="shared" si="4"/>
        <v>124.313966291</v>
      </c>
      <c r="O47" s="1">
        <v>-1.7</v>
      </c>
      <c r="P47">
        <f t="shared" si="5"/>
        <v>457.36</v>
      </c>
      <c r="S47" s="15"/>
      <c r="T47" s="15"/>
      <c r="U47">
        <f t="shared" si="6"/>
        <v>1</v>
      </c>
      <c r="V47" s="15" t="str">
        <f t="shared" si="1"/>
        <v>min</v>
      </c>
      <c r="W47" s="35">
        <f t="shared" si="7"/>
        <v>0</v>
      </c>
      <c r="X47" s="36">
        <f t="shared" si="8"/>
        <v>0</v>
      </c>
      <c r="Y47" s="35">
        <f t="shared" si="9"/>
        <v>0</v>
      </c>
      <c r="Z47" s="36">
        <f t="shared" si="10"/>
        <v>0</v>
      </c>
      <c r="AB47" s="35">
        <f t="shared" si="11"/>
        <v>0</v>
      </c>
      <c r="AC47" s="36">
        <f t="shared" si="12"/>
        <v>0</v>
      </c>
      <c r="AD47" s="35">
        <f t="shared" si="13"/>
        <v>0</v>
      </c>
      <c r="AE47" s="36">
        <f t="shared" si="14"/>
        <v>0</v>
      </c>
      <c r="AG47" s="35">
        <f t="shared" si="15"/>
        <v>0</v>
      </c>
      <c r="AH47" s="36">
        <f t="shared" si="16"/>
        <v>0</v>
      </c>
      <c r="AI47" s="35">
        <f t="shared" si="17"/>
        <v>0</v>
      </c>
      <c r="AJ47" s="36">
        <f t="shared" si="18"/>
        <v>0</v>
      </c>
      <c r="AL47" s="35">
        <f t="shared" si="19"/>
        <v>0</v>
      </c>
      <c r="AM47" s="36">
        <f t="shared" si="20"/>
        <v>0</v>
      </c>
      <c r="AN47" s="35">
        <f t="shared" si="21"/>
        <v>0</v>
      </c>
      <c r="AO47" s="36">
        <f t="shared" si="22"/>
        <v>0</v>
      </c>
    </row>
    <row r="48" spans="2:41" x14ac:dyDescent="0.3">
      <c r="B48" s="3" t="s">
        <v>16</v>
      </c>
      <c r="C48" s="101">
        <v>15</v>
      </c>
      <c r="D48" s="10"/>
      <c r="E48" s="10">
        <v>1</v>
      </c>
      <c r="F48" s="11">
        <f t="shared" si="23"/>
        <v>41.945</v>
      </c>
      <c r="G48" s="11"/>
      <c r="H48" s="10">
        <v>1</v>
      </c>
      <c r="I48" s="11">
        <f t="shared" si="2"/>
        <v>8746.4</v>
      </c>
      <c r="J48" s="12">
        <f t="shared" si="3"/>
        <v>0.41159791457056621</v>
      </c>
      <c r="K48" s="11"/>
      <c r="L48" s="10">
        <v>1</v>
      </c>
      <c r="M48" s="11">
        <f t="shared" si="4"/>
        <v>122.971</v>
      </c>
      <c r="N48" s="11"/>
      <c r="O48" s="10">
        <v>0</v>
      </c>
      <c r="P48" s="11">
        <f t="shared" si="5"/>
        <v>459.06</v>
      </c>
      <c r="S48" s="15"/>
      <c r="T48" s="15"/>
      <c r="U48">
        <f t="shared" si="6"/>
        <v>1</v>
      </c>
      <c r="V48" s="15" t="str">
        <f t="shared" si="1"/>
        <v>min</v>
      </c>
      <c r="W48" s="35">
        <f t="shared" si="7"/>
        <v>0</v>
      </c>
      <c r="X48" s="36">
        <f t="shared" si="8"/>
        <v>0</v>
      </c>
      <c r="Y48" s="35">
        <f t="shared" si="9"/>
        <v>0</v>
      </c>
      <c r="Z48" s="36">
        <f t="shared" si="10"/>
        <v>0</v>
      </c>
      <c r="AB48" s="35">
        <f t="shared" si="11"/>
        <v>0</v>
      </c>
      <c r="AC48" s="36">
        <f t="shared" si="12"/>
        <v>0</v>
      </c>
      <c r="AD48" s="35">
        <f t="shared" si="13"/>
        <v>0</v>
      </c>
      <c r="AE48" s="36">
        <f t="shared" si="14"/>
        <v>0</v>
      </c>
      <c r="AG48" s="35">
        <f t="shared" si="15"/>
        <v>0</v>
      </c>
      <c r="AH48" s="36">
        <f t="shared" si="16"/>
        <v>0</v>
      </c>
      <c r="AI48" s="35">
        <f t="shared" si="17"/>
        <v>0</v>
      </c>
      <c r="AJ48" s="36">
        <f t="shared" si="18"/>
        <v>0</v>
      </c>
      <c r="AL48" s="35">
        <f t="shared" si="19"/>
        <v>0</v>
      </c>
      <c r="AM48" s="36">
        <f t="shared" si="20"/>
        <v>0</v>
      </c>
      <c r="AN48" s="35">
        <f t="shared" si="21"/>
        <v>0</v>
      </c>
      <c r="AO48" s="36">
        <f t="shared" si="22"/>
        <v>0</v>
      </c>
    </row>
    <row r="49" spans="3:41" x14ac:dyDescent="0.3">
      <c r="C49" s="1">
        <v>16</v>
      </c>
      <c r="D49" s="1"/>
      <c r="E49" s="1">
        <v>0.98681600000000003</v>
      </c>
      <c r="F49">
        <f t="shared" si="23"/>
        <v>41.391997119999999</v>
      </c>
      <c r="H49" s="1">
        <v>1.0029380000000001</v>
      </c>
      <c r="I49">
        <f t="shared" si="2"/>
        <v>8772.0969232000007</v>
      </c>
      <c r="J49" s="4">
        <f t="shared" si="3"/>
        <v>0.41039218233885455</v>
      </c>
      <c r="L49" s="1">
        <v>0.99001399999999995</v>
      </c>
      <c r="M49">
        <f t="shared" si="4"/>
        <v>121.743011594</v>
      </c>
      <c r="O49" s="1">
        <v>1.48</v>
      </c>
      <c r="P49">
        <f t="shared" si="5"/>
        <v>460.54</v>
      </c>
      <c r="U49">
        <f t="shared" si="6"/>
        <v>1</v>
      </c>
      <c r="V49" t="str">
        <f t="shared" si="1"/>
        <v>min</v>
      </c>
      <c r="W49" s="35">
        <f t="shared" si="7"/>
        <v>0</v>
      </c>
      <c r="X49" s="36">
        <f t="shared" si="8"/>
        <v>0</v>
      </c>
      <c r="Y49" s="35">
        <f t="shared" si="9"/>
        <v>0</v>
      </c>
      <c r="Z49" s="36">
        <f t="shared" si="10"/>
        <v>0</v>
      </c>
      <c r="AB49" s="35">
        <f t="shared" si="11"/>
        <v>0</v>
      </c>
      <c r="AC49" s="36">
        <f t="shared" si="12"/>
        <v>0</v>
      </c>
      <c r="AD49" s="35">
        <f t="shared" si="13"/>
        <v>0</v>
      </c>
      <c r="AE49" s="36">
        <f t="shared" si="14"/>
        <v>0</v>
      </c>
      <c r="AG49" s="35">
        <f t="shared" si="15"/>
        <v>0</v>
      </c>
      <c r="AH49" s="36">
        <f t="shared" si="16"/>
        <v>0</v>
      </c>
      <c r="AI49" s="35">
        <f t="shared" si="17"/>
        <v>0</v>
      </c>
      <c r="AJ49" s="36">
        <f t="shared" si="18"/>
        <v>0</v>
      </c>
      <c r="AL49" s="35">
        <f t="shared" si="19"/>
        <v>0</v>
      </c>
      <c r="AM49" s="36">
        <f t="shared" si="20"/>
        <v>0</v>
      </c>
      <c r="AN49" s="35">
        <f t="shared" si="21"/>
        <v>0</v>
      </c>
      <c r="AO49" s="36">
        <f t="shared" si="22"/>
        <v>0</v>
      </c>
    </row>
    <row r="50" spans="3:41" x14ac:dyDescent="0.3">
      <c r="C50" s="1">
        <v>17</v>
      </c>
      <c r="D50" s="1"/>
      <c r="E50" s="1">
        <v>0.97425200000000001</v>
      </c>
      <c r="F50">
        <f t="shared" si="23"/>
        <v>40.865000139999999</v>
      </c>
      <c r="H50" s="1">
        <v>1.0059800000000001</v>
      </c>
      <c r="I50">
        <f t="shared" si="2"/>
        <v>8798.7034720000011</v>
      </c>
      <c r="J50" s="4">
        <f t="shared" si="3"/>
        <v>0.40915119045166515</v>
      </c>
      <c r="L50" s="1">
        <v>0.98051600000000005</v>
      </c>
      <c r="M50">
        <f t="shared" si="4"/>
        <v>120.57503303600001</v>
      </c>
      <c r="O50" s="8">
        <v>3.04</v>
      </c>
      <c r="P50">
        <f t="shared" si="5"/>
        <v>462.1</v>
      </c>
      <c r="U50">
        <f t="shared" si="6"/>
        <v>1</v>
      </c>
      <c r="V50" t="str">
        <f>IF(U51=1, "min",0)</f>
        <v>min</v>
      </c>
      <c r="W50" s="35">
        <f t="shared" si="7"/>
        <v>0</v>
      </c>
      <c r="X50" s="36">
        <f t="shared" si="8"/>
        <v>0</v>
      </c>
      <c r="Y50" s="35">
        <f t="shared" si="9"/>
        <v>0</v>
      </c>
      <c r="Z50" s="36">
        <f t="shared" si="10"/>
        <v>0</v>
      </c>
      <c r="AB50" s="35">
        <f t="shared" si="11"/>
        <v>0</v>
      </c>
      <c r="AC50" s="36">
        <f t="shared" si="12"/>
        <v>0</v>
      </c>
      <c r="AD50" s="35">
        <f t="shared" si="13"/>
        <v>0</v>
      </c>
      <c r="AE50" s="36">
        <f t="shared" si="14"/>
        <v>0</v>
      </c>
      <c r="AG50" s="35">
        <f t="shared" si="15"/>
        <v>0</v>
      </c>
      <c r="AH50" s="36">
        <f t="shared" si="16"/>
        <v>0</v>
      </c>
      <c r="AI50" s="35">
        <f t="shared" si="17"/>
        <v>0</v>
      </c>
      <c r="AJ50" s="36">
        <f t="shared" si="18"/>
        <v>0</v>
      </c>
      <c r="AL50" s="35">
        <f t="shared" si="19"/>
        <v>0</v>
      </c>
      <c r="AM50" s="36">
        <f t="shared" si="20"/>
        <v>0</v>
      </c>
      <c r="AN50" s="35">
        <f t="shared" si="21"/>
        <v>0</v>
      </c>
      <c r="AO50" s="36">
        <f t="shared" si="22"/>
        <v>0</v>
      </c>
    </row>
    <row r="51" spans="3:41" x14ac:dyDescent="0.3">
      <c r="C51" s="1">
        <v>18</v>
      </c>
      <c r="D51" s="1"/>
      <c r="E51" s="1">
        <v>0.96183099999999999</v>
      </c>
      <c r="F51">
        <f t="shared" si="23"/>
        <v>40.344001294999998</v>
      </c>
      <c r="H51" s="1">
        <v>1.0088950000000001</v>
      </c>
      <c r="I51">
        <f t="shared" si="2"/>
        <v>8824.1992280000013</v>
      </c>
      <c r="J51" s="4">
        <f t="shared" si="3"/>
        <v>0.40796903004828661</v>
      </c>
      <c r="L51" s="1">
        <v>0.97110700000000005</v>
      </c>
      <c r="M51">
        <f t="shared" si="4"/>
        <v>119.417998897</v>
      </c>
      <c r="O51" s="8">
        <v>4.4800000000000004</v>
      </c>
      <c r="P51">
        <f t="shared" si="5"/>
        <v>463.54</v>
      </c>
      <c r="U51">
        <f t="shared" si="6"/>
        <v>1</v>
      </c>
      <c r="V51" t="str">
        <f t="shared" ref="V51:V80" si="24">IF(U52=1, "min",0)</f>
        <v>min</v>
      </c>
      <c r="W51" s="35">
        <f t="shared" si="7"/>
        <v>0</v>
      </c>
      <c r="X51" s="36">
        <f t="shared" si="8"/>
        <v>0</v>
      </c>
      <c r="Y51" s="35">
        <f t="shared" si="9"/>
        <v>0</v>
      </c>
      <c r="Z51" s="36">
        <f t="shared" si="10"/>
        <v>0</v>
      </c>
      <c r="AB51" s="35">
        <f t="shared" si="11"/>
        <v>0</v>
      </c>
      <c r="AC51" s="36">
        <f t="shared" si="12"/>
        <v>0</v>
      </c>
      <c r="AD51" s="35">
        <f t="shared" si="13"/>
        <v>0</v>
      </c>
      <c r="AE51" s="36">
        <f t="shared" si="14"/>
        <v>0</v>
      </c>
      <c r="AG51" s="35">
        <f t="shared" si="15"/>
        <v>0</v>
      </c>
      <c r="AH51" s="36">
        <f t="shared" si="16"/>
        <v>0</v>
      </c>
      <c r="AI51" s="35">
        <f t="shared" si="17"/>
        <v>0</v>
      </c>
      <c r="AJ51" s="36">
        <f t="shared" si="18"/>
        <v>0</v>
      </c>
      <c r="AL51" s="35">
        <f t="shared" si="19"/>
        <v>0</v>
      </c>
      <c r="AM51" s="36">
        <f t="shared" si="20"/>
        <v>0</v>
      </c>
      <c r="AN51" s="35">
        <f t="shared" si="21"/>
        <v>0</v>
      </c>
      <c r="AO51" s="36">
        <f t="shared" si="22"/>
        <v>0</v>
      </c>
    </row>
    <row r="52" spans="3:41" x14ac:dyDescent="0.3">
      <c r="C52" s="1">
        <v>19</v>
      </c>
      <c r="D52" s="1"/>
      <c r="E52" s="1">
        <v>0.94752700000000001</v>
      </c>
      <c r="F52">
        <f t="shared" si="23"/>
        <v>39.744020015000004</v>
      </c>
      <c r="H52" s="1">
        <v>1.012211</v>
      </c>
      <c r="I52">
        <f t="shared" si="2"/>
        <v>8853.2022903999987</v>
      </c>
      <c r="J52" s="4">
        <f t="shared" si="3"/>
        <v>0.40663252481010997</v>
      </c>
      <c r="L52" s="1">
        <v>0.96078799999999998</v>
      </c>
      <c r="M52">
        <f t="shared" si="4"/>
        <v>118.149061148</v>
      </c>
      <c r="O52" s="8">
        <v>5.72</v>
      </c>
      <c r="P52">
        <f t="shared" si="5"/>
        <v>464.78000000000003</v>
      </c>
      <c r="U52">
        <f>IF($T$3&gt;C52,0,1)</f>
        <v>1</v>
      </c>
      <c r="V52" t="str">
        <f t="shared" si="24"/>
        <v>min</v>
      </c>
      <c r="W52" s="35">
        <f t="shared" si="7"/>
        <v>0</v>
      </c>
      <c r="X52" s="36">
        <f t="shared" si="8"/>
        <v>0</v>
      </c>
      <c r="Y52" s="35">
        <f t="shared" si="9"/>
        <v>0</v>
      </c>
      <c r="Z52" s="36">
        <f t="shared" si="10"/>
        <v>0</v>
      </c>
      <c r="AB52" s="35">
        <f t="shared" si="11"/>
        <v>0</v>
      </c>
      <c r="AC52" s="36">
        <f t="shared" si="12"/>
        <v>0</v>
      </c>
      <c r="AD52" s="35">
        <f t="shared" si="13"/>
        <v>0</v>
      </c>
      <c r="AE52" s="36">
        <f t="shared" si="14"/>
        <v>0</v>
      </c>
      <c r="AG52" s="35">
        <f t="shared" si="15"/>
        <v>0</v>
      </c>
      <c r="AH52" s="36">
        <f t="shared" si="16"/>
        <v>0</v>
      </c>
      <c r="AI52" s="35">
        <f t="shared" si="17"/>
        <v>0</v>
      </c>
      <c r="AJ52" s="36">
        <f t="shared" si="18"/>
        <v>0</v>
      </c>
      <c r="AL52" s="35">
        <f t="shared" si="19"/>
        <v>0</v>
      </c>
      <c r="AM52" s="36">
        <f t="shared" si="20"/>
        <v>0</v>
      </c>
      <c r="AN52" s="35">
        <f t="shared" si="21"/>
        <v>0</v>
      </c>
      <c r="AO52" s="36">
        <f t="shared" si="22"/>
        <v>0</v>
      </c>
    </row>
    <row r="53" spans="3:41" x14ac:dyDescent="0.3">
      <c r="C53" s="13">
        <v>20</v>
      </c>
      <c r="D53" s="13"/>
      <c r="E53" s="13">
        <v>0.932674</v>
      </c>
      <c r="F53" s="17">
        <f t="shared" si="23"/>
        <v>39.121010929999997</v>
      </c>
      <c r="G53" s="17"/>
      <c r="H53" s="13">
        <v>1.016087</v>
      </c>
      <c r="I53" s="17">
        <f t="shared" si="2"/>
        <v>8887.1033367999989</v>
      </c>
      <c r="J53" s="18">
        <f t="shared" si="3"/>
        <v>0.40508137056233007</v>
      </c>
      <c r="K53" s="17"/>
      <c r="L53" s="13">
        <v>0.95023199999999997</v>
      </c>
      <c r="M53" s="17">
        <f t="shared" si="4"/>
        <v>116.850979272</v>
      </c>
      <c r="N53" s="17"/>
      <c r="O53" s="19">
        <v>7.15</v>
      </c>
      <c r="P53" s="17">
        <f t="shared" si="5"/>
        <v>466.21</v>
      </c>
      <c r="U53">
        <f t="shared" si="6"/>
        <v>1</v>
      </c>
      <c r="V53" t="str">
        <f t="shared" si="24"/>
        <v>min</v>
      </c>
      <c r="W53" s="35">
        <f t="shared" si="7"/>
        <v>0</v>
      </c>
      <c r="X53" s="36">
        <f t="shared" si="8"/>
        <v>0</v>
      </c>
      <c r="Y53" s="35">
        <f t="shared" si="9"/>
        <v>0</v>
      </c>
      <c r="Z53" s="36">
        <f t="shared" si="10"/>
        <v>0</v>
      </c>
      <c r="AB53" s="35">
        <f t="shared" si="11"/>
        <v>0</v>
      </c>
      <c r="AC53" s="36">
        <f t="shared" si="12"/>
        <v>0</v>
      </c>
      <c r="AD53" s="35">
        <f t="shared" si="13"/>
        <v>0</v>
      </c>
      <c r="AE53" s="36">
        <f t="shared" si="14"/>
        <v>0</v>
      </c>
      <c r="AG53" s="35">
        <f t="shared" si="15"/>
        <v>0</v>
      </c>
      <c r="AH53" s="36">
        <f t="shared" si="16"/>
        <v>0</v>
      </c>
      <c r="AI53" s="35">
        <f t="shared" si="17"/>
        <v>0</v>
      </c>
      <c r="AJ53" s="36">
        <f t="shared" si="18"/>
        <v>0</v>
      </c>
      <c r="AL53" s="35">
        <f t="shared" si="19"/>
        <v>0</v>
      </c>
      <c r="AM53" s="36">
        <f t="shared" si="20"/>
        <v>0</v>
      </c>
      <c r="AN53" s="35">
        <f t="shared" si="21"/>
        <v>0</v>
      </c>
      <c r="AO53" s="36">
        <f t="shared" si="22"/>
        <v>0</v>
      </c>
    </row>
    <row r="54" spans="3:41" x14ac:dyDescent="0.3">
      <c r="C54" s="1">
        <v>21</v>
      </c>
      <c r="D54" s="1"/>
      <c r="E54" s="1">
        <v>0.91832199999999997</v>
      </c>
      <c r="F54">
        <f t="shared" si="23"/>
        <v>38.519016289999996</v>
      </c>
      <c r="H54" s="1">
        <v>1.019711</v>
      </c>
      <c r="I54">
        <f t="shared" si="2"/>
        <v>8918.8002904000004</v>
      </c>
      <c r="J54" s="4">
        <f t="shared" si="3"/>
        <v>0.40364173238355394</v>
      </c>
      <c r="L54" s="1">
        <v>0.93997799999999998</v>
      </c>
      <c r="M54">
        <f t="shared" si="4"/>
        <v>115.59003463800001</v>
      </c>
      <c r="O54" s="8">
        <v>8.41</v>
      </c>
      <c r="P54">
        <f t="shared" si="5"/>
        <v>467.47</v>
      </c>
      <c r="U54">
        <f t="shared" si="6"/>
        <v>1</v>
      </c>
      <c r="V54" t="str">
        <f t="shared" si="24"/>
        <v>min</v>
      </c>
      <c r="W54" s="35">
        <f t="shared" si="7"/>
        <v>0</v>
      </c>
      <c r="X54" s="36">
        <f t="shared" si="8"/>
        <v>0</v>
      </c>
      <c r="Y54" s="35">
        <f t="shared" si="9"/>
        <v>0</v>
      </c>
      <c r="Z54" s="36">
        <f t="shared" si="10"/>
        <v>0</v>
      </c>
      <c r="AB54" s="35">
        <f t="shared" si="11"/>
        <v>0</v>
      </c>
      <c r="AC54" s="36">
        <f t="shared" si="12"/>
        <v>0</v>
      </c>
      <c r="AD54" s="35">
        <f t="shared" si="13"/>
        <v>0</v>
      </c>
      <c r="AE54" s="36">
        <f t="shared" si="14"/>
        <v>0</v>
      </c>
      <c r="AG54" s="35">
        <f t="shared" si="15"/>
        <v>0</v>
      </c>
      <c r="AH54" s="36">
        <f t="shared" si="16"/>
        <v>0</v>
      </c>
      <c r="AI54" s="35">
        <f t="shared" si="17"/>
        <v>0</v>
      </c>
      <c r="AJ54" s="36">
        <f t="shared" si="18"/>
        <v>0</v>
      </c>
      <c r="AL54" s="35">
        <f t="shared" si="19"/>
        <v>0</v>
      </c>
      <c r="AM54" s="36">
        <f t="shared" si="20"/>
        <v>0</v>
      </c>
      <c r="AN54" s="35">
        <f t="shared" si="21"/>
        <v>0</v>
      </c>
      <c r="AO54" s="36">
        <f t="shared" si="22"/>
        <v>0</v>
      </c>
    </row>
    <row r="55" spans="3:41" x14ac:dyDescent="0.3">
      <c r="C55" s="1">
        <v>22</v>
      </c>
      <c r="D55" s="1"/>
      <c r="E55" s="1">
        <v>0.90048899999999998</v>
      </c>
      <c r="F55">
        <f t="shared" si="23"/>
        <v>37.771011104999999</v>
      </c>
      <c r="H55" s="1">
        <v>1.0247299999999999</v>
      </c>
      <c r="I55">
        <f t="shared" si="2"/>
        <v>8962.6984719999982</v>
      </c>
      <c r="J55" s="4">
        <f t="shared" si="3"/>
        <v>0.40166474541641822</v>
      </c>
      <c r="L55" s="1">
        <v>0.92819399999999996</v>
      </c>
      <c r="M55">
        <f t="shared" si="4"/>
        <v>114.140944374</v>
      </c>
      <c r="O55" s="8">
        <v>9.65</v>
      </c>
      <c r="P55">
        <f t="shared" si="5"/>
        <v>468.71</v>
      </c>
      <c r="U55">
        <f t="shared" si="6"/>
        <v>1</v>
      </c>
      <c r="V55" t="str">
        <f t="shared" si="24"/>
        <v>min</v>
      </c>
      <c r="W55" s="35">
        <f t="shared" si="7"/>
        <v>0</v>
      </c>
      <c r="X55" s="36">
        <f t="shared" si="8"/>
        <v>0</v>
      </c>
      <c r="Y55" s="35">
        <f t="shared" si="9"/>
        <v>0</v>
      </c>
      <c r="Z55" s="36">
        <f t="shared" si="10"/>
        <v>0</v>
      </c>
      <c r="AB55" s="35">
        <f t="shared" si="11"/>
        <v>0</v>
      </c>
      <c r="AC55" s="36">
        <f t="shared" si="12"/>
        <v>0</v>
      </c>
      <c r="AD55" s="35">
        <f t="shared" si="13"/>
        <v>0</v>
      </c>
      <c r="AE55" s="36">
        <f t="shared" si="14"/>
        <v>0</v>
      </c>
      <c r="AG55" s="35">
        <f t="shared" si="15"/>
        <v>0</v>
      </c>
      <c r="AH55" s="36">
        <f t="shared" si="16"/>
        <v>0</v>
      </c>
      <c r="AI55" s="35">
        <f t="shared" si="17"/>
        <v>0</v>
      </c>
      <c r="AJ55" s="36">
        <f t="shared" si="18"/>
        <v>0</v>
      </c>
      <c r="AL55" s="35">
        <f t="shared" si="19"/>
        <v>0</v>
      </c>
      <c r="AM55" s="36">
        <f t="shared" si="20"/>
        <v>0</v>
      </c>
      <c r="AN55" s="35">
        <f t="shared" si="21"/>
        <v>0</v>
      </c>
      <c r="AO55" s="36">
        <f t="shared" si="22"/>
        <v>0</v>
      </c>
    </row>
    <row r="56" spans="3:41" x14ac:dyDescent="0.3">
      <c r="C56" s="1">
        <v>23</v>
      </c>
      <c r="D56" s="1"/>
      <c r="E56" s="1">
        <v>0.88978400000000002</v>
      </c>
      <c r="F56">
        <f t="shared" si="23"/>
        <v>37.321989880000004</v>
      </c>
      <c r="H56" s="1">
        <v>1.026937</v>
      </c>
      <c r="I56">
        <f t="shared" si="2"/>
        <v>8982.0017767999998</v>
      </c>
      <c r="J56" s="4">
        <f t="shared" si="3"/>
        <v>0.40080152392071389</v>
      </c>
      <c r="L56" s="1">
        <v>0.91903800000000002</v>
      </c>
      <c r="M56">
        <f t="shared" si="4"/>
        <v>113.015021898</v>
      </c>
      <c r="O56" s="8">
        <v>10.95</v>
      </c>
      <c r="P56">
        <f t="shared" si="5"/>
        <v>470.01</v>
      </c>
      <c r="U56">
        <f t="shared" si="6"/>
        <v>1</v>
      </c>
      <c r="V56" t="str">
        <f t="shared" si="24"/>
        <v>min</v>
      </c>
      <c r="W56" s="35">
        <f t="shared" si="7"/>
        <v>0</v>
      </c>
      <c r="X56" s="36">
        <f t="shared" si="8"/>
        <v>0</v>
      </c>
      <c r="Y56" s="35">
        <f t="shared" si="9"/>
        <v>0</v>
      </c>
      <c r="Z56" s="36">
        <f t="shared" si="10"/>
        <v>0</v>
      </c>
      <c r="AB56" s="35">
        <f t="shared" si="11"/>
        <v>0</v>
      </c>
      <c r="AC56" s="36">
        <f t="shared" si="12"/>
        <v>0</v>
      </c>
      <c r="AD56" s="35">
        <f t="shared" si="13"/>
        <v>0</v>
      </c>
      <c r="AE56" s="36">
        <f t="shared" si="14"/>
        <v>0</v>
      </c>
      <c r="AG56" s="35">
        <f t="shared" si="15"/>
        <v>0</v>
      </c>
      <c r="AH56" s="36">
        <f t="shared" si="16"/>
        <v>0</v>
      </c>
      <c r="AI56" s="35">
        <f t="shared" si="17"/>
        <v>0</v>
      </c>
      <c r="AJ56" s="36">
        <f t="shared" si="18"/>
        <v>0</v>
      </c>
      <c r="AL56" s="35">
        <f t="shared" si="19"/>
        <v>0</v>
      </c>
      <c r="AM56" s="36">
        <f t="shared" si="20"/>
        <v>0</v>
      </c>
      <c r="AN56" s="35">
        <f t="shared" si="21"/>
        <v>0</v>
      </c>
      <c r="AO56" s="36">
        <f t="shared" si="22"/>
        <v>0</v>
      </c>
    </row>
    <row r="57" spans="3:41" x14ac:dyDescent="0.3">
      <c r="C57" s="1">
        <v>24</v>
      </c>
      <c r="D57" s="1"/>
      <c r="E57" s="1">
        <v>0.87826899999999997</v>
      </c>
      <c r="F57">
        <f t="shared" si="23"/>
        <v>36.838993205000001</v>
      </c>
      <c r="H57" s="1">
        <v>1.0295319999999999</v>
      </c>
      <c r="I57">
        <f t="shared" si="2"/>
        <v>9004.6986847999979</v>
      </c>
      <c r="J57" s="4">
        <f t="shared" si="3"/>
        <v>0.39979127853293178</v>
      </c>
      <c r="L57" s="1">
        <v>0.90931200000000001</v>
      </c>
      <c r="M57">
        <f t="shared" si="4"/>
        <v>111.819005952</v>
      </c>
      <c r="O57" s="8">
        <v>12.36</v>
      </c>
      <c r="P57">
        <f t="shared" si="5"/>
        <v>471.42</v>
      </c>
      <c r="U57">
        <f t="shared" si="6"/>
        <v>1</v>
      </c>
      <c r="V57" t="str">
        <f t="shared" si="24"/>
        <v>min</v>
      </c>
      <c r="W57" s="35">
        <f t="shared" si="7"/>
        <v>0</v>
      </c>
      <c r="X57" s="36">
        <f t="shared" si="8"/>
        <v>0</v>
      </c>
      <c r="Y57" s="35">
        <f t="shared" si="9"/>
        <v>0</v>
      </c>
      <c r="Z57" s="36">
        <f t="shared" si="10"/>
        <v>0</v>
      </c>
      <c r="AB57" s="35">
        <f t="shared" si="11"/>
        <v>0</v>
      </c>
      <c r="AC57" s="36">
        <f t="shared" si="12"/>
        <v>0</v>
      </c>
      <c r="AD57" s="35">
        <f t="shared" si="13"/>
        <v>0</v>
      </c>
      <c r="AE57" s="36">
        <f t="shared" si="14"/>
        <v>0</v>
      </c>
      <c r="AG57" s="35">
        <f t="shared" si="15"/>
        <v>0</v>
      </c>
      <c r="AH57" s="36">
        <f t="shared" si="16"/>
        <v>0</v>
      </c>
      <c r="AI57" s="35">
        <f t="shared" si="17"/>
        <v>0</v>
      </c>
      <c r="AJ57" s="36">
        <f t="shared" si="18"/>
        <v>0</v>
      </c>
      <c r="AL57" s="35">
        <f t="shared" si="19"/>
        <v>0</v>
      </c>
      <c r="AM57" s="36">
        <f t="shared" si="20"/>
        <v>0</v>
      </c>
      <c r="AN57" s="35">
        <f t="shared" si="21"/>
        <v>0</v>
      </c>
      <c r="AO57" s="36">
        <f t="shared" si="22"/>
        <v>0</v>
      </c>
    </row>
    <row r="58" spans="3:41" x14ac:dyDescent="0.3">
      <c r="C58" s="13">
        <v>25</v>
      </c>
      <c r="D58" s="13"/>
      <c r="E58" s="13">
        <v>0.867255</v>
      </c>
      <c r="F58" s="17">
        <f t="shared" si="23"/>
        <v>36.377010974999997</v>
      </c>
      <c r="G58" s="17"/>
      <c r="H58" s="13">
        <v>1.0323789999999999</v>
      </c>
      <c r="I58" s="17">
        <f t="shared" si="2"/>
        <v>9029.5996855999983</v>
      </c>
      <c r="J58" s="18">
        <f t="shared" si="3"/>
        <v>0.39868877085892512</v>
      </c>
      <c r="K58" s="17"/>
      <c r="L58" s="13">
        <v>0.89964299999999997</v>
      </c>
      <c r="M58" s="17">
        <f t="shared" si="4"/>
        <v>110.629999353</v>
      </c>
      <c r="N58" s="17"/>
      <c r="O58" s="19">
        <v>14.12</v>
      </c>
      <c r="P58" s="17">
        <f t="shared" si="5"/>
        <v>473.18</v>
      </c>
      <c r="U58">
        <f t="shared" si="6"/>
        <v>1</v>
      </c>
      <c r="V58" t="str">
        <f t="shared" si="24"/>
        <v>min</v>
      </c>
      <c r="W58" s="35">
        <f t="shared" si="7"/>
        <v>0</v>
      </c>
      <c r="X58" s="36">
        <f t="shared" si="8"/>
        <v>0</v>
      </c>
      <c r="Y58" s="35">
        <f t="shared" si="9"/>
        <v>0</v>
      </c>
      <c r="Z58" s="36">
        <f t="shared" si="10"/>
        <v>0</v>
      </c>
      <c r="AB58" s="35">
        <f t="shared" si="11"/>
        <v>0</v>
      </c>
      <c r="AC58" s="36">
        <f t="shared" si="12"/>
        <v>0</v>
      </c>
      <c r="AD58" s="35">
        <f t="shared" si="13"/>
        <v>0</v>
      </c>
      <c r="AE58" s="36">
        <f t="shared" si="14"/>
        <v>0</v>
      </c>
      <c r="AG58" s="35">
        <f t="shared" si="15"/>
        <v>0</v>
      </c>
      <c r="AH58" s="36">
        <f t="shared" si="16"/>
        <v>0</v>
      </c>
      <c r="AI58" s="35">
        <f t="shared" si="17"/>
        <v>0</v>
      </c>
      <c r="AJ58" s="36">
        <f t="shared" si="18"/>
        <v>0</v>
      </c>
      <c r="AL58" s="35">
        <f t="shared" si="19"/>
        <v>0</v>
      </c>
      <c r="AM58" s="36">
        <f t="shared" si="20"/>
        <v>0</v>
      </c>
      <c r="AN58" s="35">
        <f t="shared" si="21"/>
        <v>0</v>
      </c>
      <c r="AO58" s="36">
        <f t="shared" si="22"/>
        <v>0</v>
      </c>
    </row>
    <row r="59" spans="3:41" x14ac:dyDescent="0.3">
      <c r="C59" s="1">
        <v>26</v>
      </c>
      <c r="D59" s="1"/>
      <c r="E59" s="1">
        <v>0.85685999999999996</v>
      </c>
      <c r="F59">
        <f t="shared" si="23"/>
        <v>35.940992699999995</v>
      </c>
      <c r="H59" s="1">
        <v>1.0348139999999999</v>
      </c>
      <c r="I59">
        <f t="shared" si="2"/>
        <v>9050.897169599999</v>
      </c>
      <c r="J59" s="4">
        <f t="shared" si="3"/>
        <v>0.39775062433496866</v>
      </c>
      <c r="L59" s="1">
        <v>0.89034000000000002</v>
      </c>
      <c r="M59">
        <f t="shared" si="4"/>
        <v>109.48600014</v>
      </c>
      <c r="O59" s="8">
        <v>15.69</v>
      </c>
      <c r="P59">
        <f t="shared" si="5"/>
        <v>474.75</v>
      </c>
      <c r="U59">
        <f t="shared" si="6"/>
        <v>1</v>
      </c>
      <c r="V59" t="str">
        <f t="shared" si="24"/>
        <v>min</v>
      </c>
      <c r="W59" s="35">
        <f t="shared" si="7"/>
        <v>0</v>
      </c>
      <c r="X59" s="36">
        <f t="shared" si="8"/>
        <v>0</v>
      </c>
      <c r="Y59" s="35">
        <f t="shared" si="9"/>
        <v>0</v>
      </c>
      <c r="Z59" s="36">
        <f t="shared" si="10"/>
        <v>0</v>
      </c>
      <c r="AB59" s="35">
        <f t="shared" si="11"/>
        <v>0</v>
      </c>
      <c r="AC59" s="36">
        <f t="shared" si="12"/>
        <v>0</v>
      </c>
      <c r="AD59" s="35">
        <f t="shared" si="13"/>
        <v>0</v>
      </c>
      <c r="AE59" s="36">
        <f t="shared" si="14"/>
        <v>0</v>
      </c>
      <c r="AG59" s="35">
        <f t="shared" si="15"/>
        <v>0</v>
      </c>
      <c r="AH59" s="36">
        <f t="shared" si="16"/>
        <v>0</v>
      </c>
      <c r="AI59" s="35">
        <f t="shared" si="17"/>
        <v>0</v>
      </c>
      <c r="AJ59" s="36">
        <f t="shared" si="18"/>
        <v>0</v>
      </c>
      <c r="AL59" s="35">
        <f t="shared" si="19"/>
        <v>0</v>
      </c>
      <c r="AM59" s="36">
        <f t="shared" si="20"/>
        <v>0</v>
      </c>
      <c r="AN59" s="35">
        <f t="shared" si="21"/>
        <v>0</v>
      </c>
      <c r="AO59" s="36">
        <f t="shared" si="22"/>
        <v>0</v>
      </c>
    </row>
    <row r="60" spans="3:41" x14ac:dyDescent="0.3">
      <c r="C60" s="1">
        <v>27</v>
      </c>
      <c r="D60" s="1"/>
      <c r="E60" s="1">
        <v>0.84644200000000003</v>
      </c>
      <c r="F60">
        <f t="shared" si="23"/>
        <v>35.504009690000004</v>
      </c>
      <c r="H60" s="1">
        <v>1.037444</v>
      </c>
      <c r="I60">
        <f t="shared" si="2"/>
        <v>9073.9002015999995</v>
      </c>
      <c r="J60" s="4">
        <f t="shared" si="3"/>
        <v>0.39674229603772948</v>
      </c>
      <c r="L60" s="1">
        <v>0.88154100000000002</v>
      </c>
      <c r="M60">
        <f t="shared" si="4"/>
        <v>108.403978311</v>
      </c>
      <c r="O60" s="8">
        <v>17.100000000000001</v>
      </c>
      <c r="P60">
        <f t="shared" si="5"/>
        <v>476.16</v>
      </c>
      <c r="U60">
        <f t="shared" si="6"/>
        <v>1</v>
      </c>
      <c r="V60" t="str">
        <f t="shared" si="24"/>
        <v>min</v>
      </c>
      <c r="W60" s="35">
        <f t="shared" si="7"/>
        <v>0</v>
      </c>
      <c r="X60" s="36">
        <f t="shared" si="8"/>
        <v>0</v>
      </c>
      <c r="Y60" s="35">
        <f t="shared" si="9"/>
        <v>0</v>
      </c>
      <c r="Z60" s="36">
        <f t="shared" si="10"/>
        <v>0</v>
      </c>
      <c r="AB60" s="35">
        <f t="shared" si="11"/>
        <v>0</v>
      </c>
      <c r="AC60" s="36">
        <f t="shared" si="12"/>
        <v>0</v>
      </c>
      <c r="AD60" s="35">
        <f t="shared" si="13"/>
        <v>0</v>
      </c>
      <c r="AE60" s="36">
        <f t="shared" si="14"/>
        <v>0</v>
      </c>
      <c r="AG60" s="35">
        <f t="shared" si="15"/>
        <v>0</v>
      </c>
      <c r="AH60" s="36">
        <f t="shared" si="16"/>
        <v>0</v>
      </c>
      <c r="AI60" s="35">
        <f t="shared" si="17"/>
        <v>0</v>
      </c>
      <c r="AJ60" s="36">
        <f t="shared" si="18"/>
        <v>0</v>
      </c>
      <c r="AL60" s="35">
        <f t="shared" si="19"/>
        <v>0</v>
      </c>
      <c r="AM60" s="36">
        <f t="shared" si="20"/>
        <v>0</v>
      </c>
      <c r="AN60" s="35">
        <f t="shared" si="21"/>
        <v>0</v>
      </c>
      <c r="AO60" s="36">
        <f t="shared" si="22"/>
        <v>0</v>
      </c>
    </row>
    <row r="61" spans="3:41" x14ac:dyDescent="0.3">
      <c r="C61" s="1">
        <v>28</v>
      </c>
      <c r="D61" s="1"/>
      <c r="E61" s="1">
        <v>0.83561799999999997</v>
      </c>
      <c r="F61">
        <f t="shared" si="23"/>
        <v>35.049997009999998</v>
      </c>
      <c r="H61" s="1">
        <v>1.0401309999999999</v>
      </c>
      <c r="I61">
        <f t="shared" si="2"/>
        <v>9097.4017783999989</v>
      </c>
      <c r="J61" s="4">
        <f t="shared" si="3"/>
        <v>0.39571738037859294</v>
      </c>
      <c r="L61" s="1">
        <v>0.873637</v>
      </c>
      <c r="M61">
        <f t="shared" si="4"/>
        <v>107.432015527</v>
      </c>
      <c r="O61" s="8">
        <v>17.88</v>
      </c>
      <c r="P61">
        <f t="shared" si="5"/>
        <v>476.94</v>
      </c>
      <c r="U61">
        <f t="shared" si="6"/>
        <v>1</v>
      </c>
      <c r="V61" t="str">
        <f t="shared" si="24"/>
        <v>min</v>
      </c>
      <c r="W61" s="35">
        <f t="shared" si="7"/>
        <v>0</v>
      </c>
      <c r="X61" s="36">
        <f t="shared" si="8"/>
        <v>0</v>
      </c>
      <c r="Y61" s="35">
        <f t="shared" si="9"/>
        <v>0</v>
      </c>
      <c r="Z61" s="36">
        <f t="shared" si="10"/>
        <v>0</v>
      </c>
      <c r="AB61" s="35">
        <f t="shared" si="11"/>
        <v>0</v>
      </c>
      <c r="AC61" s="36">
        <f t="shared" si="12"/>
        <v>0</v>
      </c>
      <c r="AD61" s="35">
        <f t="shared" si="13"/>
        <v>0</v>
      </c>
      <c r="AE61" s="36">
        <f t="shared" si="14"/>
        <v>0</v>
      </c>
      <c r="AG61" s="35">
        <f t="shared" si="15"/>
        <v>0</v>
      </c>
      <c r="AH61" s="36">
        <f t="shared" si="16"/>
        <v>0</v>
      </c>
      <c r="AI61" s="35">
        <f t="shared" si="17"/>
        <v>0</v>
      </c>
      <c r="AJ61" s="36">
        <f t="shared" si="18"/>
        <v>0</v>
      </c>
      <c r="AL61" s="35">
        <f t="shared" si="19"/>
        <v>0</v>
      </c>
      <c r="AM61" s="36">
        <f t="shared" si="20"/>
        <v>0</v>
      </c>
      <c r="AN61" s="35">
        <f t="shared" si="21"/>
        <v>0</v>
      </c>
      <c r="AO61" s="36">
        <f t="shared" si="22"/>
        <v>0</v>
      </c>
    </row>
    <row r="62" spans="3:41" x14ac:dyDescent="0.3">
      <c r="C62" s="1">
        <v>29</v>
      </c>
      <c r="D62" s="1"/>
      <c r="E62" s="1">
        <v>0.82520000000000004</v>
      </c>
      <c r="F62">
        <f t="shared" si="23"/>
        <v>34.613014</v>
      </c>
      <c r="H62" s="1">
        <v>1.042978</v>
      </c>
      <c r="I62">
        <f t="shared" si="2"/>
        <v>9122.3027791999993</v>
      </c>
      <c r="J62" s="4">
        <f t="shared" si="3"/>
        <v>0.39463719711304185</v>
      </c>
      <c r="L62" s="1">
        <v>0.86587899999999995</v>
      </c>
      <c r="M62">
        <f t="shared" si="4"/>
        <v>106.478006509</v>
      </c>
      <c r="O62" s="1">
        <v>18.84</v>
      </c>
      <c r="P62">
        <f t="shared" si="5"/>
        <v>477.9</v>
      </c>
      <c r="U62">
        <f t="shared" si="6"/>
        <v>1</v>
      </c>
      <c r="V62" t="str">
        <f t="shared" si="24"/>
        <v>min</v>
      </c>
      <c r="W62" s="35">
        <f t="shared" si="7"/>
        <v>0</v>
      </c>
      <c r="X62" s="36">
        <f t="shared" si="8"/>
        <v>0</v>
      </c>
      <c r="Y62" s="35">
        <f t="shared" si="9"/>
        <v>0</v>
      </c>
      <c r="Z62" s="36">
        <f t="shared" si="10"/>
        <v>0</v>
      </c>
      <c r="AB62" s="35">
        <f t="shared" si="11"/>
        <v>0</v>
      </c>
      <c r="AC62" s="36">
        <f t="shared" si="12"/>
        <v>0</v>
      </c>
      <c r="AD62" s="35">
        <f t="shared" si="13"/>
        <v>0</v>
      </c>
      <c r="AE62" s="36">
        <f t="shared" si="14"/>
        <v>0</v>
      </c>
      <c r="AG62" s="35">
        <f t="shared" si="15"/>
        <v>0</v>
      </c>
      <c r="AH62" s="36">
        <f t="shared" si="16"/>
        <v>0</v>
      </c>
      <c r="AI62" s="35">
        <f t="shared" si="17"/>
        <v>0</v>
      </c>
      <c r="AJ62" s="36">
        <f t="shared" si="18"/>
        <v>0</v>
      </c>
      <c r="AL62" s="35">
        <f t="shared" si="19"/>
        <v>0</v>
      </c>
      <c r="AM62" s="36">
        <f t="shared" si="20"/>
        <v>0</v>
      </c>
      <c r="AN62" s="35">
        <f t="shared" si="21"/>
        <v>0</v>
      </c>
      <c r="AO62" s="36">
        <f t="shared" si="22"/>
        <v>0</v>
      </c>
    </row>
    <row r="63" spans="3:41" x14ac:dyDescent="0.3">
      <c r="C63" s="1">
        <v>30</v>
      </c>
      <c r="D63" s="1"/>
      <c r="E63" s="1">
        <v>0.81516299999999997</v>
      </c>
      <c r="F63">
        <f t="shared" si="23"/>
        <v>34.192012034999998</v>
      </c>
      <c r="H63" s="1">
        <v>1.0455270000000001</v>
      </c>
      <c r="I63">
        <f t="shared" si="2"/>
        <v>9144.5973528000013</v>
      </c>
      <c r="J63" s="4">
        <f t="shared" si="3"/>
        <v>0.39367506967353894</v>
      </c>
      <c r="L63" s="1">
        <v>0.85825099999999999</v>
      </c>
      <c r="M63">
        <f t="shared" si="4"/>
        <v>105.539983721</v>
      </c>
      <c r="O63" s="1">
        <v>19.670000000000002</v>
      </c>
      <c r="P63">
        <f t="shared" si="5"/>
        <v>478.73</v>
      </c>
      <c r="U63">
        <f t="shared" si="6"/>
        <v>1</v>
      </c>
      <c r="V63" t="str">
        <f t="shared" si="24"/>
        <v>min</v>
      </c>
      <c r="W63" s="35">
        <f t="shared" si="7"/>
        <v>0</v>
      </c>
      <c r="X63" s="36">
        <f t="shared" si="8"/>
        <v>0</v>
      </c>
      <c r="Y63" s="35">
        <f t="shared" si="9"/>
        <v>0</v>
      </c>
      <c r="Z63" s="36">
        <f t="shared" si="10"/>
        <v>0</v>
      </c>
      <c r="AB63" s="35">
        <f t="shared" si="11"/>
        <v>0</v>
      </c>
      <c r="AC63" s="36">
        <f t="shared" si="12"/>
        <v>0</v>
      </c>
      <c r="AD63" s="35">
        <f t="shared" si="13"/>
        <v>0</v>
      </c>
      <c r="AE63" s="36">
        <f t="shared" si="14"/>
        <v>0</v>
      </c>
      <c r="AG63" s="35">
        <f t="shared" si="15"/>
        <v>0</v>
      </c>
      <c r="AH63" s="36">
        <f t="shared" si="16"/>
        <v>0</v>
      </c>
      <c r="AI63" s="35">
        <f t="shared" si="17"/>
        <v>0</v>
      </c>
      <c r="AJ63" s="36">
        <f t="shared" si="18"/>
        <v>0</v>
      </c>
      <c r="AL63" s="35">
        <f t="shared" si="19"/>
        <v>0</v>
      </c>
      <c r="AM63" s="36">
        <f t="shared" si="20"/>
        <v>0</v>
      </c>
      <c r="AN63" s="35">
        <f t="shared" si="21"/>
        <v>0</v>
      </c>
      <c r="AO63" s="36">
        <f t="shared" si="22"/>
        <v>0</v>
      </c>
    </row>
    <row r="64" spans="3:41" x14ac:dyDescent="0.3">
      <c r="C64" s="1">
        <v>31</v>
      </c>
      <c r="D64" s="1"/>
      <c r="E64" s="1">
        <v>0.805531</v>
      </c>
      <c r="F64">
        <f t="shared" si="23"/>
        <v>33.787997795000003</v>
      </c>
      <c r="H64" s="1">
        <v>1.04786</v>
      </c>
      <c r="I64">
        <f t="shared" si="2"/>
        <v>9165.0027040000004</v>
      </c>
      <c r="J64" s="4">
        <f t="shared" si="3"/>
        <v>0.39279857478152252</v>
      </c>
      <c r="L64" s="1">
        <v>0.85080199999999995</v>
      </c>
      <c r="M64">
        <f t="shared" si="4"/>
        <v>104.62397274199999</v>
      </c>
      <c r="O64" s="1">
        <v>20.420000000000002</v>
      </c>
      <c r="P64">
        <f t="shared" si="5"/>
        <v>479.48</v>
      </c>
      <c r="U64">
        <f t="shared" si="6"/>
        <v>1</v>
      </c>
      <c r="V64" t="str">
        <f t="shared" si="24"/>
        <v>min</v>
      </c>
      <c r="W64" s="35">
        <f t="shared" si="7"/>
        <v>0</v>
      </c>
      <c r="X64" s="36">
        <f t="shared" si="8"/>
        <v>0</v>
      </c>
      <c r="Y64" s="35">
        <f t="shared" si="9"/>
        <v>0</v>
      </c>
      <c r="Z64" s="36">
        <f t="shared" si="10"/>
        <v>0</v>
      </c>
      <c r="AB64" s="35">
        <f t="shared" si="11"/>
        <v>0</v>
      </c>
      <c r="AC64" s="36">
        <f t="shared" si="12"/>
        <v>0</v>
      </c>
      <c r="AD64" s="35">
        <f t="shared" si="13"/>
        <v>0</v>
      </c>
      <c r="AE64" s="36">
        <f t="shared" si="14"/>
        <v>0</v>
      </c>
      <c r="AG64" s="35">
        <f t="shared" si="15"/>
        <v>0</v>
      </c>
      <c r="AH64" s="36">
        <f t="shared" si="16"/>
        <v>0</v>
      </c>
      <c r="AI64" s="35">
        <f t="shared" si="17"/>
        <v>0</v>
      </c>
      <c r="AJ64" s="36">
        <f t="shared" si="18"/>
        <v>0</v>
      </c>
      <c r="AL64" s="35">
        <f t="shared" si="19"/>
        <v>0</v>
      </c>
      <c r="AM64" s="36">
        <f t="shared" si="20"/>
        <v>0</v>
      </c>
      <c r="AN64" s="35">
        <f t="shared" si="21"/>
        <v>0</v>
      </c>
      <c r="AO64" s="36">
        <f t="shared" si="22"/>
        <v>0</v>
      </c>
    </row>
    <row r="65" spans="3:41" x14ac:dyDescent="0.3">
      <c r="C65" s="1">
        <v>32</v>
      </c>
      <c r="D65" s="1"/>
      <c r="E65" s="1">
        <v>0.79592300000000005</v>
      </c>
      <c r="F65">
        <f t="shared" si="23"/>
        <v>33.384990235000004</v>
      </c>
      <c r="H65" s="1">
        <v>1.050489</v>
      </c>
      <c r="I65">
        <f t="shared" si="2"/>
        <v>9187.9969896000002</v>
      </c>
      <c r="J65" s="4">
        <f t="shared" si="3"/>
        <v>0.39181553978248812</v>
      </c>
      <c r="L65" s="1">
        <v>0.84335300000000002</v>
      </c>
      <c r="M65">
        <f t="shared" si="4"/>
        <v>103.707961763</v>
      </c>
      <c r="O65" s="1">
        <v>21.35</v>
      </c>
      <c r="P65">
        <f t="shared" si="5"/>
        <v>480.41</v>
      </c>
      <c r="U65">
        <f t="shared" si="6"/>
        <v>1</v>
      </c>
      <c r="V65" t="str">
        <f t="shared" si="24"/>
        <v>min</v>
      </c>
      <c r="W65" s="35">
        <f t="shared" si="7"/>
        <v>0</v>
      </c>
      <c r="X65" s="36">
        <f t="shared" si="8"/>
        <v>0</v>
      </c>
      <c r="Y65" s="35">
        <f t="shared" si="9"/>
        <v>0</v>
      </c>
      <c r="Z65" s="36">
        <f t="shared" si="10"/>
        <v>0</v>
      </c>
      <c r="AB65" s="35">
        <f t="shared" si="11"/>
        <v>0</v>
      </c>
      <c r="AC65" s="36">
        <f t="shared" si="12"/>
        <v>0</v>
      </c>
      <c r="AD65" s="35">
        <f t="shared" si="13"/>
        <v>0</v>
      </c>
      <c r="AE65" s="36">
        <f t="shared" si="14"/>
        <v>0</v>
      </c>
      <c r="AG65" s="35">
        <f t="shared" si="15"/>
        <v>0</v>
      </c>
      <c r="AH65" s="36">
        <f t="shared" si="16"/>
        <v>0</v>
      </c>
      <c r="AI65" s="35">
        <f t="shared" si="17"/>
        <v>0</v>
      </c>
      <c r="AJ65" s="36">
        <f t="shared" si="18"/>
        <v>0</v>
      </c>
      <c r="AL65" s="35">
        <f t="shared" si="19"/>
        <v>0</v>
      </c>
      <c r="AM65" s="36">
        <f t="shared" si="20"/>
        <v>0</v>
      </c>
      <c r="AN65" s="35">
        <f t="shared" si="21"/>
        <v>0</v>
      </c>
      <c r="AO65" s="36">
        <f t="shared" si="22"/>
        <v>0</v>
      </c>
    </row>
    <row r="66" spans="3:41" x14ac:dyDescent="0.3">
      <c r="C66" s="1">
        <v>33</v>
      </c>
      <c r="D66" s="1"/>
      <c r="E66" s="1">
        <v>0.78674500000000003</v>
      </c>
      <c r="F66">
        <f t="shared" si="23"/>
        <v>33.000019025</v>
      </c>
      <c r="H66" s="1">
        <v>1.053199</v>
      </c>
      <c r="I66">
        <f t="shared" si="2"/>
        <v>9211.6997336000004</v>
      </c>
      <c r="J66" s="4">
        <f t="shared" si="3"/>
        <v>0.39080735413778983</v>
      </c>
      <c r="L66" s="1">
        <v>0.83608300000000002</v>
      </c>
      <c r="M66">
        <f t="shared" si="4"/>
        <v>102.813962593</v>
      </c>
      <c r="O66" s="1">
        <v>22.39</v>
      </c>
      <c r="P66">
        <f t="shared" si="5"/>
        <v>481.45</v>
      </c>
      <c r="U66">
        <f t="shared" si="6"/>
        <v>1</v>
      </c>
      <c r="V66" t="str">
        <f t="shared" si="24"/>
        <v>min</v>
      </c>
      <c r="W66" s="35">
        <f t="shared" si="7"/>
        <v>0</v>
      </c>
      <c r="X66" s="36">
        <f t="shared" si="8"/>
        <v>0</v>
      </c>
      <c r="Y66" s="35">
        <f t="shared" si="9"/>
        <v>0</v>
      </c>
      <c r="Z66" s="36">
        <f t="shared" si="10"/>
        <v>0</v>
      </c>
      <c r="AB66" s="35">
        <f t="shared" si="11"/>
        <v>0</v>
      </c>
      <c r="AC66" s="36">
        <f t="shared" si="12"/>
        <v>0</v>
      </c>
      <c r="AD66" s="35">
        <f t="shared" si="13"/>
        <v>0</v>
      </c>
      <c r="AE66" s="36">
        <f t="shared" si="14"/>
        <v>0</v>
      </c>
      <c r="AG66" s="35">
        <f t="shared" si="15"/>
        <v>0</v>
      </c>
      <c r="AH66" s="36">
        <f t="shared" si="16"/>
        <v>0</v>
      </c>
      <c r="AI66" s="35">
        <f t="shared" si="17"/>
        <v>0</v>
      </c>
      <c r="AJ66" s="36">
        <f t="shared" si="18"/>
        <v>0</v>
      </c>
      <c r="AL66" s="35">
        <f t="shared" si="19"/>
        <v>0</v>
      </c>
      <c r="AM66" s="36">
        <f t="shared" si="20"/>
        <v>0</v>
      </c>
      <c r="AN66" s="35">
        <f t="shared" si="21"/>
        <v>0</v>
      </c>
      <c r="AO66" s="36">
        <f t="shared" si="22"/>
        <v>0</v>
      </c>
    </row>
    <row r="67" spans="3:41" x14ac:dyDescent="0.3">
      <c r="C67" s="1">
        <v>34</v>
      </c>
      <c r="D67" s="1"/>
      <c r="E67" s="1">
        <v>0.77766100000000005</v>
      </c>
      <c r="F67">
        <f t="shared" ref="F67:F81" si="25">E67*$A$2</f>
        <v>32.618990645000004</v>
      </c>
      <c r="H67" s="1">
        <v>1.0558289999999999</v>
      </c>
      <c r="I67">
        <f t="shared" si="2"/>
        <v>9234.7027655999991</v>
      </c>
      <c r="J67" s="4">
        <f t="shared" si="3"/>
        <v>0.38983387894305438</v>
      </c>
      <c r="L67" s="1">
        <v>0.82875600000000005</v>
      </c>
      <c r="M67">
        <f t="shared" si="4"/>
        <v>101.91295407600001</v>
      </c>
      <c r="O67" s="8">
        <v>23.42</v>
      </c>
      <c r="P67">
        <f t="shared" si="5"/>
        <v>482.48</v>
      </c>
      <c r="U67">
        <f t="shared" si="6"/>
        <v>1</v>
      </c>
      <c r="V67" t="str">
        <f t="shared" si="24"/>
        <v>min</v>
      </c>
      <c r="W67" s="35">
        <f t="shared" si="7"/>
        <v>0</v>
      </c>
      <c r="X67" s="36">
        <f t="shared" si="8"/>
        <v>0</v>
      </c>
      <c r="Y67" s="35">
        <f t="shared" si="9"/>
        <v>0</v>
      </c>
      <c r="Z67" s="36">
        <f t="shared" si="10"/>
        <v>0</v>
      </c>
      <c r="AB67" s="35">
        <f t="shared" si="11"/>
        <v>0</v>
      </c>
      <c r="AC67" s="36">
        <f t="shared" si="12"/>
        <v>0</v>
      </c>
      <c r="AD67" s="35">
        <f t="shared" si="13"/>
        <v>0</v>
      </c>
      <c r="AE67" s="36">
        <f t="shared" si="14"/>
        <v>0</v>
      </c>
      <c r="AG67" s="35">
        <f t="shared" si="15"/>
        <v>0</v>
      </c>
      <c r="AH67" s="36">
        <f t="shared" si="16"/>
        <v>0</v>
      </c>
      <c r="AI67" s="35">
        <f t="shared" si="17"/>
        <v>0</v>
      </c>
      <c r="AJ67" s="36">
        <f t="shared" si="18"/>
        <v>0</v>
      </c>
      <c r="AL67" s="35">
        <f t="shared" si="19"/>
        <v>0</v>
      </c>
      <c r="AM67" s="36">
        <f t="shared" si="20"/>
        <v>0</v>
      </c>
      <c r="AN67" s="35">
        <f t="shared" si="21"/>
        <v>0</v>
      </c>
      <c r="AO67" s="36">
        <f t="shared" si="22"/>
        <v>0</v>
      </c>
    </row>
    <row r="68" spans="3:41" x14ac:dyDescent="0.3">
      <c r="C68" s="1">
        <v>35</v>
      </c>
      <c r="D68" s="1"/>
      <c r="E68" s="1">
        <v>0.76790999999999998</v>
      </c>
      <c r="F68">
        <f t="shared" si="25"/>
        <v>32.209984949999999</v>
      </c>
      <c r="H68" s="1">
        <v>1.058927</v>
      </c>
      <c r="I68">
        <f t="shared" ref="I68:I81" si="26">H68*$A$6</f>
        <v>9261.7991127999994</v>
      </c>
      <c r="J68" s="4">
        <f t="shared" ref="J68:J81" si="27">1/(I68/3600)</f>
        <v>0.38869337978025509</v>
      </c>
      <c r="L68" s="1">
        <v>0.82001400000000002</v>
      </c>
      <c r="M68">
        <f t="shared" ref="M68:M81" si="28">L68*$A$10</f>
        <v>100.837941594</v>
      </c>
      <c r="O68" s="8">
        <v>25.05</v>
      </c>
      <c r="P68">
        <f t="shared" ref="P68:P81" si="29">O68+$A$14</f>
        <v>484.11</v>
      </c>
      <c r="U68">
        <f t="shared" ref="U68:U81" si="30">IF($T$3&gt;C68,0,1)</f>
        <v>1</v>
      </c>
      <c r="V68" t="str">
        <f t="shared" si="24"/>
        <v>min</v>
      </c>
      <c r="W68" s="35">
        <f t="shared" ref="W68:W81" si="31">IF($U68=0,IF($V68="min",$F68,0),0)</f>
        <v>0</v>
      </c>
      <c r="X68" s="36">
        <f t="shared" ref="X68:X81" si="32">IF($W68=0,0,$C68)</f>
        <v>0</v>
      </c>
      <c r="Y68" s="35">
        <f t="shared" ref="Y68:Y81" si="33">IF($W67=0,0,$F68)</f>
        <v>0</v>
      </c>
      <c r="Z68" s="36">
        <f t="shared" ref="Z68:Z81" si="34">IF($Y68=0,0,$C68)</f>
        <v>0</v>
      </c>
      <c r="AB68" s="35">
        <f t="shared" ref="AB68:AB81" si="35">IF($U68=0,IF($V68="min",$I68,0),0)</f>
        <v>0</v>
      </c>
      <c r="AC68" s="36">
        <f t="shared" ref="AC68:AC81" si="36">IF($AB68=0,0,$C68)</f>
        <v>0</v>
      </c>
      <c r="AD68" s="35">
        <f t="shared" ref="AD68:AD81" si="37">IF($AB67=0,0,$I68)</f>
        <v>0</v>
      </c>
      <c r="AE68" s="36">
        <f t="shared" ref="AE68:AE81" si="38">IF($AD68=0,0,$C68)</f>
        <v>0</v>
      </c>
      <c r="AG68" s="35">
        <f t="shared" ref="AG68:AG81" si="39">IF($U68=0,IF($V68="min",$M68,0),0)</f>
        <v>0</v>
      </c>
      <c r="AH68" s="36">
        <f t="shared" ref="AH68:AH81" si="40">IF($AG68=0,0,$C68)</f>
        <v>0</v>
      </c>
      <c r="AI68" s="35">
        <f t="shared" ref="AI68:AI81" si="41">IF($AG67=0,0,$M68)</f>
        <v>0</v>
      </c>
      <c r="AJ68" s="36">
        <f t="shared" ref="AJ68:AJ81" si="42">IF($AI68=0,0,$C68)</f>
        <v>0</v>
      </c>
      <c r="AL68" s="35">
        <f t="shared" ref="AL68:AL81" si="43">IF($U68=0,IF($V68="min",$P68,0),0)</f>
        <v>0</v>
      </c>
      <c r="AM68" s="36">
        <f t="shared" ref="AM68:AM81" si="44">IF($AL68=0,0,$C68)</f>
        <v>0</v>
      </c>
      <c r="AN68" s="35">
        <f t="shared" ref="AN68:AN81" si="45">IF($AL67=0,0,$P68)</f>
        <v>0</v>
      </c>
      <c r="AO68" s="36">
        <f t="shared" ref="AO68:AO81" si="46">IF($AN68=0,0,$C68)</f>
        <v>0</v>
      </c>
    </row>
    <row r="69" spans="3:41" x14ac:dyDescent="0.3">
      <c r="C69" s="1">
        <v>36</v>
      </c>
      <c r="D69" s="1"/>
      <c r="E69" s="1">
        <v>0.758517</v>
      </c>
      <c r="F69">
        <f t="shared" si="25"/>
        <v>31.815995565000001</v>
      </c>
      <c r="H69" s="1">
        <v>1.0622199999999999</v>
      </c>
      <c r="I69">
        <f t="shared" si="26"/>
        <v>9290.6010079999996</v>
      </c>
      <c r="J69" s="4">
        <f t="shared" si="27"/>
        <v>0.38748838712372785</v>
      </c>
      <c r="L69" s="1">
        <v>0.811419</v>
      </c>
      <c r="M69">
        <f t="shared" si="28"/>
        <v>99.781005848999996</v>
      </c>
      <c r="O69" s="8">
        <v>26.9</v>
      </c>
      <c r="P69">
        <f t="shared" si="29"/>
        <v>485.96</v>
      </c>
      <c r="U69">
        <f t="shared" si="30"/>
        <v>1</v>
      </c>
      <c r="V69" t="str">
        <f t="shared" si="24"/>
        <v>min</v>
      </c>
      <c r="W69" s="35">
        <f t="shared" si="31"/>
        <v>0</v>
      </c>
      <c r="X69" s="36">
        <f t="shared" si="32"/>
        <v>0</v>
      </c>
      <c r="Y69" s="35">
        <f t="shared" si="33"/>
        <v>0</v>
      </c>
      <c r="Z69" s="36">
        <f t="shared" si="34"/>
        <v>0</v>
      </c>
      <c r="AB69" s="35">
        <f t="shared" si="35"/>
        <v>0</v>
      </c>
      <c r="AC69" s="36">
        <f t="shared" si="36"/>
        <v>0</v>
      </c>
      <c r="AD69" s="35">
        <f t="shared" si="37"/>
        <v>0</v>
      </c>
      <c r="AE69" s="36">
        <f t="shared" si="38"/>
        <v>0</v>
      </c>
      <c r="AG69" s="35">
        <f t="shared" si="39"/>
        <v>0</v>
      </c>
      <c r="AH69" s="36">
        <f t="shared" si="40"/>
        <v>0</v>
      </c>
      <c r="AI69" s="35">
        <f t="shared" si="41"/>
        <v>0</v>
      </c>
      <c r="AJ69" s="36">
        <f t="shared" si="42"/>
        <v>0</v>
      </c>
      <c r="AL69" s="35">
        <f t="shared" si="43"/>
        <v>0</v>
      </c>
      <c r="AM69" s="36">
        <f t="shared" si="44"/>
        <v>0</v>
      </c>
      <c r="AN69" s="35">
        <f t="shared" si="45"/>
        <v>0</v>
      </c>
      <c r="AO69" s="36">
        <f t="shared" si="46"/>
        <v>0</v>
      </c>
    </row>
    <row r="70" spans="3:41" x14ac:dyDescent="0.3">
      <c r="C70" s="1">
        <v>37</v>
      </c>
      <c r="D70" s="1"/>
      <c r="E70" s="1">
        <v>0.749386</v>
      </c>
      <c r="F70">
        <f t="shared" si="25"/>
        <v>31.432995770000002</v>
      </c>
      <c r="H70" s="1">
        <v>1.0653870000000001</v>
      </c>
      <c r="I70">
        <f t="shared" si="26"/>
        <v>9318.3008568000005</v>
      </c>
      <c r="J70" s="4">
        <f t="shared" si="27"/>
        <v>0.38633652801335677</v>
      </c>
      <c r="L70" s="1">
        <v>0.80283199999999999</v>
      </c>
      <c r="M70">
        <f t="shared" si="28"/>
        <v>98.725053872000004</v>
      </c>
      <c r="O70" s="8">
        <v>28.76</v>
      </c>
      <c r="P70">
        <f t="shared" si="29"/>
        <v>487.82</v>
      </c>
      <c r="U70">
        <f t="shared" si="30"/>
        <v>1</v>
      </c>
      <c r="V70" t="str">
        <f t="shared" si="24"/>
        <v>min</v>
      </c>
      <c r="W70" s="35">
        <f t="shared" si="31"/>
        <v>0</v>
      </c>
      <c r="X70" s="36">
        <f t="shared" si="32"/>
        <v>0</v>
      </c>
      <c r="Y70" s="35">
        <f t="shared" si="33"/>
        <v>0</v>
      </c>
      <c r="Z70" s="36">
        <f t="shared" si="34"/>
        <v>0</v>
      </c>
      <c r="AB70" s="35">
        <f t="shared" si="35"/>
        <v>0</v>
      </c>
      <c r="AC70" s="36">
        <f t="shared" si="36"/>
        <v>0</v>
      </c>
      <c r="AD70" s="35">
        <f t="shared" si="37"/>
        <v>0</v>
      </c>
      <c r="AE70" s="36">
        <f t="shared" si="38"/>
        <v>0</v>
      </c>
      <c r="AG70" s="35">
        <f t="shared" si="39"/>
        <v>0</v>
      </c>
      <c r="AH70" s="36">
        <f t="shared" si="40"/>
        <v>0</v>
      </c>
      <c r="AI70" s="35">
        <f t="shared" si="41"/>
        <v>0</v>
      </c>
      <c r="AJ70" s="36">
        <f t="shared" si="42"/>
        <v>0</v>
      </c>
      <c r="AL70" s="35">
        <f t="shared" si="43"/>
        <v>0</v>
      </c>
      <c r="AM70" s="36">
        <f t="shared" si="44"/>
        <v>0</v>
      </c>
      <c r="AN70" s="35">
        <f t="shared" si="45"/>
        <v>0</v>
      </c>
      <c r="AO70" s="36">
        <f t="shared" si="46"/>
        <v>0</v>
      </c>
    </row>
    <row r="71" spans="3:41" x14ac:dyDescent="0.3">
      <c r="C71" s="1">
        <v>38</v>
      </c>
      <c r="D71" s="1"/>
      <c r="E71" s="1">
        <v>0.74125600000000003</v>
      </c>
      <c r="F71">
        <f t="shared" si="25"/>
        <v>31.09198292</v>
      </c>
      <c r="H71" s="1">
        <v>1.0682449999999999</v>
      </c>
      <c r="I71">
        <f t="shared" si="26"/>
        <v>9343.2980679999982</v>
      </c>
      <c r="J71" s="4">
        <f t="shared" si="27"/>
        <v>0.3853029169999076</v>
      </c>
      <c r="L71" s="1">
        <v>0.79369900000000004</v>
      </c>
      <c r="M71">
        <f t="shared" si="28"/>
        <v>97.601959729000015</v>
      </c>
      <c r="O71" s="8">
        <v>31.19</v>
      </c>
      <c r="P71">
        <f t="shared" si="29"/>
        <v>490.25</v>
      </c>
      <c r="U71">
        <f t="shared" si="30"/>
        <v>1</v>
      </c>
      <c r="V71" t="str">
        <f t="shared" si="24"/>
        <v>min</v>
      </c>
      <c r="W71" s="35">
        <f t="shared" si="31"/>
        <v>0</v>
      </c>
      <c r="X71" s="36">
        <f t="shared" si="32"/>
        <v>0</v>
      </c>
      <c r="Y71" s="35">
        <f t="shared" si="33"/>
        <v>0</v>
      </c>
      <c r="Z71" s="36">
        <f t="shared" si="34"/>
        <v>0</v>
      </c>
      <c r="AB71" s="35">
        <f t="shared" si="35"/>
        <v>0</v>
      </c>
      <c r="AC71" s="36">
        <f t="shared" si="36"/>
        <v>0</v>
      </c>
      <c r="AD71" s="35">
        <f t="shared" si="37"/>
        <v>0</v>
      </c>
      <c r="AE71" s="36">
        <f t="shared" si="38"/>
        <v>0</v>
      </c>
      <c r="AG71" s="35">
        <f t="shared" si="39"/>
        <v>0</v>
      </c>
      <c r="AH71" s="36">
        <f t="shared" si="40"/>
        <v>0</v>
      </c>
      <c r="AI71" s="35">
        <f t="shared" si="41"/>
        <v>0</v>
      </c>
      <c r="AJ71" s="36">
        <f t="shared" si="42"/>
        <v>0</v>
      </c>
      <c r="AL71" s="35">
        <f t="shared" si="43"/>
        <v>0</v>
      </c>
      <c r="AM71" s="36">
        <f t="shared" si="44"/>
        <v>0</v>
      </c>
      <c r="AN71" s="35">
        <f t="shared" si="45"/>
        <v>0</v>
      </c>
      <c r="AO71" s="36">
        <f t="shared" si="46"/>
        <v>0</v>
      </c>
    </row>
    <row r="72" spans="3:41" x14ac:dyDescent="0.3">
      <c r="C72" s="1">
        <v>39</v>
      </c>
      <c r="D72" s="1"/>
      <c r="E72" s="1">
        <v>0.73379399999999995</v>
      </c>
      <c r="F72">
        <f t="shared" si="25"/>
        <v>30.778989329999998</v>
      </c>
      <c r="H72" s="1">
        <v>1.0713550000000001</v>
      </c>
      <c r="I72">
        <f t="shared" si="26"/>
        <v>9370.4993720000002</v>
      </c>
      <c r="J72" s="4">
        <f t="shared" si="27"/>
        <v>0.38418443426368121</v>
      </c>
      <c r="L72" s="1">
        <v>0.78329899999999997</v>
      </c>
      <c r="M72">
        <f t="shared" si="28"/>
        <v>96.323061328999998</v>
      </c>
      <c r="O72" s="8">
        <v>34.86</v>
      </c>
      <c r="P72">
        <f t="shared" si="29"/>
        <v>493.92</v>
      </c>
      <c r="U72">
        <f t="shared" si="30"/>
        <v>1</v>
      </c>
      <c r="V72" t="str">
        <f t="shared" si="24"/>
        <v>min</v>
      </c>
      <c r="W72" s="35">
        <f t="shared" si="31"/>
        <v>0</v>
      </c>
      <c r="X72" s="36">
        <f t="shared" si="32"/>
        <v>0</v>
      </c>
      <c r="Y72" s="35">
        <f t="shared" si="33"/>
        <v>0</v>
      </c>
      <c r="Z72" s="36">
        <f t="shared" si="34"/>
        <v>0</v>
      </c>
      <c r="AB72" s="35">
        <f t="shared" si="35"/>
        <v>0</v>
      </c>
      <c r="AC72" s="36">
        <f t="shared" si="36"/>
        <v>0</v>
      </c>
      <c r="AD72" s="35">
        <f t="shared" si="37"/>
        <v>0</v>
      </c>
      <c r="AE72" s="36">
        <f t="shared" si="38"/>
        <v>0</v>
      </c>
      <c r="AG72" s="35">
        <f t="shared" si="39"/>
        <v>0</v>
      </c>
      <c r="AH72" s="36">
        <f t="shared" si="40"/>
        <v>0</v>
      </c>
      <c r="AI72" s="35">
        <f t="shared" si="41"/>
        <v>0</v>
      </c>
      <c r="AJ72" s="36">
        <f t="shared" si="42"/>
        <v>0</v>
      </c>
      <c r="AL72" s="35">
        <f t="shared" si="43"/>
        <v>0</v>
      </c>
      <c r="AM72" s="36">
        <f t="shared" si="44"/>
        <v>0</v>
      </c>
      <c r="AN72" s="35">
        <f t="shared" si="45"/>
        <v>0</v>
      </c>
      <c r="AO72" s="36">
        <f t="shared" si="46"/>
        <v>0</v>
      </c>
    </row>
    <row r="73" spans="3:41" x14ac:dyDescent="0.3">
      <c r="C73" s="1">
        <v>40</v>
      </c>
      <c r="D73" s="1"/>
      <c r="E73" s="1">
        <v>0.72561699999999996</v>
      </c>
      <c r="F73">
        <f t="shared" si="25"/>
        <v>30.436005065</v>
      </c>
      <c r="H73" s="1">
        <v>1.075094</v>
      </c>
      <c r="I73">
        <f t="shared" si="26"/>
        <v>9403.2021616000002</v>
      </c>
      <c r="J73" s="4">
        <f t="shared" si="27"/>
        <v>0.38284830402789538</v>
      </c>
      <c r="L73" s="1">
        <v>0.77197099999999996</v>
      </c>
      <c r="M73">
        <f t="shared" si="28"/>
        <v>94.930045840999995</v>
      </c>
      <c r="O73" s="8">
        <v>39.03</v>
      </c>
      <c r="P73">
        <f t="shared" si="29"/>
        <v>498.09000000000003</v>
      </c>
      <c r="U73">
        <f t="shared" si="30"/>
        <v>1</v>
      </c>
      <c r="V73" t="str">
        <f t="shared" si="24"/>
        <v>min</v>
      </c>
      <c r="W73" s="35">
        <f t="shared" si="31"/>
        <v>0</v>
      </c>
      <c r="X73" s="36">
        <f t="shared" si="32"/>
        <v>0</v>
      </c>
      <c r="Y73" s="35">
        <f t="shared" si="33"/>
        <v>0</v>
      </c>
      <c r="Z73" s="36">
        <f t="shared" si="34"/>
        <v>0</v>
      </c>
      <c r="AB73" s="35">
        <f t="shared" si="35"/>
        <v>0</v>
      </c>
      <c r="AC73" s="36">
        <f t="shared" si="36"/>
        <v>0</v>
      </c>
      <c r="AD73" s="35">
        <f t="shared" si="37"/>
        <v>0</v>
      </c>
      <c r="AE73" s="36">
        <f t="shared" si="38"/>
        <v>0</v>
      </c>
      <c r="AG73" s="35">
        <f t="shared" si="39"/>
        <v>0</v>
      </c>
      <c r="AH73" s="36">
        <f t="shared" si="40"/>
        <v>0</v>
      </c>
      <c r="AI73" s="35">
        <f t="shared" si="41"/>
        <v>0</v>
      </c>
      <c r="AJ73" s="36">
        <f t="shared" si="42"/>
        <v>0</v>
      </c>
      <c r="AL73" s="35">
        <f t="shared" si="43"/>
        <v>0</v>
      </c>
      <c r="AM73" s="36">
        <f t="shared" si="44"/>
        <v>0</v>
      </c>
      <c r="AN73" s="35">
        <f t="shared" si="45"/>
        <v>0</v>
      </c>
      <c r="AO73" s="36">
        <f t="shared" si="46"/>
        <v>0</v>
      </c>
    </row>
    <row r="74" spans="3:41" x14ac:dyDescent="0.3">
      <c r="C74" s="1">
        <v>41</v>
      </c>
      <c r="D74" s="1"/>
      <c r="E74" s="1">
        <v>0.69929699999999995</v>
      </c>
      <c r="F74">
        <f t="shared" si="25"/>
        <v>29.332012664999997</v>
      </c>
      <c r="H74" s="1">
        <v>1.0851090000000001</v>
      </c>
      <c r="I74">
        <f t="shared" si="26"/>
        <v>9490.7973576000004</v>
      </c>
      <c r="J74" s="4">
        <f t="shared" si="27"/>
        <v>0.37931481037441045</v>
      </c>
      <c r="L74" s="1">
        <v>0.74729000000000001</v>
      </c>
      <c r="M74">
        <f t="shared" si="28"/>
        <v>91.89499859</v>
      </c>
      <c r="O74" s="8">
        <v>43.87</v>
      </c>
      <c r="P74">
        <f t="shared" si="29"/>
        <v>502.93</v>
      </c>
      <c r="U74">
        <f t="shared" si="30"/>
        <v>1</v>
      </c>
      <c r="V74" t="str">
        <f t="shared" si="24"/>
        <v>min</v>
      </c>
      <c r="W74" s="35">
        <f t="shared" si="31"/>
        <v>0</v>
      </c>
      <c r="X74" s="36">
        <f t="shared" si="32"/>
        <v>0</v>
      </c>
      <c r="Y74" s="35">
        <f t="shared" si="33"/>
        <v>0</v>
      </c>
      <c r="Z74" s="36">
        <f t="shared" si="34"/>
        <v>0</v>
      </c>
      <c r="AB74" s="35">
        <f t="shared" si="35"/>
        <v>0</v>
      </c>
      <c r="AC74" s="36">
        <f t="shared" si="36"/>
        <v>0</v>
      </c>
      <c r="AD74" s="35">
        <f t="shared" si="37"/>
        <v>0</v>
      </c>
      <c r="AE74" s="36">
        <f t="shared" si="38"/>
        <v>0</v>
      </c>
      <c r="AG74" s="35">
        <f t="shared" si="39"/>
        <v>0</v>
      </c>
      <c r="AH74" s="36">
        <f t="shared" si="40"/>
        <v>0</v>
      </c>
      <c r="AI74" s="35">
        <f t="shared" si="41"/>
        <v>0</v>
      </c>
      <c r="AJ74" s="36">
        <f t="shared" si="42"/>
        <v>0</v>
      </c>
      <c r="AL74" s="35">
        <f t="shared" si="43"/>
        <v>0</v>
      </c>
      <c r="AM74" s="36">
        <f t="shared" si="44"/>
        <v>0</v>
      </c>
      <c r="AN74" s="35">
        <f t="shared" si="45"/>
        <v>0</v>
      </c>
      <c r="AO74" s="36">
        <f t="shared" si="46"/>
        <v>0</v>
      </c>
    </row>
    <row r="75" spans="3:41" x14ac:dyDescent="0.3">
      <c r="C75" s="1">
        <v>42</v>
      </c>
      <c r="D75" s="1"/>
      <c r="E75" s="1">
        <v>0.69491000000000003</v>
      </c>
      <c r="F75">
        <f t="shared" si="25"/>
        <v>29.147999950000003</v>
      </c>
      <c r="H75" s="1">
        <v>1.0869500000000001</v>
      </c>
      <c r="I75">
        <f t="shared" si="26"/>
        <v>9506.89948</v>
      </c>
      <c r="J75" s="4">
        <f t="shared" si="27"/>
        <v>0.37867235343904149</v>
      </c>
      <c r="L75" s="1">
        <v>0.74372799999999994</v>
      </c>
      <c r="M75">
        <f t="shared" si="28"/>
        <v>91.456975888000002</v>
      </c>
      <c r="O75" s="1">
        <v>44.67</v>
      </c>
      <c r="P75">
        <f t="shared" si="29"/>
        <v>503.73</v>
      </c>
      <c r="U75">
        <f t="shared" si="30"/>
        <v>1</v>
      </c>
      <c r="V75" t="str">
        <f t="shared" si="24"/>
        <v>min</v>
      </c>
      <c r="W75" s="35">
        <f t="shared" si="31"/>
        <v>0</v>
      </c>
      <c r="X75" s="36">
        <f t="shared" si="32"/>
        <v>0</v>
      </c>
      <c r="Y75" s="35">
        <f t="shared" si="33"/>
        <v>0</v>
      </c>
      <c r="Z75" s="36">
        <f t="shared" si="34"/>
        <v>0</v>
      </c>
      <c r="AB75" s="35">
        <f t="shared" si="35"/>
        <v>0</v>
      </c>
      <c r="AC75" s="36">
        <f t="shared" si="36"/>
        <v>0</v>
      </c>
      <c r="AD75" s="35">
        <f t="shared" si="37"/>
        <v>0</v>
      </c>
      <c r="AE75" s="36">
        <f t="shared" si="38"/>
        <v>0</v>
      </c>
      <c r="AG75" s="35">
        <f t="shared" si="39"/>
        <v>0</v>
      </c>
      <c r="AH75" s="36">
        <f t="shared" si="40"/>
        <v>0</v>
      </c>
      <c r="AI75" s="35">
        <f t="shared" si="41"/>
        <v>0</v>
      </c>
      <c r="AJ75" s="36">
        <f t="shared" si="42"/>
        <v>0</v>
      </c>
      <c r="AL75" s="35">
        <f t="shared" si="43"/>
        <v>0</v>
      </c>
      <c r="AM75" s="36">
        <f t="shared" si="44"/>
        <v>0</v>
      </c>
      <c r="AN75" s="35">
        <f t="shared" si="45"/>
        <v>0</v>
      </c>
      <c r="AO75" s="36">
        <f t="shared" si="46"/>
        <v>0</v>
      </c>
    </row>
    <row r="76" spans="3:41" x14ac:dyDescent="0.3">
      <c r="C76" s="1">
        <v>43</v>
      </c>
      <c r="D76" s="1"/>
      <c r="E76" s="1">
        <v>0.69054700000000002</v>
      </c>
      <c r="F76">
        <f t="shared" si="25"/>
        <v>28.964993915000001</v>
      </c>
      <c r="H76" s="1">
        <v>1.0887910000000001</v>
      </c>
      <c r="I76">
        <f t="shared" si="26"/>
        <v>9523.0016023999997</v>
      </c>
      <c r="J76" s="4">
        <f t="shared" si="27"/>
        <v>0.37803206912122361</v>
      </c>
      <c r="L76" s="1">
        <v>0.74015799999999998</v>
      </c>
      <c r="M76">
        <f t="shared" si="28"/>
        <v>91.017969418000007</v>
      </c>
      <c r="O76" s="1">
        <v>45.46</v>
      </c>
      <c r="P76">
        <f t="shared" si="29"/>
        <v>504.52</v>
      </c>
      <c r="U76">
        <f t="shared" si="30"/>
        <v>1</v>
      </c>
      <c r="V76" t="str">
        <f t="shared" si="24"/>
        <v>min</v>
      </c>
      <c r="W76" s="35">
        <f t="shared" si="31"/>
        <v>0</v>
      </c>
      <c r="X76" s="36">
        <f t="shared" si="32"/>
        <v>0</v>
      </c>
      <c r="Y76" s="35">
        <f t="shared" si="33"/>
        <v>0</v>
      </c>
      <c r="Z76" s="36">
        <f t="shared" si="34"/>
        <v>0</v>
      </c>
      <c r="AB76" s="35">
        <f t="shared" si="35"/>
        <v>0</v>
      </c>
      <c r="AC76" s="36">
        <f t="shared" si="36"/>
        <v>0</v>
      </c>
      <c r="AD76" s="35">
        <f t="shared" si="37"/>
        <v>0</v>
      </c>
      <c r="AE76" s="36">
        <f t="shared" si="38"/>
        <v>0</v>
      </c>
      <c r="AG76" s="35">
        <f t="shared" si="39"/>
        <v>0</v>
      </c>
      <c r="AH76" s="36">
        <f t="shared" si="40"/>
        <v>0</v>
      </c>
      <c r="AI76" s="35">
        <f t="shared" si="41"/>
        <v>0</v>
      </c>
      <c r="AJ76" s="36">
        <f t="shared" si="42"/>
        <v>0</v>
      </c>
      <c r="AL76" s="35">
        <f t="shared" si="43"/>
        <v>0</v>
      </c>
      <c r="AM76" s="36">
        <f t="shared" si="44"/>
        <v>0</v>
      </c>
      <c r="AN76" s="35">
        <f t="shared" si="45"/>
        <v>0</v>
      </c>
      <c r="AO76" s="36">
        <f t="shared" si="46"/>
        <v>0</v>
      </c>
    </row>
    <row r="77" spans="3:41" x14ac:dyDescent="0.3">
      <c r="C77" s="1">
        <v>44</v>
      </c>
      <c r="D77" s="1"/>
      <c r="E77" s="1">
        <v>0.68618400000000002</v>
      </c>
      <c r="F77">
        <f t="shared" si="25"/>
        <v>28.781987880000003</v>
      </c>
      <c r="H77" s="1">
        <v>1.090654</v>
      </c>
      <c r="I77">
        <f t="shared" si="26"/>
        <v>9539.2961455999994</v>
      </c>
      <c r="J77" s="4">
        <f t="shared" si="27"/>
        <v>0.37738633386075349</v>
      </c>
      <c r="L77" s="1">
        <v>0.73654799999999998</v>
      </c>
      <c r="M77">
        <f t="shared" si="28"/>
        <v>90.574044107999995</v>
      </c>
      <c r="O77" s="1">
        <v>46.24</v>
      </c>
      <c r="P77">
        <f t="shared" si="29"/>
        <v>505.3</v>
      </c>
      <c r="U77">
        <f t="shared" si="30"/>
        <v>1</v>
      </c>
      <c r="V77" t="str">
        <f t="shared" si="24"/>
        <v>min</v>
      </c>
      <c r="W77" s="35">
        <f t="shared" si="31"/>
        <v>0</v>
      </c>
      <c r="X77" s="36">
        <f t="shared" si="32"/>
        <v>0</v>
      </c>
      <c r="Y77" s="35">
        <f t="shared" si="33"/>
        <v>0</v>
      </c>
      <c r="Z77" s="36">
        <f t="shared" si="34"/>
        <v>0</v>
      </c>
      <c r="AB77" s="35">
        <f t="shared" si="35"/>
        <v>0</v>
      </c>
      <c r="AC77" s="36">
        <f t="shared" si="36"/>
        <v>0</v>
      </c>
      <c r="AD77" s="35">
        <f t="shared" si="37"/>
        <v>0</v>
      </c>
      <c r="AE77" s="36">
        <f t="shared" si="38"/>
        <v>0</v>
      </c>
      <c r="AG77" s="35">
        <f t="shared" si="39"/>
        <v>0</v>
      </c>
      <c r="AH77" s="36">
        <f t="shared" si="40"/>
        <v>0</v>
      </c>
      <c r="AI77" s="35">
        <f t="shared" si="41"/>
        <v>0</v>
      </c>
      <c r="AJ77" s="36">
        <f t="shared" si="42"/>
        <v>0</v>
      </c>
      <c r="AL77" s="35">
        <f t="shared" si="43"/>
        <v>0</v>
      </c>
      <c r="AM77" s="36">
        <f t="shared" si="44"/>
        <v>0</v>
      </c>
      <c r="AN77" s="35">
        <f t="shared" si="45"/>
        <v>0</v>
      </c>
      <c r="AO77" s="36">
        <f t="shared" si="46"/>
        <v>0</v>
      </c>
    </row>
    <row r="78" spans="3:41" x14ac:dyDescent="0.3">
      <c r="C78" s="1">
        <v>45</v>
      </c>
      <c r="D78" s="1"/>
      <c r="E78" s="1">
        <v>0.68160699999999996</v>
      </c>
      <c r="F78">
        <f t="shared" si="25"/>
        <v>28.590005614999999</v>
      </c>
      <c r="H78" s="1">
        <v>1.0928500000000001</v>
      </c>
      <c r="I78">
        <f t="shared" si="26"/>
        <v>9558.50324</v>
      </c>
      <c r="J78" s="4">
        <f t="shared" si="27"/>
        <v>0.37662800436525246</v>
      </c>
      <c r="L78" s="1">
        <v>0.73281499999999999</v>
      </c>
      <c r="M78">
        <f t="shared" si="28"/>
        <v>90.114993365000004</v>
      </c>
      <c r="O78" s="1">
        <v>47.13</v>
      </c>
      <c r="P78">
        <f t="shared" si="29"/>
        <v>506.19</v>
      </c>
      <c r="U78">
        <f t="shared" si="30"/>
        <v>1</v>
      </c>
      <c r="V78" t="str">
        <f t="shared" si="24"/>
        <v>min</v>
      </c>
      <c r="W78" s="35">
        <f t="shared" si="31"/>
        <v>0</v>
      </c>
      <c r="X78" s="36">
        <f t="shared" si="32"/>
        <v>0</v>
      </c>
      <c r="Y78" s="35">
        <f t="shared" si="33"/>
        <v>0</v>
      </c>
      <c r="Z78" s="36">
        <f t="shared" si="34"/>
        <v>0</v>
      </c>
      <c r="AB78" s="35">
        <f t="shared" si="35"/>
        <v>0</v>
      </c>
      <c r="AC78" s="36">
        <f t="shared" si="36"/>
        <v>0</v>
      </c>
      <c r="AD78" s="35">
        <f t="shared" si="37"/>
        <v>0</v>
      </c>
      <c r="AE78" s="36">
        <f t="shared" si="38"/>
        <v>0</v>
      </c>
      <c r="AG78" s="35">
        <f t="shared" si="39"/>
        <v>0</v>
      </c>
      <c r="AH78" s="36">
        <f t="shared" si="40"/>
        <v>0</v>
      </c>
      <c r="AI78" s="35">
        <f t="shared" si="41"/>
        <v>0</v>
      </c>
      <c r="AJ78" s="36">
        <f t="shared" si="42"/>
        <v>0</v>
      </c>
      <c r="AL78" s="35">
        <f t="shared" si="43"/>
        <v>0</v>
      </c>
      <c r="AM78" s="36">
        <f t="shared" si="44"/>
        <v>0</v>
      </c>
      <c r="AN78" s="35">
        <f t="shared" si="45"/>
        <v>0</v>
      </c>
      <c r="AO78" s="36">
        <f t="shared" si="46"/>
        <v>0</v>
      </c>
    </row>
    <row r="79" spans="3:41" x14ac:dyDescent="0.3">
      <c r="C79" s="1">
        <v>46</v>
      </c>
      <c r="D79" s="1"/>
      <c r="E79" s="1">
        <v>0.67705300000000002</v>
      </c>
      <c r="F79">
        <f t="shared" si="25"/>
        <v>28.398988084999999</v>
      </c>
      <c r="H79" s="1">
        <v>1.095056</v>
      </c>
      <c r="I79">
        <f t="shared" si="26"/>
        <v>9577.797798399999</v>
      </c>
      <c r="J79" s="4">
        <f t="shared" si="27"/>
        <v>0.37586928391841712</v>
      </c>
      <c r="L79" s="1">
        <v>0.72906599999999999</v>
      </c>
      <c r="M79">
        <f t="shared" si="28"/>
        <v>89.653975086000003</v>
      </c>
      <c r="O79" s="1">
        <v>48.01</v>
      </c>
      <c r="P79">
        <f t="shared" si="29"/>
        <v>507.07</v>
      </c>
      <c r="U79">
        <f t="shared" si="30"/>
        <v>1</v>
      </c>
      <c r="V79" t="str">
        <f t="shared" si="24"/>
        <v>min</v>
      </c>
      <c r="W79" s="35">
        <f t="shared" si="31"/>
        <v>0</v>
      </c>
      <c r="X79" s="36">
        <f t="shared" si="32"/>
        <v>0</v>
      </c>
      <c r="Y79" s="35">
        <f t="shared" si="33"/>
        <v>0</v>
      </c>
      <c r="Z79" s="36">
        <f t="shared" si="34"/>
        <v>0</v>
      </c>
      <c r="AB79" s="35">
        <f t="shared" si="35"/>
        <v>0</v>
      </c>
      <c r="AC79" s="36">
        <f t="shared" si="36"/>
        <v>0</v>
      </c>
      <c r="AD79" s="35">
        <f t="shared" si="37"/>
        <v>0</v>
      </c>
      <c r="AE79" s="36">
        <f t="shared" si="38"/>
        <v>0</v>
      </c>
      <c r="AG79" s="35">
        <f t="shared" si="39"/>
        <v>0</v>
      </c>
      <c r="AH79" s="36">
        <f t="shared" si="40"/>
        <v>0</v>
      </c>
      <c r="AI79" s="35">
        <f t="shared" si="41"/>
        <v>0</v>
      </c>
      <c r="AJ79" s="36">
        <f t="shared" si="42"/>
        <v>0</v>
      </c>
      <c r="AL79" s="35">
        <f t="shared" si="43"/>
        <v>0</v>
      </c>
      <c r="AM79" s="36">
        <f t="shared" si="44"/>
        <v>0</v>
      </c>
      <c r="AN79" s="35">
        <f t="shared" si="45"/>
        <v>0</v>
      </c>
      <c r="AO79" s="36">
        <f t="shared" si="46"/>
        <v>0</v>
      </c>
    </row>
    <row r="80" spans="3:41" x14ac:dyDescent="0.3">
      <c r="C80" s="1">
        <v>47</v>
      </c>
      <c r="D80" s="1"/>
      <c r="E80" s="1">
        <v>0.66952</v>
      </c>
      <c r="F80">
        <f t="shared" si="25"/>
        <v>28.083016400000002</v>
      </c>
      <c r="H80" s="1">
        <v>1.098258</v>
      </c>
      <c r="I80">
        <f t="shared" si="26"/>
        <v>9605.8037711999987</v>
      </c>
      <c r="J80" s="4">
        <f t="shared" si="27"/>
        <v>0.37477342716426032</v>
      </c>
      <c r="L80" s="1">
        <v>0.72456100000000001</v>
      </c>
      <c r="M80">
        <f t="shared" si="28"/>
        <v>89.099990731000005</v>
      </c>
      <c r="O80" s="1">
        <v>48.03</v>
      </c>
      <c r="P80">
        <f t="shared" si="29"/>
        <v>507.09000000000003</v>
      </c>
      <c r="U80">
        <f t="shared" si="30"/>
        <v>1</v>
      </c>
      <c r="V80" t="str">
        <f t="shared" si="24"/>
        <v>min</v>
      </c>
      <c r="W80" s="35">
        <f t="shared" si="31"/>
        <v>0</v>
      </c>
      <c r="X80" s="36">
        <f t="shared" si="32"/>
        <v>0</v>
      </c>
      <c r="Y80" s="35">
        <f t="shared" si="33"/>
        <v>0</v>
      </c>
      <c r="Z80" s="36">
        <f t="shared" si="34"/>
        <v>0</v>
      </c>
      <c r="AB80" s="35">
        <f t="shared" si="35"/>
        <v>0</v>
      </c>
      <c r="AC80" s="36">
        <f t="shared" si="36"/>
        <v>0</v>
      </c>
      <c r="AD80" s="35">
        <f t="shared" si="37"/>
        <v>0</v>
      </c>
      <c r="AE80" s="36">
        <f t="shared" si="38"/>
        <v>0</v>
      </c>
      <c r="AG80" s="35">
        <f t="shared" si="39"/>
        <v>0</v>
      </c>
      <c r="AH80" s="36">
        <f t="shared" si="40"/>
        <v>0</v>
      </c>
      <c r="AI80" s="35">
        <f t="shared" si="41"/>
        <v>0</v>
      </c>
      <c r="AJ80" s="36">
        <f t="shared" si="42"/>
        <v>0</v>
      </c>
      <c r="AL80" s="35">
        <f t="shared" si="43"/>
        <v>0</v>
      </c>
      <c r="AM80" s="36">
        <f t="shared" si="44"/>
        <v>0</v>
      </c>
      <c r="AN80" s="35">
        <f t="shared" si="45"/>
        <v>0</v>
      </c>
      <c r="AO80" s="36">
        <f t="shared" si="46"/>
        <v>0</v>
      </c>
    </row>
    <row r="81" spans="3:41" x14ac:dyDescent="0.3">
      <c r="C81" s="1">
        <v>48</v>
      </c>
      <c r="D81" s="1"/>
      <c r="E81" s="1">
        <v>0.66122300000000001</v>
      </c>
      <c r="F81">
        <f t="shared" si="25"/>
        <v>27.734998735000001</v>
      </c>
      <c r="H81" s="1">
        <v>1.1019509999999999</v>
      </c>
      <c r="I81">
        <f t="shared" si="26"/>
        <v>9638.1042263999989</v>
      </c>
      <c r="J81" s="4">
        <f t="shared" si="27"/>
        <v>0.37351743822598849</v>
      </c>
      <c r="L81" s="1">
        <v>0.71982000000000002</v>
      </c>
      <c r="M81">
        <f t="shared" si="28"/>
        <v>88.516985220000009</v>
      </c>
      <c r="O81" s="1">
        <v>47.9</v>
      </c>
      <c r="P81">
        <f t="shared" si="29"/>
        <v>506.96</v>
      </c>
      <c r="U81">
        <f t="shared" si="30"/>
        <v>1</v>
      </c>
      <c r="V81">
        <f>IF(U82=1, "min",0)</f>
        <v>0</v>
      </c>
      <c r="W81" s="35">
        <f t="shared" si="31"/>
        <v>0</v>
      </c>
      <c r="X81" s="36">
        <f t="shared" si="32"/>
        <v>0</v>
      </c>
      <c r="Y81" s="35">
        <f t="shared" si="33"/>
        <v>0</v>
      </c>
      <c r="Z81" s="36">
        <f t="shared" si="34"/>
        <v>0</v>
      </c>
      <c r="AB81" s="35">
        <f t="shared" si="35"/>
        <v>0</v>
      </c>
      <c r="AC81" s="36">
        <f t="shared" si="36"/>
        <v>0</v>
      </c>
      <c r="AD81" s="35">
        <f t="shared" si="37"/>
        <v>0</v>
      </c>
      <c r="AE81" s="36">
        <f t="shared" si="38"/>
        <v>0</v>
      </c>
      <c r="AG81" s="35">
        <f t="shared" si="39"/>
        <v>0</v>
      </c>
      <c r="AH81" s="36">
        <f t="shared" si="40"/>
        <v>0</v>
      </c>
      <c r="AI81" s="35">
        <f t="shared" si="41"/>
        <v>0</v>
      </c>
      <c r="AJ81" s="36">
        <f t="shared" si="42"/>
        <v>0</v>
      </c>
      <c r="AL81" s="35">
        <f t="shared" si="43"/>
        <v>0</v>
      </c>
      <c r="AM81" s="36">
        <f t="shared" si="44"/>
        <v>0</v>
      </c>
      <c r="AN81" s="35">
        <f t="shared" si="45"/>
        <v>0</v>
      </c>
      <c r="AO81" s="36">
        <f t="shared" si="46"/>
        <v>0</v>
      </c>
    </row>
    <row r="82" spans="3:41" x14ac:dyDescent="0.3">
      <c r="C82" s="1"/>
      <c r="D82" s="1"/>
      <c r="E82" s="1"/>
      <c r="H82" s="1"/>
      <c r="L82" s="1"/>
      <c r="O82" s="1"/>
      <c r="W82" s="44">
        <f>SUM(W2:W81)</f>
        <v>45.102997105</v>
      </c>
      <c r="X82" s="44">
        <f>SUM(X2:X81)</f>
        <v>9</v>
      </c>
      <c r="Y82" s="44">
        <f>SUM(Y2:Y81)</f>
        <v>44.706994359999996</v>
      </c>
      <c r="Z82" s="44">
        <f>SUM(Z2:Z81)</f>
        <v>10</v>
      </c>
      <c r="AA82" s="43"/>
      <c r="AB82" s="44">
        <f>SUM(AB2:AB81)</f>
        <v>8615.3964207999998</v>
      </c>
      <c r="AC82" s="44">
        <f>SUM(AC2:AC81)</f>
        <v>9</v>
      </c>
      <c r="AD82" s="44">
        <f>SUM(AD2:AD81)</f>
        <v>8630.3002863999991</v>
      </c>
      <c r="AE82" s="44">
        <f>SUM(AE2:AE81)</f>
        <v>10</v>
      </c>
      <c r="AF82" s="43"/>
      <c r="AG82" s="44">
        <f>SUM(AG2:AG81)</f>
        <v>130.038020399</v>
      </c>
      <c r="AH82" s="44">
        <f>SUM(AH2:AH81)</f>
        <v>9</v>
      </c>
      <c r="AI82" s="44">
        <f>SUM(AI2:AI81)</f>
        <v>129.241045348</v>
      </c>
      <c r="AJ82" s="44">
        <f>SUM(AJ2:AJ81)</f>
        <v>10</v>
      </c>
      <c r="AK82" s="43"/>
      <c r="AL82" s="44">
        <f>SUM(AL2:AL81)</f>
        <v>450.62</v>
      </c>
      <c r="AM82" s="44">
        <f>SUM(AM2:AM81)</f>
        <v>9</v>
      </c>
      <c r="AN82" s="44">
        <f>SUM(AN2:AN81)</f>
        <v>451.53000000000003</v>
      </c>
      <c r="AO82" s="44">
        <f>SUM(AO2:AO81)</f>
        <v>10</v>
      </c>
    </row>
  </sheetData>
  <mergeCells count="9">
    <mergeCell ref="AL1:AM1"/>
    <mergeCell ref="AN1:AO1"/>
    <mergeCell ref="S6:T6"/>
    <mergeCell ref="W1:X1"/>
    <mergeCell ref="Y1:Z1"/>
    <mergeCell ref="AB1:AC1"/>
    <mergeCell ref="AD1:AE1"/>
    <mergeCell ref="AG1:AH1"/>
    <mergeCell ref="AI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"/>
  <sheetViews>
    <sheetView zoomScale="85" zoomScaleNormal="85" workbookViewId="0">
      <selection activeCell="A2" sqref="A2"/>
    </sheetView>
  </sheetViews>
  <sheetFormatPr defaultRowHeight="14.4" x14ac:dyDescent="0.3"/>
  <cols>
    <col min="1" max="1" width="9.88671875" bestFit="1" customWidth="1"/>
    <col min="6" max="6" width="12.44140625" bestFit="1" customWidth="1"/>
    <col min="9" max="9" width="12" bestFit="1" customWidth="1"/>
    <col min="20" max="20" width="10.6640625" customWidth="1"/>
    <col min="27" max="27" width="3.33203125" customWidth="1"/>
    <col min="32" max="32" width="3.33203125" customWidth="1"/>
    <col min="37" max="37" width="3.33203125" customWidth="1"/>
  </cols>
  <sheetData>
    <row r="1" spans="1:41" ht="15" thickBot="1" x14ac:dyDescent="0.35">
      <c r="A1" s="3" t="s">
        <v>12</v>
      </c>
      <c r="W1" s="148" t="s">
        <v>34</v>
      </c>
      <c r="X1" s="149"/>
      <c r="Y1" s="148" t="s">
        <v>35</v>
      </c>
      <c r="Z1" s="149"/>
      <c r="AB1" s="148" t="s">
        <v>36</v>
      </c>
      <c r="AC1" s="149"/>
      <c r="AD1" s="148" t="s">
        <v>37</v>
      </c>
      <c r="AE1" s="149"/>
      <c r="AG1" s="148" t="s">
        <v>38</v>
      </c>
      <c r="AH1" s="149"/>
      <c r="AI1" s="148" t="s">
        <v>39</v>
      </c>
      <c r="AJ1" s="149"/>
      <c r="AL1" s="148" t="s">
        <v>40</v>
      </c>
      <c r="AM1" s="149"/>
      <c r="AN1" s="148" t="s">
        <v>41</v>
      </c>
      <c r="AO1" s="149"/>
    </row>
    <row r="2" spans="1:41" x14ac:dyDescent="0.3">
      <c r="A2">
        <v>41.945</v>
      </c>
      <c r="C2" s="5" t="s">
        <v>18</v>
      </c>
      <c r="D2" s="5"/>
      <c r="E2" s="5"/>
      <c r="F2" s="5" t="s">
        <v>14</v>
      </c>
      <c r="G2" s="21"/>
      <c r="H2" s="21"/>
      <c r="I2" s="5" t="s">
        <v>5</v>
      </c>
      <c r="J2" s="5" t="s">
        <v>6</v>
      </c>
      <c r="K2" s="21"/>
      <c r="L2" s="21"/>
      <c r="M2" s="5" t="s">
        <v>10</v>
      </c>
      <c r="N2" s="21"/>
      <c r="O2" s="21"/>
      <c r="P2" s="5" t="s">
        <v>11</v>
      </c>
      <c r="S2" s="5"/>
      <c r="T2" s="32" t="s">
        <v>21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1">
        <v>0.85897000000000001</v>
      </c>
      <c r="D3" s="21"/>
      <c r="E3" s="1">
        <v>0.83533199999999996</v>
      </c>
      <c r="F3" s="22">
        <f>E3*$A$2</f>
        <v>35.038000740000001</v>
      </c>
      <c r="G3" s="1"/>
      <c r="H3" s="1">
        <v>1.006551</v>
      </c>
      <c r="I3" s="22">
        <f>H3*$A$6</f>
        <v>8803.6976663999994</v>
      </c>
      <c r="J3" s="23">
        <f>1/(I3/3600)</f>
        <v>0.40891908564053503</v>
      </c>
      <c r="K3" s="1"/>
      <c r="L3" s="1">
        <v>0.83966099999999999</v>
      </c>
      <c r="M3" s="21">
        <f>L3*$A$10</f>
        <v>103.25395283100001</v>
      </c>
      <c r="N3" s="1"/>
      <c r="O3" s="1">
        <v>1.7</v>
      </c>
      <c r="P3" s="21">
        <f>O3+$A$14</f>
        <v>460.76</v>
      </c>
      <c r="T3" s="33">
        <f>'GT calculator'!G5</f>
        <v>1.01325</v>
      </c>
      <c r="U3">
        <f>IF($T$3&gt;C3,0,1)</f>
        <v>0</v>
      </c>
      <c r="V3">
        <f t="shared" ref="V3:V49" si="0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1">
        <v>0.86217999999999995</v>
      </c>
      <c r="D4" s="21"/>
      <c r="E4" s="1">
        <v>0.83878900000000001</v>
      </c>
      <c r="F4" s="22">
        <f t="shared" ref="F4:F53" si="1">E4*$A$2</f>
        <v>35.183004605000001</v>
      </c>
      <c r="G4" s="1"/>
      <c r="H4" s="1">
        <v>1.006437</v>
      </c>
      <c r="I4" s="22">
        <f t="shared" ref="I4:I53" si="2">H4*$A$6</f>
        <v>8802.7005767999999</v>
      </c>
      <c r="J4" s="23">
        <f t="shared" ref="J4:J53" si="3">1/(I4/3600)</f>
        <v>0.40896540426332312</v>
      </c>
      <c r="K4" s="1"/>
      <c r="L4" s="1">
        <v>0.84306099999999995</v>
      </c>
      <c r="M4" s="21">
        <f t="shared" ref="M4:M53" si="4">L4*$A$10</f>
        <v>103.67205423099999</v>
      </c>
      <c r="N4" s="1"/>
      <c r="O4" s="1">
        <v>1.7</v>
      </c>
      <c r="P4" s="21">
        <f t="shared" ref="P4:P53" si="5">O4+$A$14</f>
        <v>460.76</v>
      </c>
      <c r="T4" s="34" t="s">
        <v>25</v>
      </c>
      <c r="U4">
        <f t="shared" ref="U4:U53" si="6">IF($T$3&gt;C4,0,1)</f>
        <v>0</v>
      </c>
      <c r="V4">
        <f t="shared" si="0"/>
        <v>0</v>
      </c>
      <c r="W4" s="35">
        <f t="shared" ref="W4:W53" si="7">IF($U4=0,IF($V4="min",$F4,0),0)</f>
        <v>0</v>
      </c>
      <c r="X4" s="36">
        <f t="shared" ref="X4:X53" si="8">IF($W4=0,0,$C4)</f>
        <v>0</v>
      </c>
      <c r="Y4" s="35">
        <f t="shared" ref="Y4:Y53" si="9">IF($W3=0,0,$F4)</f>
        <v>0</v>
      </c>
      <c r="Z4" s="36">
        <f t="shared" ref="Z4:Z53" si="10">IF($Y4=0,0,$C4)</f>
        <v>0</v>
      </c>
      <c r="AB4" s="35">
        <f t="shared" ref="AB4:AB53" si="11">IF($U4=0,IF($V4="min",$I4,0),0)</f>
        <v>0</v>
      </c>
      <c r="AC4" s="36">
        <f t="shared" ref="AC4:AC51" si="12">IF($AB4=0,0,$C4)</f>
        <v>0</v>
      </c>
      <c r="AD4" s="35">
        <f t="shared" ref="AD4:AD53" si="13">IF($AB3=0,0,$I4)</f>
        <v>0</v>
      </c>
      <c r="AE4" s="36">
        <f t="shared" ref="AE4:AE52" si="14">IF($AD4=0,0,$C4)</f>
        <v>0</v>
      </c>
      <c r="AG4" s="35">
        <f t="shared" ref="AG4:AG53" si="15">IF($U4=0,IF($V4="min",$M4,0),0)</f>
        <v>0</v>
      </c>
      <c r="AH4" s="36">
        <f t="shared" ref="AH4:AH52" si="16">IF($AG4=0,0,$C4)</f>
        <v>0</v>
      </c>
      <c r="AI4" s="35">
        <f t="shared" ref="AI4:AI53" si="17">IF($AG3=0,0,$M4)</f>
        <v>0</v>
      </c>
      <c r="AJ4" s="36">
        <f t="shared" ref="AJ4:AJ52" si="18">IF($AI4=0,0,$C4)</f>
        <v>0</v>
      </c>
      <c r="AL4" s="35">
        <f t="shared" ref="AL4:AL53" si="19">IF($U4=0,IF($V4="min",$P4,0),0)</f>
        <v>0</v>
      </c>
      <c r="AM4" s="36">
        <f t="shared" ref="AM4:AM52" si="20">IF($AL4=0,0,$C4)</f>
        <v>0</v>
      </c>
      <c r="AN4" s="35">
        <f t="shared" ref="AN4:AN53" si="21">IF($AL3=0,0,$P4)</f>
        <v>0</v>
      </c>
      <c r="AO4" s="36">
        <f t="shared" ref="AO4:AO52" si="22">IF($AN4=0,0,$C4)</f>
        <v>0</v>
      </c>
    </row>
    <row r="5" spans="1:41" ht="15" thickBot="1" x14ac:dyDescent="0.35">
      <c r="A5" s="3" t="s">
        <v>1</v>
      </c>
      <c r="C5" s="1">
        <v>0.86539999999999995</v>
      </c>
      <c r="D5" s="21"/>
      <c r="E5" s="1">
        <v>0.84224600000000005</v>
      </c>
      <c r="F5" s="22">
        <f t="shared" si="1"/>
        <v>35.32800847</v>
      </c>
      <c r="G5" s="1"/>
      <c r="H5" s="1">
        <v>1.006208</v>
      </c>
      <c r="I5" s="22">
        <f t="shared" si="2"/>
        <v>8800.6976512000001</v>
      </c>
      <c r="J5" s="23">
        <f t="shared" si="3"/>
        <v>0.40905847952964614</v>
      </c>
      <c r="K5" s="1"/>
      <c r="L5" s="1">
        <v>0.846387</v>
      </c>
      <c r="M5" s="21">
        <f t="shared" si="4"/>
        <v>104.081055777</v>
      </c>
      <c r="N5" s="1"/>
      <c r="O5" s="1">
        <v>1.61</v>
      </c>
      <c r="P5" s="21">
        <f t="shared" si="5"/>
        <v>460.67</v>
      </c>
      <c r="U5">
        <f t="shared" si="6"/>
        <v>0</v>
      </c>
      <c r="V5">
        <f t="shared" si="0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1">
        <v>0.86861999999999995</v>
      </c>
      <c r="D6" s="21"/>
      <c r="E6" s="1">
        <v>0.84577400000000003</v>
      </c>
      <c r="F6" s="22">
        <f t="shared" si="1"/>
        <v>35.475990430000003</v>
      </c>
      <c r="G6" s="1"/>
      <c r="H6" s="1">
        <v>1.00606</v>
      </c>
      <c r="I6" s="22">
        <f t="shared" si="2"/>
        <v>8799.4031839999989</v>
      </c>
      <c r="J6" s="23">
        <f t="shared" si="3"/>
        <v>0.40911865551812637</v>
      </c>
      <c r="K6" s="1"/>
      <c r="L6" s="1">
        <v>0.84983500000000001</v>
      </c>
      <c r="M6" s="21">
        <f t="shared" si="4"/>
        <v>104.505059785</v>
      </c>
      <c r="N6" s="1"/>
      <c r="O6" s="1">
        <v>1.59</v>
      </c>
      <c r="P6" s="21">
        <f t="shared" si="5"/>
        <v>460.65</v>
      </c>
      <c r="S6" s="150" t="s">
        <v>42</v>
      </c>
      <c r="T6" s="151"/>
      <c r="U6">
        <f t="shared" si="6"/>
        <v>0</v>
      </c>
      <c r="V6">
        <f t="shared" si="0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1">
        <v>0.87185999999999997</v>
      </c>
      <c r="D7" s="21"/>
      <c r="E7" s="1">
        <v>0.84923099999999996</v>
      </c>
      <c r="F7" s="22">
        <f t="shared" si="1"/>
        <v>35.620994294999996</v>
      </c>
      <c r="G7" s="1"/>
      <c r="H7" s="1">
        <v>1.0059</v>
      </c>
      <c r="I7" s="22">
        <f t="shared" si="2"/>
        <v>8798.0037599999996</v>
      </c>
      <c r="J7" s="23">
        <f t="shared" si="3"/>
        <v>0.40918373056026064</v>
      </c>
      <c r="K7" s="1"/>
      <c r="L7" s="1">
        <v>0.853209</v>
      </c>
      <c r="M7" s="21">
        <f t="shared" si="4"/>
        <v>104.919963939</v>
      </c>
      <c r="N7" s="1"/>
      <c r="O7" s="1">
        <v>1.55</v>
      </c>
      <c r="P7" s="21">
        <f t="shared" si="5"/>
        <v>460.61</v>
      </c>
      <c r="S7" s="45"/>
      <c r="T7" s="46">
        <f>Y54+(W54-Y54)/(X54-Z54)*($T$3-Z54)</f>
        <v>41.945</v>
      </c>
      <c r="U7">
        <f t="shared" si="6"/>
        <v>0</v>
      </c>
      <c r="V7">
        <f t="shared" si="0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1">
        <v>0.87511000000000005</v>
      </c>
      <c r="D8" s="21"/>
      <c r="E8" s="1">
        <v>0.85280699999999998</v>
      </c>
      <c r="F8" s="22">
        <f t="shared" si="1"/>
        <v>35.770989614999998</v>
      </c>
      <c r="G8" s="1"/>
      <c r="H8" s="1">
        <v>1.0056940000000001</v>
      </c>
      <c r="I8" s="22">
        <f t="shared" si="2"/>
        <v>8796.2020016000006</v>
      </c>
      <c r="J8" s="23">
        <f t="shared" si="3"/>
        <v>0.40926754516837738</v>
      </c>
      <c r="K8" s="1"/>
      <c r="L8" s="1">
        <v>0.85663299999999998</v>
      </c>
      <c r="M8" s="21">
        <f t="shared" si="4"/>
        <v>105.341016643</v>
      </c>
      <c r="N8" s="1"/>
      <c r="O8" s="1">
        <v>1.5</v>
      </c>
      <c r="P8" s="21">
        <f t="shared" si="5"/>
        <v>460.56</v>
      </c>
      <c r="S8" s="45" t="s">
        <v>12</v>
      </c>
      <c r="T8" s="47">
        <f>T7/F48</f>
        <v>1</v>
      </c>
      <c r="U8">
        <f t="shared" si="6"/>
        <v>0</v>
      </c>
      <c r="V8">
        <f t="shared" si="0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1">
        <v>0.87836000000000003</v>
      </c>
      <c r="D9" s="21"/>
      <c r="E9" s="1">
        <v>0.85633599999999999</v>
      </c>
      <c r="F9" s="22">
        <f t="shared" si="1"/>
        <v>35.91901352</v>
      </c>
      <c r="G9" s="1"/>
      <c r="H9" s="1">
        <v>1.005557</v>
      </c>
      <c r="I9" s="22">
        <f t="shared" si="2"/>
        <v>8795.0037448000003</v>
      </c>
      <c r="J9" s="23">
        <f t="shared" si="3"/>
        <v>0.4093233049648764</v>
      </c>
      <c r="K9" s="1"/>
      <c r="L9" s="1">
        <v>0.86005600000000004</v>
      </c>
      <c r="M9" s="21">
        <f t="shared" si="4"/>
        <v>105.76194637600001</v>
      </c>
      <c r="N9" s="1"/>
      <c r="O9" s="1">
        <v>1.48</v>
      </c>
      <c r="P9" s="21">
        <f t="shared" si="5"/>
        <v>460.54</v>
      </c>
      <c r="S9" s="45"/>
      <c r="T9" s="48"/>
      <c r="U9">
        <f t="shared" si="6"/>
        <v>0</v>
      </c>
      <c r="V9">
        <f t="shared" si="0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1">
        <v>0.88163000000000002</v>
      </c>
      <c r="D10" s="21"/>
      <c r="E10" s="1">
        <v>0.85988799999999999</v>
      </c>
      <c r="F10" s="22">
        <f t="shared" si="1"/>
        <v>36.068002159999999</v>
      </c>
      <c r="G10" s="1"/>
      <c r="H10" s="1">
        <v>1.0053510000000001</v>
      </c>
      <c r="I10" s="22">
        <f t="shared" si="2"/>
        <v>8793.2019864000013</v>
      </c>
      <c r="J10" s="23">
        <f t="shared" si="3"/>
        <v>0.40940717676768229</v>
      </c>
      <c r="K10" s="1"/>
      <c r="L10" s="1">
        <v>0.86348000000000003</v>
      </c>
      <c r="M10" s="21">
        <f t="shared" si="4"/>
        <v>106.18299908</v>
      </c>
      <c r="N10" s="1"/>
      <c r="O10" s="1">
        <v>1.43</v>
      </c>
      <c r="P10" s="21">
        <f t="shared" si="5"/>
        <v>460.49</v>
      </c>
      <c r="S10" s="45"/>
      <c r="T10" s="46">
        <f>AD54+(AB54-AD54)/(AC54-AE54)*($T$3-AE54)</f>
        <v>8746.4</v>
      </c>
      <c r="U10">
        <f t="shared" si="6"/>
        <v>0</v>
      </c>
      <c r="V10">
        <f t="shared" si="0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1">
        <v>0.88490999999999997</v>
      </c>
      <c r="D11" s="21"/>
      <c r="E11" s="1">
        <v>0.86339299999999997</v>
      </c>
      <c r="F11" s="22">
        <f t="shared" si="1"/>
        <v>36.215019384999998</v>
      </c>
      <c r="G11" s="1"/>
      <c r="H11" s="1">
        <v>1.0051909999999999</v>
      </c>
      <c r="I11" s="22">
        <f t="shared" si="2"/>
        <v>8791.8025623999984</v>
      </c>
      <c r="J11" s="23">
        <f t="shared" si="3"/>
        <v>0.40947234363475821</v>
      </c>
      <c r="K11" s="1"/>
      <c r="L11" s="1">
        <v>0.86691200000000002</v>
      </c>
      <c r="M11" s="21">
        <f t="shared" si="4"/>
        <v>106.605035552</v>
      </c>
      <c r="N11" s="1"/>
      <c r="O11" s="1">
        <v>1.37</v>
      </c>
      <c r="P11" s="21">
        <f t="shared" si="5"/>
        <v>460.43</v>
      </c>
      <c r="S11" s="45" t="s">
        <v>17</v>
      </c>
      <c r="T11" s="47">
        <f>T10/I48</f>
        <v>1</v>
      </c>
      <c r="U11">
        <f t="shared" si="6"/>
        <v>0</v>
      </c>
      <c r="V11">
        <f t="shared" si="0"/>
        <v>0</v>
      </c>
      <c r="W11" s="35">
        <f t="shared" si="7"/>
        <v>0</v>
      </c>
      <c r="X11" s="36">
        <f t="shared" si="8"/>
        <v>0</v>
      </c>
      <c r="Y11" s="35">
        <f t="shared" si="9"/>
        <v>0</v>
      </c>
      <c r="Z11" s="36">
        <f t="shared" si="10"/>
        <v>0</v>
      </c>
      <c r="AB11" s="35">
        <f t="shared" si="11"/>
        <v>0</v>
      </c>
      <c r="AC11" s="36">
        <f t="shared" si="12"/>
        <v>0</v>
      </c>
      <c r="AD11" s="35">
        <f t="shared" si="13"/>
        <v>0</v>
      </c>
      <c r="AE11" s="36">
        <f t="shared" si="14"/>
        <v>0</v>
      </c>
      <c r="AG11" s="35">
        <f t="shared" si="15"/>
        <v>0</v>
      </c>
      <c r="AH11" s="36">
        <f t="shared" si="16"/>
        <v>0</v>
      </c>
      <c r="AI11" s="35">
        <f t="shared" si="17"/>
        <v>0</v>
      </c>
      <c r="AJ11" s="36">
        <f t="shared" si="18"/>
        <v>0</v>
      </c>
      <c r="AL11" s="35">
        <f t="shared" si="19"/>
        <v>0</v>
      </c>
      <c r="AM11" s="36">
        <f t="shared" si="20"/>
        <v>0</v>
      </c>
      <c r="AN11" s="35">
        <f t="shared" si="21"/>
        <v>0</v>
      </c>
      <c r="AO11" s="36">
        <f t="shared" si="22"/>
        <v>0</v>
      </c>
    </row>
    <row r="12" spans="1:41" x14ac:dyDescent="0.3">
      <c r="C12" s="1">
        <v>0.88819999999999999</v>
      </c>
      <c r="D12" s="21"/>
      <c r="E12" s="1">
        <v>0.86699199999999998</v>
      </c>
      <c r="F12" s="22">
        <f t="shared" si="1"/>
        <v>36.365979439999997</v>
      </c>
      <c r="G12" s="1"/>
      <c r="H12" s="1">
        <v>1.004985</v>
      </c>
      <c r="I12" s="22">
        <f t="shared" si="2"/>
        <v>8790.0008039999993</v>
      </c>
      <c r="J12" s="23">
        <f t="shared" si="3"/>
        <v>0.4095562765320539</v>
      </c>
      <c r="K12" s="1"/>
      <c r="L12" s="1">
        <v>0.87037600000000004</v>
      </c>
      <c r="M12" s="21">
        <f t="shared" si="4"/>
        <v>107.03100709600001</v>
      </c>
      <c r="N12" s="1"/>
      <c r="O12" s="1">
        <v>1.32</v>
      </c>
      <c r="P12" s="21">
        <f t="shared" si="5"/>
        <v>460.38</v>
      </c>
      <c r="S12" s="45"/>
      <c r="T12" s="48"/>
      <c r="U12">
        <f t="shared" si="6"/>
        <v>0</v>
      </c>
      <c r="V12">
        <f t="shared" si="0"/>
        <v>0</v>
      </c>
      <c r="W12" s="35">
        <f t="shared" si="7"/>
        <v>0</v>
      </c>
      <c r="X12" s="36">
        <f t="shared" si="8"/>
        <v>0</v>
      </c>
      <c r="Y12" s="35">
        <f t="shared" si="9"/>
        <v>0</v>
      </c>
      <c r="Z12" s="36">
        <f t="shared" si="10"/>
        <v>0</v>
      </c>
      <c r="AB12" s="35">
        <f t="shared" si="11"/>
        <v>0</v>
      </c>
      <c r="AC12" s="36">
        <f t="shared" si="12"/>
        <v>0</v>
      </c>
      <c r="AD12" s="35">
        <f t="shared" si="13"/>
        <v>0</v>
      </c>
      <c r="AE12" s="36">
        <f t="shared" si="14"/>
        <v>0</v>
      </c>
      <c r="AG12" s="35">
        <f t="shared" si="15"/>
        <v>0</v>
      </c>
      <c r="AH12" s="36">
        <f t="shared" si="16"/>
        <v>0</v>
      </c>
      <c r="AI12" s="35">
        <f t="shared" si="17"/>
        <v>0</v>
      </c>
      <c r="AJ12" s="36">
        <f t="shared" si="18"/>
        <v>0</v>
      </c>
      <c r="AL12" s="35">
        <f t="shared" si="19"/>
        <v>0</v>
      </c>
      <c r="AM12" s="36">
        <f t="shared" si="20"/>
        <v>0</v>
      </c>
      <c r="AN12" s="35">
        <f t="shared" si="21"/>
        <v>0</v>
      </c>
      <c r="AO12" s="36">
        <f t="shared" si="22"/>
        <v>0</v>
      </c>
    </row>
    <row r="13" spans="1:41" x14ac:dyDescent="0.3">
      <c r="A13" s="3" t="s">
        <v>7</v>
      </c>
      <c r="C13" s="1">
        <v>0.89149</v>
      </c>
      <c r="D13" s="21"/>
      <c r="E13" s="1">
        <v>0.87061599999999995</v>
      </c>
      <c r="F13" s="22">
        <f t="shared" si="1"/>
        <v>36.517988119999998</v>
      </c>
      <c r="G13" s="1"/>
      <c r="H13" s="1">
        <v>1.004802</v>
      </c>
      <c r="I13" s="22">
        <f t="shared" si="2"/>
        <v>8788.4002127999993</v>
      </c>
      <c r="J13" s="23">
        <f t="shared" si="3"/>
        <v>0.40963086714652858</v>
      </c>
      <c r="K13" s="1"/>
      <c r="L13" s="1">
        <v>0.87385599999999997</v>
      </c>
      <c r="M13" s="21">
        <f t="shared" si="4"/>
        <v>107.458946176</v>
      </c>
      <c r="N13" s="1"/>
      <c r="O13" s="1">
        <v>1.28</v>
      </c>
      <c r="P13" s="21">
        <f t="shared" si="5"/>
        <v>460.34</v>
      </c>
      <c r="S13" s="45"/>
      <c r="T13" s="46">
        <f>AI54+(AG54-AI54)/(AH54-AJ54)*($T$3-AJ54)</f>
        <v>122.971</v>
      </c>
      <c r="U13">
        <f t="shared" si="6"/>
        <v>0</v>
      </c>
      <c r="V13">
        <f t="shared" si="0"/>
        <v>0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1">
        <v>0.89478999999999997</v>
      </c>
      <c r="D14" s="21"/>
      <c r="E14" s="1">
        <v>0.87407299999999999</v>
      </c>
      <c r="F14" s="22">
        <f t="shared" si="1"/>
        <v>36.662991984999998</v>
      </c>
      <c r="G14" s="1"/>
      <c r="H14" s="1">
        <v>1.004688</v>
      </c>
      <c r="I14" s="22">
        <f t="shared" si="2"/>
        <v>8787.4031231999998</v>
      </c>
      <c r="J14" s="23">
        <f t="shared" si="3"/>
        <v>0.40967734716704712</v>
      </c>
      <c r="K14" s="1"/>
      <c r="L14" s="1">
        <v>0.87729599999999996</v>
      </c>
      <c r="M14" s="21">
        <f t="shared" si="4"/>
        <v>107.881966416</v>
      </c>
      <c r="N14" s="1"/>
      <c r="O14" s="1">
        <v>1.23</v>
      </c>
      <c r="P14" s="21">
        <f t="shared" si="5"/>
        <v>460.29</v>
      </c>
      <c r="S14" s="45" t="s">
        <v>43</v>
      </c>
      <c r="T14" s="47">
        <f>T13/M48</f>
        <v>1</v>
      </c>
      <c r="U14">
        <f t="shared" si="6"/>
        <v>0</v>
      </c>
      <c r="V14">
        <f t="shared" si="0"/>
        <v>0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1">
        <v>0.89810999999999996</v>
      </c>
      <c r="D15" s="21"/>
      <c r="E15" s="1">
        <v>0.87767300000000004</v>
      </c>
      <c r="F15" s="22">
        <f t="shared" si="1"/>
        <v>36.813993985000003</v>
      </c>
      <c r="G15" s="1"/>
      <c r="H15" s="1">
        <v>1.004516</v>
      </c>
      <c r="I15" s="22">
        <f t="shared" si="2"/>
        <v>8785.8987423999988</v>
      </c>
      <c r="J15" s="23">
        <f t="shared" si="3"/>
        <v>0.40974749488367157</v>
      </c>
      <c r="K15" s="1"/>
      <c r="L15" s="1">
        <v>0.88078500000000004</v>
      </c>
      <c r="M15" s="21">
        <f t="shared" si="4"/>
        <v>108.31101223500001</v>
      </c>
      <c r="N15" s="1"/>
      <c r="O15" s="1">
        <v>1.2</v>
      </c>
      <c r="P15" s="21">
        <f t="shared" si="5"/>
        <v>460.26</v>
      </c>
      <c r="S15" s="45"/>
      <c r="T15" s="48"/>
      <c r="U15">
        <f t="shared" si="6"/>
        <v>0</v>
      </c>
      <c r="V15">
        <f t="shared" si="0"/>
        <v>0</v>
      </c>
      <c r="W15" s="35">
        <f t="shared" si="7"/>
        <v>0</v>
      </c>
      <c r="X15" s="36">
        <f t="shared" si="8"/>
        <v>0</v>
      </c>
      <c r="Y15" s="35">
        <f t="shared" si="9"/>
        <v>0</v>
      </c>
      <c r="Z15" s="36">
        <f t="shared" si="10"/>
        <v>0</v>
      </c>
      <c r="AB15" s="35">
        <f t="shared" si="11"/>
        <v>0</v>
      </c>
      <c r="AC15" s="36">
        <f t="shared" si="12"/>
        <v>0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0</v>
      </c>
      <c r="AM15" s="36">
        <f t="shared" si="20"/>
        <v>0</v>
      </c>
      <c r="AN15" s="35">
        <f t="shared" si="21"/>
        <v>0</v>
      </c>
      <c r="AO15" s="36">
        <f t="shared" si="22"/>
        <v>0</v>
      </c>
    </row>
    <row r="16" spans="1:41" x14ac:dyDescent="0.3">
      <c r="C16" s="1">
        <v>0.90142999999999995</v>
      </c>
      <c r="D16" s="21"/>
      <c r="E16" s="1">
        <v>0.88134500000000005</v>
      </c>
      <c r="F16" s="22">
        <f t="shared" si="1"/>
        <v>36.968016025000004</v>
      </c>
      <c r="G16" s="1"/>
      <c r="H16" s="1">
        <v>1.0042990000000001</v>
      </c>
      <c r="I16" s="22">
        <f t="shared" si="2"/>
        <v>8784.0007736000007</v>
      </c>
      <c r="J16" s="23">
        <f t="shared" si="3"/>
        <v>0.40983602947983233</v>
      </c>
      <c r="K16" s="1"/>
      <c r="L16" s="1">
        <v>0.88429000000000002</v>
      </c>
      <c r="M16" s="21">
        <f t="shared" si="4"/>
        <v>108.74202559000001</v>
      </c>
      <c r="N16" s="1"/>
      <c r="O16" s="1">
        <v>1.1399999999999999</v>
      </c>
      <c r="P16" s="21">
        <f t="shared" si="5"/>
        <v>460.2</v>
      </c>
      <c r="S16" s="45"/>
      <c r="T16" s="46">
        <f>AN54+(AL54-AN54)/(AM54-AO54)*($T$3-AO54)</f>
        <v>459.06</v>
      </c>
      <c r="U16">
        <f t="shared" si="6"/>
        <v>0</v>
      </c>
      <c r="V16">
        <f t="shared" si="0"/>
        <v>0</v>
      </c>
      <c r="W16" s="35">
        <f t="shared" si="7"/>
        <v>0</v>
      </c>
      <c r="X16" s="36">
        <f t="shared" si="8"/>
        <v>0</v>
      </c>
      <c r="Y16" s="35">
        <f t="shared" si="9"/>
        <v>0</v>
      </c>
      <c r="Z16" s="36">
        <f t="shared" si="10"/>
        <v>0</v>
      </c>
      <c r="AB16" s="35">
        <f t="shared" si="11"/>
        <v>0</v>
      </c>
      <c r="AC16" s="36">
        <f t="shared" si="12"/>
        <v>0</v>
      </c>
      <c r="AD16" s="35">
        <f t="shared" si="13"/>
        <v>0</v>
      </c>
      <c r="AE16" s="36">
        <f t="shared" si="14"/>
        <v>0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0</v>
      </c>
      <c r="AO16" s="36">
        <f t="shared" si="22"/>
        <v>0</v>
      </c>
    </row>
    <row r="17" spans="3:41" ht="15" thickBot="1" x14ac:dyDescent="0.35">
      <c r="C17" s="1">
        <v>0.90476999999999996</v>
      </c>
      <c r="D17" s="21"/>
      <c r="E17" s="1">
        <v>0.88492099999999996</v>
      </c>
      <c r="F17" s="22">
        <f t="shared" si="1"/>
        <v>37.118011344999999</v>
      </c>
      <c r="G17" s="1"/>
      <c r="H17" s="1">
        <v>1.0041500000000001</v>
      </c>
      <c r="I17" s="22">
        <f t="shared" si="2"/>
        <v>8782.6975600000005</v>
      </c>
      <c r="J17" s="23">
        <f t="shared" si="3"/>
        <v>0.40989684267347126</v>
      </c>
      <c r="K17" s="1"/>
      <c r="L17" s="1">
        <v>0.887795</v>
      </c>
      <c r="M17" s="21">
        <f t="shared" si="4"/>
        <v>109.173038945</v>
      </c>
      <c r="N17" s="1"/>
      <c r="O17" s="1">
        <v>1.1000000000000001</v>
      </c>
      <c r="P17" s="21">
        <f t="shared" si="5"/>
        <v>460.16</v>
      </c>
      <c r="S17" s="49" t="s">
        <v>44</v>
      </c>
      <c r="T17" s="50">
        <f>T16-P48</f>
        <v>0</v>
      </c>
      <c r="U17">
        <f t="shared" si="6"/>
        <v>0</v>
      </c>
      <c r="V17">
        <f t="shared" si="0"/>
        <v>0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1">
        <v>0.90812000000000004</v>
      </c>
      <c r="D18" s="21"/>
      <c r="E18" s="1">
        <v>0.88859200000000005</v>
      </c>
      <c r="F18" s="22">
        <f t="shared" si="1"/>
        <v>37.271991440000001</v>
      </c>
      <c r="G18" s="1"/>
      <c r="H18" s="1">
        <v>1.003979</v>
      </c>
      <c r="I18" s="22">
        <f t="shared" si="2"/>
        <v>8781.2019255999985</v>
      </c>
      <c r="J18" s="23">
        <f t="shared" si="3"/>
        <v>0.40996665724140269</v>
      </c>
      <c r="K18" s="1"/>
      <c r="L18" s="1">
        <v>0.89132400000000001</v>
      </c>
      <c r="M18" s="21">
        <f t="shared" si="4"/>
        <v>109.607003604</v>
      </c>
      <c r="N18" s="1"/>
      <c r="O18" s="1">
        <v>1.06</v>
      </c>
      <c r="P18" s="21">
        <f t="shared" si="5"/>
        <v>460.12</v>
      </c>
      <c r="U18">
        <f t="shared" si="6"/>
        <v>0</v>
      </c>
      <c r="V18">
        <f t="shared" si="0"/>
        <v>0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1">
        <v>0.91147</v>
      </c>
      <c r="D19" s="21"/>
      <c r="E19" s="1">
        <v>0.89228799999999997</v>
      </c>
      <c r="F19" s="22">
        <f t="shared" si="1"/>
        <v>37.427020159999998</v>
      </c>
      <c r="G19" s="1"/>
      <c r="H19" s="1">
        <v>1.0037389999999999</v>
      </c>
      <c r="I19" s="22">
        <f t="shared" si="2"/>
        <v>8779.1027895999996</v>
      </c>
      <c r="J19" s="23">
        <f t="shared" si="3"/>
        <v>0.41006468272186908</v>
      </c>
      <c r="K19" s="1"/>
      <c r="L19" s="1">
        <v>0.894845</v>
      </c>
      <c r="M19" s="21">
        <f t="shared" si="4"/>
        <v>110.039984495</v>
      </c>
      <c r="N19" s="1"/>
      <c r="O19" s="1">
        <v>0.99</v>
      </c>
      <c r="P19" s="21">
        <f t="shared" si="5"/>
        <v>460.05</v>
      </c>
      <c r="U19">
        <f t="shared" si="6"/>
        <v>0</v>
      </c>
      <c r="V19">
        <f t="shared" si="0"/>
        <v>0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1">
        <v>0.91483999999999999</v>
      </c>
      <c r="D20" s="21"/>
      <c r="E20" s="1">
        <v>0.89598299999999997</v>
      </c>
      <c r="F20" s="22">
        <f t="shared" si="1"/>
        <v>37.582006935000003</v>
      </c>
      <c r="G20" s="1"/>
      <c r="H20" s="1">
        <v>1.0035210000000001</v>
      </c>
      <c r="I20" s="22">
        <f t="shared" si="2"/>
        <v>8777.1960744000007</v>
      </c>
      <c r="J20" s="23">
        <f t="shared" si="3"/>
        <v>0.410153763170443</v>
      </c>
      <c r="K20" s="1"/>
      <c r="L20" s="1">
        <v>0.89838300000000004</v>
      </c>
      <c r="M20" s="21">
        <f t="shared" si="4"/>
        <v>110.475055893</v>
      </c>
      <c r="N20" s="1"/>
      <c r="O20" s="1">
        <v>0.93</v>
      </c>
      <c r="P20" s="21">
        <f t="shared" si="5"/>
        <v>459.99</v>
      </c>
      <c r="U20">
        <f t="shared" si="6"/>
        <v>0</v>
      </c>
      <c r="V20">
        <f t="shared" si="0"/>
        <v>0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1">
        <v>0.91822000000000004</v>
      </c>
      <c r="D21" s="21"/>
      <c r="E21" s="1">
        <v>0.899559</v>
      </c>
      <c r="F21" s="22">
        <f t="shared" si="1"/>
        <v>37.732002254999998</v>
      </c>
      <c r="G21" s="1"/>
      <c r="H21" s="1">
        <v>1.003396</v>
      </c>
      <c r="I21" s="22">
        <f t="shared" si="2"/>
        <v>8776.1027743999985</v>
      </c>
      <c r="J21" s="23">
        <f t="shared" si="3"/>
        <v>0.41020485886984426</v>
      </c>
      <c r="K21" s="1"/>
      <c r="L21" s="1">
        <v>0.90191200000000005</v>
      </c>
      <c r="M21" s="21">
        <f t="shared" si="4"/>
        <v>110.90902055200002</v>
      </c>
      <c r="N21" s="1"/>
      <c r="O21" s="1">
        <v>0.89</v>
      </c>
      <c r="P21" s="21">
        <f t="shared" si="5"/>
        <v>459.95</v>
      </c>
      <c r="U21">
        <f t="shared" si="6"/>
        <v>0</v>
      </c>
      <c r="V21">
        <f t="shared" si="0"/>
        <v>0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1">
        <v>0.92159999999999997</v>
      </c>
      <c r="D22" s="21"/>
      <c r="E22" s="1">
        <v>0.90327800000000003</v>
      </c>
      <c r="F22" s="22">
        <f t="shared" si="1"/>
        <v>37.887995709999998</v>
      </c>
      <c r="G22" s="1"/>
      <c r="H22" s="1">
        <v>1.00319</v>
      </c>
      <c r="I22" s="22">
        <f t="shared" si="2"/>
        <v>8774.3010159999994</v>
      </c>
      <c r="J22" s="23">
        <f t="shared" si="3"/>
        <v>0.41028909236591893</v>
      </c>
      <c r="K22" s="1"/>
      <c r="L22" s="1">
        <v>0.905474</v>
      </c>
      <c r="M22" s="21">
        <f t="shared" si="4"/>
        <v>111.347043254</v>
      </c>
      <c r="N22" s="1"/>
      <c r="O22" s="1">
        <v>0.83</v>
      </c>
      <c r="P22" s="21">
        <f t="shared" si="5"/>
        <v>459.89</v>
      </c>
      <c r="U22">
        <f t="shared" si="6"/>
        <v>0</v>
      </c>
      <c r="V22">
        <f t="shared" si="0"/>
        <v>0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1">
        <v>0.92500000000000004</v>
      </c>
      <c r="D23" s="21"/>
      <c r="E23" s="1">
        <v>0.90695000000000003</v>
      </c>
      <c r="F23" s="22">
        <f t="shared" si="1"/>
        <v>38.042017749999999</v>
      </c>
      <c r="G23" s="1"/>
      <c r="H23" s="1">
        <v>1.003053</v>
      </c>
      <c r="I23" s="22">
        <f t="shared" si="2"/>
        <v>8773.1027591999991</v>
      </c>
      <c r="J23" s="23">
        <f t="shared" si="3"/>
        <v>0.41034513088597135</v>
      </c>
      <c r="K23" s="1"/>
      <c r="L23" s="1">
        <v>0.90905999999999998</v>
      </c>
      <c r="M23" s="21">
        <f t="shared" si="4"/>
        <v>111.78801726</v>
      </c>
      <c r="N23" s="1"/>
      <c r="O23" s="1">
        <v>0.8</v>
      </c>
      <c r="P23" s="21">
        <f t="shared" si="5"/>
        <v>459.86</v>
      </c>
      <c r="U23">
        <f t="shared" si="6"/>
        <v>0</v>
      </c>
      <c r="V23">
        <f t="shared" si="0"/>
        <v>0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1">
        <v>0.92840999999999996</v>
      </c>
      <c r="D24" s="21"/>
      <c r="E24" s="1">
        <v>0.91054999999999997</v>
      </c>
      <c r="F24" s="22">
        <f t="shared" si="1"/>
        <v>38.193019749999998</v>
      </c>
      <c r="G24" s="1"/>
      <c r="H24" s="1">
        <v>1.00295</v>
      </c>
      <c r="I24" s="22">
        <f t="shared" si="2"/>
        <v>8772.2018800000005</v>
      </c>
      <c r="J24" s="23">
        <f t="shared" si="3"/>
        <v>0.41038727211781856</v>
      </c>
      <c r="K24" s="1"/>
      <c r="L24" s="1">
        <v>0.91261400000000004</v>
      </c>
      <c r="M24" s="21">
        <f t="shared" si="4"/>
        <v>112.225056194</v>
      </c>
      <c r="N24" s="1"/>
      <c r="O24" s="1">
        <v>0.77</v>
      </c>
      <c r="P24" s="21">
        <f t="shared" si="5"/>
        <v>459.83</v>
      </c>
      <c r="U24">
        <f t="shared" si="6"/>
        <v>0</v>
      </c>
      <c r="V24">
        <f t="shared" si="0"/>
        <v>0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1">
        <v>0.93181999999999998</v>
      </c>
      <c r="D25" s="21"/>
      <c r="E25" s="1">
        <v>0.91412599999999999</v>
      </c>
      <c r="F25" s="22">
        <f t="shared" si="1"/>
        <v>38.34301507</v>
      </c>
      <c r="G25" s="1"/>
      <c r="H25" s="1">
        <v>1.0028349999999999</v>
      </c>
      <c r="I25" s="22">
        <f t="shared" si="2"/>
        <v>8771.1960439999984</v>
      </c>
      <c r="J25" s="23">
        <f t="shared" si="3"/>
        <v>0.41043433323584266</v>
      </c>
      <c r="K25" s="1"/>
      <c r="L25" s="1">
        <v>0.91612700000000002</v>
      </c>
      <c r="M25" s="21">
        <f t="shared" si="4"/>
        <v>112.65705331700001</v>
      </c>
      <c r="N25" s="1"/>
      <c r="O25" s="1">
        <v>0.74</v>
      </c>
      <c r="P25" s="21">
        <f t="shared" si="5"/>
        <v>459.8</v>
      </c>
      <c r="U25">
        <f t="shared" si="6"/>
        <v>0</v>
      </c>
      <c r="V25">
        <f t="shared" si="0"/>
        <v>0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1">
        <v>0.93525000000000003</v>
      </c>
      <c r="D26" s="21"/>
      <c r="E26" s="1">
        <v>0.91774900000000004</v>
      </c>
      <c r="F26" s="22">
        <f t="shared" si="1"/>
        <v>38.494981805000002</v>
      </c>
      <c r="G26" s="1"/>
      <c r="H26" s="1">
        <v>1.002675</v>
      </c>
      <c r="I26" s="22">
        <f t="shared" si="2"/>
        <v>8769.7966199999992</v>
      </c>
      <c r="J26" s="23">
        <f t="shared" si="3"/>
        <v>0.41049982753191833</v>
      </c>
      <c r="K26" s="1"/>
      <c r="L26" s="1">
        <v>0.91964800000000002</v>
      </c>
      <c r="M26" s="21">
        <f t="shared" si="4"/>
        <v>113.09003420800001</v>
      </c>
      <c r="N26" s="1"/>
      <c r="O26" s="1">
        <v>0.69</v>
      </c>
      <c r="P26" s="21">
        <f t="shared" si="5"/>
        <v>459.75</v>
      </c>
      <c r="U26">
        <f t="shared" si="6"/>
        <v>0</v>
      </c>
      <c r="V26">
        <f t="shared" si="0"/>
        <v>0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1">
        <v>0.93869000000000002</v>
      </c>
      <c r="D27" s="21"/>
      <c r="E27" s="1">
        <v>0.92142100000000005</v>
      </c>
      <c r="F27" s="22">
        <f t="shared" si="1"/>
        <v>38.649003845000003</v>
      </c>
      <c r="G27" s="1"/>
      <c r="H27" s="1">
        <v>1.002515</v>
      </c>
      <c r="I27" s="22">
        <f t="shared" si="2"/>
        <v>8768.3971959999999</v>
      </c>
      <c r="J27" s="23">
        <f t="shared" si="3"/>
        <v>0.41056534273359119</v>
      </c>
      <c r="K27" s="1"/>
      <c r="L27" s="1">
        <v>0.92320100000000005</v>
      </c>
      <c r="M27" s="21">
        <f t="shared" si="4"/>
        <v>113.52695017100001</v>
      </c>
      <c r="N27" s="1"/>
      <c r="O27" s="1">
        <v>0.65</v>
      </c>
      <c r="P27" s="21">
        <f t="shared" si="5"/>
        <v>459.71</v>
      </c>
      <c r="U27">
        <f t="shared" si="6"/>
        <v>0</v>
      </c>
      <c r="V27">
        <f t="shared" si="0"/>
        <v>0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1">
        <v>0.94213000000000002</v>
      </c>
      <c r="D28" s="21"/>
      <c r="E28" s="1">
        <v>0.92483000000000004</v>
      </c>
      <c r="F28" s="22">
        <f t="shared" si="1"/>
        <v>38.791994350000003</v>
      </c>
      <c r="G28" s="1"/>
      <c r="H28" s="1">
        <v>1.0025269999999999</v>
      </c>
      <c r="I28" s="22">
        <f t="shared" si="2"/>
        <v>8768.5021527999997</v>
      </c>
      <c r="J28" s="23">
        <f t="shared" si="3"/>
        <v>0.41056042836808004</v>
      </c>
      <c r="K28" s="1"/>
      <c r="L28" s="1">
        <v>0.92668200000000001</v>
      </c>
      <c r="M28" s="21">
        <f t="shared" si="4"/>
        <v>113.95501222200001</v>
      </c>
      <c r="N28" s="1"/>
      <c r="O28" s="1">
        <v>0.64</v>
      </c>
      <c r="P28" s="21">
        <f t="shared" si="5"/>
        <v>459.7</v>
      </c>
      <c r="U28">
        <f t="shared" si="6"/>
        <v>0</v>
      </c>
      <c r="V28">
        <f t="shared" si="0"/>
        <v>0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1">
        <v>0.94559000000000004</v>
      </c>
      <c r="D29" s="21"/>
      <c r="E29" s="1">
        <v>0.92881199999999997</v>
      </c>
      <c r="F29" s="22">
        <f t="shared" si="1"/>
        <v>38.959019339999998</v>
      </c>
      <c r="G29" s="1"/>
      <c r="H29" s="1">
        <v>1.0021610000000001</v>
      </c>
      <c r="I29" s="22">
        <f t="shared" si="2"/>
        <v>8765.3009703999996</v>
      </c>
      <c r="J29" s="23">
        <f t="shared" si="3"/>
        <v>0.4107103694621585</v>
      </c>
      <c r="K29" s="1"/>
      <c r="L29" s="1">
        <v>0.93031699999999995</v>
      </c>
      <c r="M29" s="21">
        <f t="shared" si="4"/>
        <v>114.40201180699999</v>
      </c>
      <c r="N29" s="1"/>
      <c r="O29" s="1">
        <v>0.56000000000000005</v>
      </c>
      <c r="P29" s="21">
        <f t="shared" si="5"/>
        <v>459.62</v>
      </c>
      <c r="U29">
        <f t="shared" si="6"/>
        <v>0</v>
      </c>
      <c r="V29">
        <f t="shared" si="0"/>
        <v>0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1">
        <v>0.94906000000000001</v>
      </c>
      <c r="D30" s="21"/>
      <c r="E30" s="1">
        <v>0.93238799999999999</v>
      </c>
      <c r="F30" s="22">
        <f t="shared" si="1"/>
        <v>39.10901466</v>
      </c>
      <c r="G30" s="1"/>
      <c r="H30" s="1">
        <v>1.002081</v>
      </c>
      <c r="I30" s="22">
        <f t="shared" si="2"/>
        <v>8764.6012584</v>
      </c>
      <c r="J30" s="23">
        <f t="shared" si="3"/>
        <v>0.4107431580586462</v>
      </c>
      <c r="K30" s="1"/>
      <c r="L30" s="1">
        <v>0.93387100000000001</v>
      </c>
      <c r="M30" s="21">
        <f t="shared" si="4"/>
        <v>114.83905074100001</v>
      </c>
      <c r="N30" s="1"/>
      <c r="O30" s="1">
        <v>0.53</v>
      </c>
      <c r="P30" s="21">
        <f t="shared" si="5"/>
        <v>459.59</v>
      </c>
      <c r="U30">
        <f t="shared" si="6"/>
        <v>0</v>
      </c>
      <c r="V30">
        <f t="shared" si="0"/>
        <v>0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1">
        <v>0.95252999999999999</v>
      </c>
      <c r="D31" s="21"/>
      <c r="E31" s="1">
        <v>0.93596400000000002</v>
      </c>
      <c r="F31" s="22">
        <f t="shared" si="1"/>
        <v>39.259009980000002</v>
      </c>
      <c r="G31" s="1"/>
      <c r="H31" s="1">
        <v>1.002024</v>
      </c>
      <c r="I31" s="22">
        <f t="shared" si="2"/>
        <v>8764.1027135999993</v>
      </c>
      <c r="J31" s="23">
        <f t="shared" si="3"/>
        <v>0.41076652312775563</v>
      </c>
      <c r="K31" s="1"/>
      <c r="L31" s="1">
        <v>0.93744099999999997</v>
      </c>
      <c r="M31" s="21">
        <f t="shared" si="4"/>
        <v>115.278057211</v>
      </c>
      <c r="N31" s="1"/>
      <c r="O31" s="1">
        <v>0.52</v>
      </c>
      <c r="P31" s="21">
        <f t="shared" si="5"/>
        <v>459.58</v>
      </c>
      <c r="U31">
        <f t="shared" si="6"/>
        <v>0</v>
      </c>
      <c r="V31">
        <f t="shared" si="0"/>
        <v>0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1">
        <v>0.95601999999999998</v>
      </c>
      <c r="D32" s="21"/>
      <c r="E32" s="1">
        <v>0.93980200000000003</v>
      </c>
      <c r="F32" s="22">
        <f t="shared" si="1"/>
        <v>39.419994889999998</v>
      </c>
      <c r="G32" s="1"/>
      <c r="H32" s="1">
        <v>1.001795</v>
      </c>
      <c r="I32" s="22">
        <f t="shared" si="2"/>
        <v>8762.0997879999995</v>
      </c>
      <c r="J32" s="23">
        <f t="shared" si="3"/>
        <v>0.41086042011645713</v>
      </c>
      <c r="K32" s="1"/>
      <c r="L32" s="1">
        <v>0.94106699999999999</v>
      </c>
      <c r="M32" s="21">
        <f t="shared" si="4"/>
        <v>115.723950057</v>
      </c>
      <c r="N32" s="1"/>
      <c r="O32" s="1">
        <v>0.46</v>
      </c>
      <c r="P32" s="21">
        <f t="shared" si="5"/>
        <v>459.52</v>
      </c>
      <c r="U32">
        <f t="shared" si="6"/>
        <v>0</v>
      </c>
      <c r="V32">
        <f t="shared" si="0"/>
        <v>0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2:41" x14ac:dyDescent="0.3">
      <c r="C33" s="1">
        <v>0.95952000000000004</v>
      </c>
      <c r="D33" s="21"/>
      <c r="E33" s="1">
        <v>0.94323500000000005</v>
      </c>
      <c r="F33" s="22">
        <f t="shared" si="1"/>
        <v>39.563992075000002</v>
      </c>
      <c r="G33" s="1"/>
      <c r="H33" s="1">
        <v>1.0019439999999999</v>
      </c>
      <c r="I33" s="22">
        <f t="shared" si="2"/>
        <v>8763.4030015999997</v>
      </c>
      <c r="J33" s="23">
        <f t="shared" si="3"/>
        <v>0.41079932069114261</v>
      </c>
      <c r="K33" s="1"/>
      <c r="L33" s="1">
        <v>0.94462100000000004</v>
      </c>
      <c r="M33" s="21">
        <f t="shared" si="4"/>
        <v>116.16098899100001</v>
      </c>
      <c r="N33" s="1"/>
      <c r="O33" s="1">
        <v>0.54</v>
      </c>
      <c r="P33" s="21">
        <f t="shared" si="5"/>
        <v>459.6</v>
      </c>
      <c r="U33">
        <f t="shared" si="6"/>
        <v>0</v>
      </c>
      <c r="V33">
        <f t="shared" si="0"/>
        <v>0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2:41" x14ac:dyDescent="0.3">
      <c r="C34" s="1">
        <v>0.96303000000000005</v>
      </c>
      <c r="D34" s="21"/>
      <c r="E34" s="1">
        <v>0.94688300000000003</v>
      </c>
      <c r="F34" s="22">
        <f t="shared" si="1"/>
        <v>39.717007434999999</v>
      </c>
      <c r="G34" s="1"/>
      <c r="H34" s="1">
        <v>1.0017149999999999</v>
      </c>
      <c r="I34" s="22">
        <f t="shared" si="2"/>
        <v>8761.4000759999981</v>
      </c>
      <c r="J34" s="23">
        <f t="shared" si="3"/>
        <v>0.410893232676526</v>
      </c>
      <c r="K34" s="1"/>
      <c r="L34" s="1">
        <v>0.94820700000000002</v>
      </c>
      <c r="M34" s="21">
        <f t="shared" si="4"/>
        <v>116.601962997</v>
      </c>
      <c r="N34" s="1"/>
      <c r="O34" s="1">
        <v>0.43</v>
      </c>
      <c r="P34" s="21">
        <f t="shared" si="5"/>
        <v>459.49</v>
      </c>
      <c r="U34">
        <f t="shared" si="6"/>
        <v>0</v>
      </c>
      <c r="V34">
        <f t="shared" si="0"/>
        <v>0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2:41" x14ac:dyDescent="0.3">
      <c r="C35" s="1">
        <v>0.96655000000000002</v>
      </c>
      <c r="D35" s="21"/>
      <c r="E35" s="1">
        <v>0.95081700000000002</v>
      </c>
      <c r="F35" s="22">
        <f t="shared" si="1"/>
        <v>39.882019065000001</v>
      </c>
      <c r="G35" s="1"/>
      <c r="H35" s="1">
        <v>1.001441</v>
      </c>
      <c r="I35" s="22">
        <f t="shared" si="2"/>
        <v>8759.0035623999993</v>
      </c>
      <c r="J35" s="23">
        <f t="shared" si="3"/>
        <v>0.4110056554211044</v>
      </c>
      <c r="K35" s="1"/>
      <c r="L35" s="1">
        <v>0.95187500000000003</v>
      </c>
      <c r="M35" s="21">
        <f t="shared" si="4"/>
        <v>117.053020625</v>
      </c>
      <c r="N35" s="1"/>
      <c r="O35" s="1">
        <v>0.36</v>
      </c>
      <c r="P35" s="21">
        <f t="shared" si="5"/>
        <v>459.42</v>
      </c>
      <c r="U35">
        <f t="shared" si="6"/>
        <v>0</v>
      </c>
      <c r="V35">
        <f t="shared" si="0"/>
        <v>0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2:41" x14ac:dyDescent="0.3">
      <c r="C36" s="1">
        <v>0.97008000000000005</v>
      </c>
      <c r="D36" s="21"/>
      <c r="E36" s="1">
        <v>0.95451200000000003</v>
      </c>
      <c r="F36" s="22">
        <f t="shared" si="1"/>
        <v>40.037005839999999</v>
      </c>
      <c r="G36" s="1"/>
      <c r="H36" s="1">
        <v>1.0013259999999999</v>
      </c>
      <c r="I36" s="22">
        <f t="shared" si="2"/>
        <v>8757.997726399999</v>
      </c>
      <c r="J36" s="23">
        <f t="shared" si="3"/>
        <v>0.41105285848022144</v>
      </c>
      <c r="K36" s="1"/>
      <c r="L36" s="1">
        <v>0.95550999999999997</v>
      </c>
      <c r="M36" s="21">
        <f t="shared" si="4"/>
        <v>117.50002021</v>
      </c>
      <c r="N36" s="1"/>
      <c r="O36" s="1">
        <v>0.33</v>
      </c>
      <c r="P36" s="21">
        <f t="shared" si="5"/>
        <v>459.39</v>
      </c>
      <c r="U36">
        <f t="shared" si="6"/>
        <v>0</v>
      </c>
      <c r="V36">
        <f t="shared" si="0"/>
        <v>0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2:41" x14ac:dyDescent="0.3">
      <c r="C37" s="1">
        <v>0.97362000000000004</v>
      </c>
      <c r="D37" s="21"/>
      <c r="E37" s="1">
        <v>0.95830300000000002</v>
      </c>
      <c r="F37" s="22">
        <f t="shared" si="1"/>
        <v>40.196019335000003</v>
      </c>
      <c r="G37" s="1"/>
      <c r="H37" s="1">
        <v>1.0011779999999999</v>
      </c>
      <c r="I37" s="22">
        <f t="shared" si="2"/>
        <v>8756.7032591999996</v>
      </c>
      <c r="J37" s="23">
        <f t="shared" si="3"/>
        <v>0.41111362272299851</v>
      </c>
      <c r="K37" s="1"/>
      <c r="L37" s="1">
        <v>0.95916900000000005</v>
      </c>
      <c r="M37" s="21">
        <f t="shared" si="4"/>
        <v>117.94997109900001</v>
      </c>
      <c r="N37" s="1"/>
      <c r="O37" s="1">
        <v>0.28999999999999998</v>
      </c>
      <c r="P37" s="21">
        <f t="shared" si="5"/>
        <v>459.35</v>
      </c>
      <c r="U37">
        <f t="shared" si="6"/>
        <v>0</v>
      </c>
      <c r="V37">
        <f t="shared" si="0"/>
        <v>0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2:41" x14ac:dyDescent="0.3">
      <c r="C38" s="1">
        <v>0.97716999999999998</v>
      </c>
      <c r="D38" s="21"/>
      <c r="E38" s="1">
        <v>0.96204599999999996</v>
      </c>
      <c r="F38" s="22">
        <f t="shared" si="1"/>
        <v>40.35301947</v>
      </c>
      <c r="G38" s="1"/>
      <c r="H38" s="1">
        <v>1.0010520000000001</v>
      </c>
      <c r="I38" s="22">
        <f t="shared" si="2"/>
        <v>8755.6012128000002</v>
      </c>
      <c r="J38" s="23">
        <f t="shared" si="3"/>
        <v>0.41116536860279601</v>
      </c>
      <c r="K38" s="1"/>
      <c r="L38" s="1">
        <v>0.96282900000000005</v>
      </c>
      <c r="M38" s="21">
        <f t="shared" si="4"/>
        <v>118.40004495900001</v>
      </c>
      <c r="N38" s="1"/>
      <c r="O38" s="1">
        <v>0.26</v>
      </c>
      <c r="P38" s="21">
        <f t="shared" si="5"/>
        <v>459.32</v>
      </c>
      <c r="U38">
        <f t="shared" si="6"/>
        <v>0</v>
      </c>
      <c r="V38">
        <f t="shared" si="0"/>
        <v>0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2:41" x14ac:dyDescent="0.3">
      <c r="C39" s="1">
        <v>0.98072999999999999</v>
      </c>
      <c r="D39" s="21"/>
      <c r="E39" s="1">
        <v>0.96588399999999996</v>
      </c>
      <c r="F39" s="22">
        <f t="shared" si="1"/>
        <v>40.514004379999996</v>
      </c>
      <c r="G39" s="1"/>
      <c r="H39" s="1">
        <v>1.0008570000000001</v>
      </c>
      <c r="I39" s="22">
        <f t="shared" si="2"/>
        <v>8753.8956648000003</v>
      </c>
      <c r="J39" s="23">
        <f t="shared" si="3"/>
        <v>0.41124547719660864</v>
      </c>
      <c r="K39" s="1"/>
      <c r="L39" s="1">
        <v>0.96651200000000004</v>
      </c>
      <c r="M39" s="21">
        <f t="shared" si="4"/>
        <v>118.85294715200001</v>
      </c>
      <c r="N39" s="1"/>
      <c r="O39" s="1">
        <v>0.2</v>
      </c>
      <c r="P39" s="21">
        <f t="shared" si="5"/>
        <v>459.26</v>
      </c>
      <c r="U39">
        <f t="shared" si="6"/>
        <v>0</v>
      </c>
      <c r="V39">
        <f t="shared" si="0"/>
        <v>0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2:41" x14ac:dyDescent="0.3">
      <c r="C40" s="1">
        <v>0.98429999999999995</v>
      </c>
      <c r="D40" s="21"/>
      <c r="E40" s="1">
        <v>0.96950800000000004</v>
      </c>
      <c r="F40" s="22">
        <f t="shared" si="1"/>
        <v>40.666013060000004</v>
      </c>
      <c r="G40" s="1"/>
      <c r="H40" s="1">
        <v>1.0008349999999999</v>
      </c>
      <c r="I40" s="22">
        <f t="shared" si="2"/>
        <v>8753.7032439999984</v>
      </c>
      <c r="J40" s="23">
        <f t="shared" si="3"/>
        <v>0.41125451704883048</v>
      </c>
      <c r="K40" s="1"/>
      <c r="L40" s="1">
        <v>0.97016400000000003</v>
      </c>
      <c r="M40" s="21">
        <f t="shared" si="4"/>
        <v>119.302037244</v>
      </c>
      <c r="N40" s="1"/>
      <c r="O40" s="1">
        <v>0.19</v>
      </c>
      <c r="P40" s="21">
        <f t="shared" si="5"/>
        <v>459.25</v>
      </c>
      <c r="U40">
        <f t="shared" si="6"/>
        <v>0</v>
      </c>
      <c r="V40">
        <f t="shared" si="0"/>
        <v>0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2:41" x14ac:dyDescent="0.3">
      <c r="C41" s="1">
        <v>0.98787999999999998</v>
      </c>
      <c r="D41" s="21"/>
      <c r="E41" s="1">
        <v>0.97313099999999997</v>
      </c>
      <c r="F41" s="22">
        <f t="shared" si="1"/>
        <v>40.817979794999999</v>
      </c>
      <c r="G41" s="1"/>
      <c r="H41" s="1">
        <v>1.0009030000000001</v>
      </c>
      <c r="I41" s="22">
        <f t="shared" si="2"/>
        <v>8754.2979992</v>
      </c>
      <c r="J41" s="23">
        <f t="shared" si="3"/>
        <v>0.4112265769715609</v>
      </c>
      <c r="K41" s="1"/>
      <c r="L41" s="1">
        <v>0.97381499999999999</v>
      </c>
      <c r="M41" s="21">
        <f t="shared" si="4"/>
        <v>119.751004365</v>
      </c>
      <c r="N41" s="1"/>
      <c r="O41" s="1">
        <v>0.25</v>
      </c>
      <c r="P41" s="21">
        <f t="shared" si="5"/>
        <v>459.31</v>
      </c>
      <c r="U41">
        <f t="shared" si="6"/>
        <v>0</v>
      </c>
      <c r="V41">
        <f t="shared" si="0"/>
        <v>0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2:41" x14ac:dyDescent="0.3">
      <c r="C42" s="1">
        <v>0.99146999999999996</v>
      </c>
      <c r="D42" s="21"/>
      <c r="E42" s="1">
        <v>0.97713700000000003</v>
      </c>
      <c r="F42" s="22">
        <f t="shared" si="1"/>
        <v>40.986011465000004</v>
      </c>
      <c r="G42" s="1"/>
      <c r="H42" s="1">
        <v>1.000537</v>
      </c>
      <c r="I42" s="22">
        <f t="shared" si="2"/>
        <v>8751.0968167999999</v>
      </c>
      <c r="J42" s="23">
        <f t="shared" si="3"/>
        <v>0.41137700511881736</v>
      </c>
      <c r="K42" s="1"/>
      <c r="L42" s="1">
        <v>0.97756399999999999</v>
      </c>
      <c r="M42" s="21">
        <f t="shared" si="4"/>
        <v>120.212022644</v>
      </c>
      <c r="N42" s="1"/>
      <c r="O42" s="1">
        <v>0.12</v>
      </c>
      <c r="P42" s="21">
        <f t="shared" si="5"/>
        <v>459.18</v>
      </c>
      <c r="U42">
        <f t="shared" si="6"/>
        <v>0</v>
      </c>
      <c r="V42">
        <f t="shared" si="0"/>
        <v>0</v>
      </c>
      <c r="W42" s="35">
        <f t="shared" si="7"/>
        <v>0</v>
      </c>
      <c r="X42" s="36">
        <f t="shared" si="8"/>
        <v>0</v>
      </c>
      <c r="Y42" s="35">
        <f t="shared" si="9"/>
        <v>0</v>
      </c>
      <c r="Z42" s="36">
        <f t="shared" si="10"/>
        <v>0</v>
      </c>
      <c r="AB42" s="35">
        <f t="shared" si="11"/>
        <v>0</v>
      </c>
      <c r="AC42" s="36">
        <f t="shared" si="12"/>
        <v>0</v>
      </c>
      <c r="AD42" s="35">
        <f t="shared" si="13"/>
        <v>0</v>
      </c>
      <c r="AE42" s="36">
        <f t="shared" si="14"/>
        <v>0</v>
      </c>
      <c r="AG42" s="35">
        <f t="shared" si="15"/>
        <v>0</v>
      </c>
      <c r="AH42" s="36">
        <f t="shared" si="16"/>
        <v>0</v>
      </c>
      <c r="AI42" s="35">
        <f t="shared" si="17"/>
        <v>0</v>
      </c>
      <c r="AJ42" s="36">
        <f t="shared" si="18"/>
        <v>0</v>
      </c>
      <c r="AL42" s="35">
        <f t="shared" si="19"/>
        <v>0</v>
      </c>
      <c r="AM42" s="36">
        <f t="shared" si="20"/>
        <v>0</v>
      </c>
      <c r="AN42" s="35">
        <f t="shared" si="21"/>
        <v>0</v>
      </c>
      <c r="AO42" s="36">
        <f t="shared" si="22"/>
        <v>0</v>
      </c>
    </row>
    <row r="43" spans="2:41" x14ac:dyDescent="0.3">
      <c r="C43" s="1">
        <v>0.99507999999999996</v>
      </c>
      <c r="D43" s="21"/>
      <c r="E43" s="1">
        <v>0.98078399999999999</v>
      </c>
      <c r="F43" s="22">
        <f t="shared" si="1"/>
        <v>41.138984880000002</v>
      </c>
      <c r="G43" s="1"/>
      <c r="H43" s="1">
        <v>1.0006170000000001</v>
      </c>
      <c r="I43" s="22">
        <f t="shared" si="2"/>
        <v>8751.7965287999996</v>
      </c>
      <c r="J43" s="23">
        <f t="shared" si="3"/>
        <v>0.41134411525145609</v>
      </c>
      <c r="K43" s="1"/>
      <c r="L43" s="1">
        <v>0.98127200000000003</v>
      </c>
      <c r="M43" s="21">
        <f t="shared" si="4"/>
        <v>120.667999112</v>
      </c>
      <c r="N43" s="1"/>
      <c r="O43" s="1">
        <v>0.16</v>
      </c>
      <c r="P43" s="21">
        <f t="shared" si="5"/>
        <v>459.22</v>
      </c>
      <c r="U43">
        <f t="shared" si="6"/>
        <v>0</v>
      </c>
      <c r="V43">
        <f t="shared" si="0"/>
        <v>0</v>
      </c>
      <c r="W43" s="35">
        <f t="shared" si="7"/>
        <v>0</v>
      </c>
      <c r="X43" s="36">
        <f t="shared" si="8"/>
        <v>0</v>
      </c>
      <c r="Y43" s="35">
        <f t="shared" si="9"/>
        <v>0</v>
      </c>
      <c r="Z43" s="36">
        <f t="shared" si="10"/>
        <v>0</v>
      </c>
      <c r="AB43" s="35">
        <f t="shared" si="11"/>
        <v>0</v>
      </c>
      <c r="AC43" s="36">
        <f t="shared" si="12"/>
        <v>0</v>
      </c>
      <c r="AD43" s="35">
        <f t="shared" si="13"/>
        <v>0</v>
      </c>
      <c r="AE43" s="36">
        <f t="shared" si="14"/>
        <v>0</v>
      </c>
      <c r="AG43" s="35">
        <f t="shared" si="15"/>
        <v>0</v>
      </c>
      <c r="AH43" s="36">
        <f t="shared" si="16"/>
        <v>0</v>
      </c>
      <c r="AI43" s="35">
        <f t="shared" si="17"/>
        <v>0</v>
      </c>
      <c r="AJ43" s="36">
        <f t="shared" si="18"/>
        <v>0</v>
      </c>
      <c r="AL43" s="35">
        <f t="shared" si="19"/>
        <v>0</v>
      </c>
      <c r="AM43" s="36">
        <f t="shared" si="20"/>
        <v>0</v>
      </c>
      <c r="AN43" s="35">
        <f t="shared" si="21"/>
        <v>0</v>
      </c>
      <c r="AO43" s="36">
        <f t="shared" si="22"/>
        <v>0</v>
      </c>
    </row>
    <row r="44" spans="2:41" x14ac:dyDescent="0.3">
      <c r="C44" s="1">
        <v>0.99868999999999997</v>
      </c>
      <c r="D44" s="21"/>
      <c r="E44" s="1">
        <v>0.98452700000000004</v>
      </c>
      <c r="F44" s="22">
        <f t="shared" si="1"/>
        <v>41.295985014999999</v>
      </c>
      <c r="G44" s="1"/>
      <c r="H44" s="1">
        <v>1.0004459999999999</v>
      </c>
      <c r="I44" s="22">
        <f t="shared" si="2"/>
        <v>8750.3008943999994</v>
      </c>
      <c r="J44" s="23">
        <f t="shared" si="3"/>
        <v>0.41141442373757919</v>
      </c>
      <c r="K44" s="1"/>
      <c r="L44" s="1">
        <v>0.98494800000000005</v>
      </c>
      <c r="M44" s="21">
        <f t="shared" si="4"/>
        <v>121.120040508</v>
      </c>
      <c r="N44" s="1"/>
      <c r="O44" s="1">
        <v>0.08</v>
      </c>
      <c r="P44" s="21">
        <f t="shared" si="5"/>
        <v>459.14</v>
      </c>
      <c r="U44">
        <f t="shared" si="6"/>
        <v>0</v>
      </c>
      <c r="V44">
        <f t="shared" si="0"/>
        <v>0</v>
      </c>
      <c r="W44" s="35">
        <f t="shared" si="7"/>
        <v>0</v>
      </c>
      <c r="X44" s="36">
        <f t="shared" si="8"/>
        <v>0</v>
      </c>
      <c r="Y44" s="35">
        <f t="shared" si="9"/>
        <v>0</v>
      </c>
      <c r="Z44" s="36">
        <f t="shared" si="10"/>
        <v>0</v>
      </c>
      <c r="AB44" s="35">
        <f t="shared" si="11"/>
        <v>0</v>
      </c>
      <c r="AC44" s="36">
        <f t="shared" si="12"/>
        <v>0</v>
      </c>
      <c r="AD44" s="35">
        <f t="shared" si="13"/>
        <v>0</v>
      </c>
      <c r="AE44" s="36">
        <f t="shared" si="14"/>
        <v>0</v>
      </c>
      <c r="AG44" s="35">
        <f t="shared" si="15"/>
        <v>0</v>
      </c>
      <c r="AH44" s="36">
        <f t="shared" si="16"/>
        <v>0</v>
      </c>
      <c r="AI44" s="35">
        <f t="shared" si="17"/>
        <v>0</v>
      </c>
      <c r="AJ44" s="36">
        <f t="shared" si="18"/>
        <v>0</v>
      </c>
      <c r="AL44" s="35">
        <f t="shared" si="19"/>
        <v>0</v>
      </c>
      <c r="AM44" s="36">
        <f t="shared" si="20"/>
        <v>0</v>
      </c>
      <c r="AN44" s="35">
        <f t="shared" si="21"/>
        <v>0</v>
      </c>
      <c r="AO44" s="36">
        <f t="shared" si="22"/>
        <v>0</v>
      </c>
    </row>
    <row r="45" spans="2:41" x14ac:dyDescent="0.3">
      <c r="C45" s="1">
        <v>1.0023200000000001</v>
      </c>
      <c r="D45" s="21"/>
      <c r="E45" s="1">
        <v>0.98841299999999999</v>
      </c>
      <c r="F45" s="22">
        <f t="shared" si="1"/>
        <v>41.458983285000002</v>
      </c>
      <c r="G45" s="1"/>
      <c r="H45" s="1">
        <v>1.000354</v>
      </c>
      <c r="I45" s="22">
        <f t="shared" si="2"/>
        <v>8749.4962255999999</v>
      </c>
      <c r="J45" s="23">
        <f t="shared" si="3"/>
        <v>0.41145226047035965</v>
      </c>
      <c r="K45" s="1"/>
      <c r="L45" s="1">
        <v>0.98872099999999996</v>
      </c>
      <c r="M45" s="21">
        <f t="shared" si="4"/>
        <v>121.584010091</v>
      </c>
      <c r="N45" s="1"/>
      <c r="O45" s="1">
        <v>0.08</v>
      </c>
      <c r="P45" s="21">
        <f t="shared" si="5"/>
        <v>459.14</v>
      </c>
      <c r="U45">
        <f t="shared" si="6"/>
        <v>0</v>
      </c>
      <c r="V45">
        <f t="shared" si="0"/>
        <v>0</v>
      </c>
      <c r="W45" s="35">
        <f t="shared" si="7"/>
        <v>0</v>
      </c>
      <c r="X45" s="36">
        <f t="shared" si="8"/>
        <v>0</v>
      </c>
      <c r="Y45" s="35">
        <f t="shared" si="9"/>
        <v>0</v>
      </c>
      <c r="Z45" s="36">
        <f t="shared" si="10"/>
        <v>0</v>
      </c>
      <c r="AB45" s="35">
        <f t="shared" si="11"/>
        <v>0</v>
      </c>
      <c r="AC45" s="36">
        <f t="shared" si="12"/>
        <v>0</v>
      </c>
      <c r="AD45" s="35">
        <f t="shared" si="13"/>
        <v>0</v>
      </c>
      <c r="AE45" s="36">
        <f t="shared" si="14"/>
        <v>0</v>
      </c>
      <c r="AG45" s="35">
        <f t="shared" si="15"/>
        <v>0</v>
      </c>
      <c r="AH45" s="36">
        <f t="shared" si="16"/>
        <v>0</v>
      </c>
      <c r="AI45" s="35">
        <f t="shared" si="17"/>
        <v>0</v>
      </c>
      <c r="AJ45" s="36">
        <f t="shared" si="18"/>
        <v>0</v>
      </c>
      <c r="AL45" s="35">
        <f t="shared" si="19"/>
        <v>0</v>
      </c>
      <c r="AM45" s="36">
        <f t="shared" si="20"/>
        <v>0</v>
      </c>
      <c r="AN45" s="35">
        <f t="shared" si="21"/>
        <v>0</v>
      </c>
      <c r="AO45" s="36">
        <f t="shared" si="22"/>
        <v>0</v>
      </c>
    </row>
    <row r="46" spans="2:41" x14ac:dyDescent="0.3">
      <c r="C46" s="1">
        <v>1.0059499999999999</v>
      </c>
      <c r="D46" s="21"/>
      <c r="E46" s="1">
        <v>0.992228</v>
      </c>
      <c r="F46" s="22">
        <f t="shared" si="1"/>
        <v>41.619003460000002</v>
      </c>
      <c r="G46" s="1"/>
      <c r="H46" s="1">
        <v>1.000194</v>
      </c>
      <c r="I46" s="22">
        <f t="shared" si="2"/>
        <v>8748.0968016000006</v>
      </c>
      <c r="J46" s="23">
        <f t="shared" si="3"/>
        <v>0.41151808006303392</v>
      </c>
      <c r="K46" s="1"/>
      <c r="L46" s="1">
        <v>0.99244500000000002</v>
      </c>
      <c r="M46" s="21">
        <f t="shared" si="4"/>
        <v>122.04195409500001</v>
      </c>
      <c r="N46" s="1"/>
      <c r="O46" s="1">
        <v>0.02</v>
      </c>
      <c r="P46" s="21">
        <f t="shared" si="5"/>
        <v>459.08</v>
      </c>
      <c r="U46">
        <f t="shared" si="6"/>
        <v>0</v>
      </c>
      <c r="V46">
        <f t="shared" si="0"/>
        <v>0</v>
      </c>
      <c r="W46" s="35">
        <f t="shared" si="7"/>
        <v>0</v>
      </c>
      <c r="X46" s="36">
        <f t="shared" si="8"/>
        <v>0</v>
      </c>
      <c r="Y46" s="35">
        <f t="shared" si="9"/>
        <v>0</v>
      </c>
      <c r="Z46" s="36">
        <f t="shared" si="10"/>
        <v>0</v>
      </c>
      <c r="AB46" s="35">
        <f t="shared" si="11"/>
        <v>0</v>
      </c>
      <c r="AC46" s="36">
        <f t="shared" si="12"/>
        <v>0</v>
      </c>
      <c r="AD46" s="35">
        <f t="shared" si="13"/>
        <v>0</v>
      </c>
      <c r="AE46" s="36">
        <f t="shared" si="14"/>
        <v>0</v>
      </c>
      <c r="AG46" s="35">
        <f t="shared" si="15"/>
        <v>0</v>
      </c>
      <c r="AH46" s="36">
        <f t="shared" si="16"/>
        <v>0</v>
      </c>
      <c r="AI46" s="35">
        <f t="shared" si="17"/>
        <v>0</v>
      </c>
      <c r="AJ46" s="36">
        <f t="shared" si="18"/>
        <v>0</v>
      </c>
      <c r="AL46" s="35">
        <f t="shared" si="19"/>
        <v>0</v>
      </c>
      <c r="AM46" s="36">
        <f t="shared" si="20"/>
        <v>0</v>
      </c>
      <c r="AN46" s="35">
        <f t="shared" si="21"/>
        <v>0</v>
      </c>
      <c r="AO46" s="36">
        <f t="shared" si="22"/>
        <v>0</v>
      </c>
    </row>
    <row r="47" spans="2:41" x14ac:dyDescent="0.3">
      <c r="C47" s="1">
        <v>1.0096000000000001</v>
      </c>
      <c r="D47" s="21"/>
      <c r="E47" s="1">
        <v>0.99611400000000005</v>
      </c>
      <c r="F47" s="22">
        <f t="shared" si="1"/>
        <v>41.782001730000005</v>
      </c>
      <c r="G47" s="1"/>
      <c r="H47" s="1">
        <v>1.0001370000000001</v>
      </c>
      <c r="I47" s="22">
        <f t="shared" si="2"/>
        <v>8747.5982567999999</v>
      </c>
      <c r="J47" s="23">
        <f t="shared" si="3"/>
        <v>0.4115415333804931</v>
      </c>
      <c r="K47" s="1"/>
      <c r="L47" s="1">
        <v>0.99621899999999997</v>
      </c>
      <c r="M47" s="21">
        <f t="shared" si="4"/>
        <v>122.506046649</v>
      </c>
      <c r="N47" s="1"/>
      <c r="O47" s="1">
        <v>0.04</v>
      </c>
      <c r="P47" s="21">
        <f t="shared" si="5"/>
        <v>459.1</v>
      </c>
      <c r="S47" s="15"/>
      <c r="T47" s="15"/>
      <c r="U47" s="15">
        <f t="shared" si="6"/>
        <v>0</v>
      </c>
      <c r="V47" s="15" t="str">
        <f t="shared" si="0"/>
        <v>min</v>
      </c>
      <c r="W47" s="35">
        <f t="shared" si="7"/>
        <v>41.782001730000005</v>
      </c>
      <c r="X47" s="36">
        <f t="shared" si="8"/>
        <v>1.0096000000000001</v>
      </c>
      <c r="Y47" s="35">
        <f t="shared" si="9"/>
        <v>0</v>
      </c>
      <c r="Z47" s="36">
        <f t="shared" si="10"/>
        <v>0</v>
      </c>
      <c r="AB47" s="35">
        <f t="shared" si="11"/>
        <v>8747.5982567999999</v>
      </c>
      <c r="AC47" s="36">
        <f t="shared" si="12"/>
        <v>1.0096000000000001</v>
      </c>
      <c r="AD47" s="35">
        <f t="shared" si="13"/>
        <v>0</v>
      </c>
      <c r="AE47" s="36">
        <f t="shared" si="14"/>
        <v>0</v>
      </c>
      <c r="AG47" s="35">
        <f t="shared" si="15"/>
        <v>122.506046649</v>
      </c>
      <c r="AH47" s="36">
        <f t="shared" si="16"/>
        <v>1.0096000000000001</v>
      </c>
      <c r="AI47" s="35">
        <f t="shared" si="17"/>
        <v>0</v>
      </c>
      <c r="AJ47" s="36">
        <f t="shared" si="18"/>
        <v>0</v>
      </c>
      <c r="AL47" s="35">
        <f t="shared" si="19"/>
        <v>459.1</v>
      </c>
      <c r="AM47" s="36">
        <f t="shared" si="20"/>
        <v>1.0096000000000001</v>
      </c>
      <c r="AN47" s="35">
        <f t="shared" si="21"/>
        <v>0</v>
      </c>
      <c r="AO47" s="36">
        <f t="shared" si="22"/>
        <v>0</v>
      </c>
    </row>
    <row r="48" spans="2:41" x14ac:dyDescent="0.3">
      <c r="B48" s="3" t="s">
        <v>16</v>
      </c>
      <c r="C48" s="10">
        <v>1.01325</v>
      </c>
      <c r="D48" s="25"/>
      <c r="E48" s="10">
        <v>1</v>
      </c>
      <c r="F48" s="25">
        <f t="shared" si="1"/>
        <v>41.945</v>
      </c>
      <c r="G48" s="10"/>
      <c r="H48" s="10">
        <v>1</v>
      </c>
      <c r="I48" s="25">
        <f t="shared" si="2"/>
        <v>8746.4</v>
      </c>
      <c r="J48" s="26">
        <f t="shared" si="3"/>
        <v>0.41159791457056621</v>
      </c>
      <c r="K48" s="10"/>
      <c r="L48" s="10">
        <v>1</v>
      </c>
      <c r="M48" s="25">
        <f t="shared" si="4"/>
        <v>122.971</v>
      </c>
      <c r="N48" s="10"/>
      <c r="O48" s="10">
        <v>0</v>
      </c>
      <c r="P48" s="25">
        <f t="shared" si="5"/>
        <v>459.06</v>
      </c>
      <c r="Q48" s="11"/>
      <c r="R48" s="11"/>
      <c r="S48" s="15"/>
      <c r="T48" s="15"/>
      <c r="U48" s="15">
        <f>IF($T$3&gt;C48,0,1)</f>
        <v>1</v>
      </c>
      <c r="V48" s="15" t="str">
        <f t="shared" si="0"/>
        <v>min</v>
      </c>
      <c r="W48" s="35">
        <f t="shared" si="7"/>
        <v>0</v>
      </c>
      <c r="X48" s="36">
        <f t="shared" si="8"/>
        <v>0</v>
      </c>
      <c r="Y48" s="35">
        <f t="shared" si="9"/>
        <v>41.945</v>
      </c>
      <c r="Z48" s="36">
        <f t="shared" si="10"/>
        <v>1.01325</v>
      </c>
      <c r="AB48" s="35">
        <f t="shared" si="11"/>
        <v>0</v>
      </c>
      <c r="AC48" s="36">
        <f t="shared" si="12"/>
        <v>0</v>
      </c>
      <c r="AD48" s="35">
        <f t="shared" si="13"/>
        <v>8746.4</v>
      </c>
      <c r="AE48" s="36">
        <f t="shared" si="14"/>
        <v>1.01325</v>
      </c>
      <c r="AG48" s="35">
        <f t="shared" si="15"/>
        <v>0</v>
      </c>
      <c r="AH48" s="36">
        <f t="shared" si="16"/>
        <v>0</v>
      </c>
      <c r="AI48" s="35">
        <f t="shared" si="17"/>
        <v>122.971</v>
      </c>
      <c r="AJ48" s="36">
        <f t="shared" si="18"/>
        <v>1.01325</v>
      </c>
      <c r="AL48" s="35">
        <f t="shared" si="19"/>
        <v>0</v>
      </c>
      <c r="AM48" s="36">
        <f t="shared" si="20"/>
        <v>0</v>
      </c>
      <c r="AN48" s="35">
        <f t="shared" si="21"/>
        <v>459.06</v>
      </c>
      <c r="AO48" s="36">
        <f t="shared" si="22"/>
        <v>1.01325</v>
      </c>
    </row>
    <row r="49" spans="3:41" x14ac:dyDescent="0.3">
      <c r="C49" s="1">
        <v>1.01692</v>
      </c>
      <c r="D49" s="21"/>
      <c r="E49" s="1">
        <v>1.003695</v>
      </c>
      <c r="F49" s="22">
        <f t="shared" si="1"/>
        <v>42.099986774999998</v>
      </c>
      <c r="G49" s="1"/>
      <c r="H49" s="1">
        <v>0.99987400000000004</v>
      </c>
      <c r="I49" s="22">
        <f t="shared" si="2"/>
        <v>8745.2979536000003</v>
      </c>
      <c r="J49" s="23">
        <f t="shared" si="3"/>
        <v>0.41164978244315398</v>
      </c>
      <c r="K49" s="1"/>
      <c r="L49" s="1">
        <v>1.003692</v>
      </c>
      <c r="M49" s="21">
        <f t="shared" si="4"/>
        <v>123.42500893200001</v>
      </c>
      <c r="N49" s="1"/>
      <c r="O49" s="1">
        <v>-7.0000000000000007E-2</v>
      </c>
      <c r="P49" s="21">
        <f t="shared" si="5"/>
        <v>458.99</v>
      </c>
      <c r="U49">
        <f t="shared" si="6"/>
        <v>1</v>
      </c>
      <c r="V49" t="str">
        <f t="shared" si="0"/>
        <v>min</v>
      </c>
      <c r="W49" s="35">
        <f t="shared" si="7"/>
        <v>0</v>
      </c>
      <c r="X49" s="36">
        <f t="shared" si="8"/>
        <v>0</v>
      </c>
      <c r="Y49" s="35">
        <f t="shared" si="9"/>
        <v>0</v>
      </c>
      <c r="Z49" s="36">
        <f t="shared" si="10"/>
        <v>0</v>
      </c>
      <c r="AB49" s="35">
        <f t="shared" si="11"/>
        <v>0</v>
      </c>
      <c r="AC49" s="36">
        <f t="shared" si="12"/>
        <v>0</v>
      </c>
      <c r="AD49" s="35">
        <f t="shared" si="13"/>
        <v>0</v>
      </c>
      <c r="AE49" s="36">
        <f t="shared" si="14"/>
        <v>0</v>
      </c>
      <c r="AG49" s="35">
        <f t="shared" si="15"/>
        <v>0</v>
      </c>
      <c r="AH49" s="36">
        <f t="shared" si="16"/>
        <v>0</v>
      </c>
      <c r="AI49" s="35">
        <f t="shared" si="17"/>
        <v>0</v>
      </c>
      <c r="AJ49" s="36">
        <f t="shared" si="18"/>
        <v>0</v>
      </c>
      <c r="AL49" s="35">
        <f t="shared" si="19"/>
        <v>0</v>
      </c>
      <c r="AM49" s="36">
        <f t="shared" si="20"/>
        <v>0</v>
      </c>
      <c r="AN49" s="35">
        <f t="shared" si="21"/>
        <v>0</v>
      </c>
      <c r="AO49" s="36">
        <f t="shared" si="22"/>
        <v>0</v>
      </c>
    </row>
    <row r="50" spans="3:41" x14ac:dyDescent="0.3">
      <c r="C50" s="1">
        <v>1.0206</v>
      </c>
      <c r="D50" s="21"/>
      <c r="E50" s="1">
        <v>1.0074860000000001</v>
      </c>
      <c r="F50" s="22">
        <f t="shared" si="1"/>
        <v>42.259000270000001</v>
      </c>
      <c r="G50" s="1"/>
      <c r="H50" s="1">
        <v>0.99977099999999997</v>
      </c>
      <c r="I50" s="22">
        <f t="shared" si="2"/>
        <v>8744.3970743999998</v>
      </c>
      <c r="J50" s="23">
        <f t="shared" si="3"/>
        <v>0.41169219208255309</v>
      </c>
      <c r="K50" s="1"/>
      <c r="L50" s="1">
        <v>1.007425</v>
      </c>
      <c r="M50" s="21">
        <f t="shared" si="4"/>
        <v>123.884059675</v>
      </c>
      <c r="N50" s="1"/>
      <c r="O50" s="1">
        <v>-0.11</v>
      </c>
      <c r="P50" s="21">
        <f t="shared" si="5"/>
        <v>458.95</v>
      </c>
      <c r="U50">
        <f t="shared" si="6"/>
        <v>1</v>
      </c>
      <c r="V50" t="str">
        <f>IF(U51=1, "min",0)</f>
        <v>min</v>
      </c>
      <c r="W50" s="35">
        <f t="shared" si="7"/>
        <v>0</v>
      </c>
      <c r="X50" s="36">
        <f t="shared" si="8"/>
        <v>0</v>
      </c>
      <c r="Y50" s="35">
        <f t="shared" si="9"/>
        <v>0</v>
      </c>
      <c r="Z50" s="36">
        <f t="shared" si="10"/>
        <v>0</v>
      </c>
      <c r="AB50" s="35">
        <f t="shared" si="11"/>
        <v>0</v>
      </c>
      <c r="AC50" s="36">
        <f t="shared" si="12"/>
        <v>0</v>
      </c>
      <c r="AD50" s="35">
        <f t="shared" si="13"/>
        <v>0</v>
      </c>
      <c r="AE50" s="36">
        <f t="shared" si="14"/>
        <v>0</v>
      </c>
      <c r="AG50" s="35">
        <f t="shared" si="15"/>
        <v>0</v>
      </c>
      <c r="AH50" s="36">
        <f t="shared" si="16"/>
        <v>0</v>
      </c>
      <c r="AI50" s="35">
        <f t="shared" si="17"/>
        <v>0</v>
      </c>
      <c r="AJ50" s="36">
        <f t="shared" si="18"/>
        <v>0</v>
      </c>
      <c r="AL50" s="35">
        <f t="shared" si="19"/>
        <v>0</v>
      </c>
      <c r="AM50" s="36">
        <f t="shared" si="20"/>
        <v>0</v>
      </c>
      <c r="AN50" s="35">
        <f t="shared" si="21"/>
        <v>0</v>
      </c>
      <c r="AO50" s="36">
        <f t="shared" si="22"/>
        <v>0</v>
      </c>
    </row>
    <row r="51" spans="3:41" x14ac:dyDescent="0.3">
      <c r="C51" s="1">
        <v>1.0242899999999999</v>
      </c>
      <c r="D51" s="21"/>
      <c r="E51" s="1">
        <v>1.01142</v>
      </c>
      <c r="F51" s="22">
        <f t="shared" si="1"/>
        <v>42.424011899999996</v>
      </c>
      <c r="G51" s="1"/>
      <c r="H51" s="1">
        <v>0.99958800000000003</v>
      </c>
      <c r="I51" s="22">
        <f t="shared" si="2"/>
        <v>8742.7964831999998</v>
      </c>
      <c r="J51" s="23">
        <f t="shared" si="3"/>
        <v>0.41176756280644244</v>
      </c>
      <c r="K51" s="1"/>
      <c r="L51" s="1">
        <v>1.01119</v>
      </c>
      <c r="M51" s="21">
        <f t="shared" si="4"/>
        <v>124.34704549000001</v>
      </c>
      <c r="N51" s="1"/>
      <c r="O51" s="1">
        <v>-0.15</v>
      </c>
      <c r="P51" s="21">
        <f t="shared" si="5"/>
        <v>458.91</v>
      </c>
      <c r="U51">
        <f t="shared" si="6"/>
        <v>1</v>
      </c>
      <c r="V51" t="str">
        <f t="shared" ref="V51:V53" si="23">IF(U52=1, "min",0)</f>
        <v>min</v>
      </c>
      <c r="W51" s="35">
        <f t="shared" si="7"/>
        <v>0</v>
      </c>
      <c r="X51" s="36">
        <f t="shared" si="8"/>
        <v>0</v>
      </c>
      <c r="Y51" s="35">
        <f t="shared" si="9"/>
        <v>0</v>
      </c>
      <c r="Z51" s="36">
        <f t="shared" si="10"/>
        <v>0</v>
      </c>
      <c r="AB51" s="35">
        <f t="shared" si="11"/>
        <v>0</v>
      </c>
      <c r="AC51" s="36">
        <f t="shared" si="12"/>
        <v>0</v>
      </c>
      <c r="AD51" s="35">
        <f t="shared" si="13"/>
        <v>0</v>
      </c>
      <c r="AE51" s="36">
        <f t="shared" si="14"/>
        <v>0</v>
      </c>
      <c r="AG51" s="35">
        <f t="shared" si="15"/>
        <v>0</v>
      </c>
      <c r="AH51" s="36">
        <f t="shared" si="16"/>
        <v>0</v>
      </c>
      <c r="AI51" s="35">
        <f t="shared" si="17"/>
        <v>0</v>
      </c>
      <c r="AJ51" s="36">
        <f t="shared" si="18"/>
        <v>0</v>
      </c>
      <c r="AL51" s="35">
        <f t="shared" si="19"/>
        <v>0</v>
      </c>
      <c r="AM51" s="36">
        <f t="shared" si="20"/>
        <v>0</v>
      </c>
      <c r="AN51" s="35">
        <f t="shared" si="21"/>
        <v>0</v>
      </c>
      <c r="AO51" s="36">
        <f t="shared" si="22"/>
        <v>0</v>
      </c>
    </row>
    <row r="52" spans="3:41" x14ac:dyDescent="0.3">
      <c r="C52" s="1">
        <v>1.02799</v>
      </c>
      <c r="D52" s="21"/>
      <c r="E52" s="1">
        <v>1.015115</v>
      </c>
      <c r="F52" s="22">
        <f t="shared" si="1"/>
        <v>42.578998675000001</v>
      </c>
      <c r="G52" s="1"/>
      <c r="H52" s="1">
        <v>0.999691</v>
      </c>
      <c r="I52" s="22">
        <f t="shared" si="2"/>
        <v>8743.6973624000002</v>
      </c>
      <c r="J52" s="23">
        <f t="shared" si="3"/>
        <v>0.41172513763809632</v>
      </c>
      <c r="K52" s="1"/>
      <c r="L52" s="1">
        <v>1.0149300000000001</v>
      </c>
      <c r="M52" s="21">
        <f t="shared" si="4"/>
        <v>124.80695703000002</v>
      </c>
      <c r="N52" s="1"/>
      <c r="O52" s="1">
        <v>-0.08</v>
      </c>
      <c r="P52" s="21">
        <f t="shared" si="5"/>
        <v>458.98</v>
      </c>
      <c r="U52">
        <f t="shared" si="6"/>
        <v>1</v>
      </c>
      <c r="V52" t="str">
        <f t="shared" si="23"/>
        <v>min</v>
      </c>
      <c r="W52" s="35">
        <f t="shared" si="7"/>
        <v>0</v>
      </c>
      <c r="X52" s="36">
        <f t="shared" si="8"/>
        <v>0</v>
      </c>
      <c r="Y52" s="35">
        <f t="shared" si="9"/>
        <v>0</v>
      </c>
      <c r="Z52" s="36">
        <f t="shared" si="10"/>
        <v>0</v>
      </c>
      <c r="AB52" s="35">
        <f t="shared" si="11"/>
        <v>0</v>
      </c>
      <c r="AC52" s="36">
        <f t="shared" ref="AC52" si="24">IF($AB52=0,0,$C52)</f>
        <v>0</v>
      </c>
      <c r="AD52" s="35">
        <f t="shared" si="13"/>
        <v>0</v>
      </c>
      <c r="AE52" s="36">
        <f t="shared" si="14"/>
        <v>0</v>
      </c>
      <c r="AG52" s="35">
        <f t="shared" si="15"/>
        <v>0</v>
      </c>
      <c r="AH52" s="36">
        <f t="shared" si="16"/>
        <v>0</v>
      </c>
      <c r="AI52" s="35">
        <f t="shared" si="17"/>
        <v>0</v>
      </c>
      <c r="AJ52" s="36">
        <f t="shared" si="18"/>
        <v>0</v>
      </c>
      <c r="AL52" s="35">
        <f t="shared" si="19"/>
        <v>0</v>
      </c>
      <c r="AM52" s="36">
        <f t="shared" si="20"/>
        <v>0</v>
      </c>
      <c r="AN52" s="35">
        <f t="shared" si="21"/>
        <v>0</v>
      </c>
      <c r="AO52" s="36">
        <f t="shared" si="22"/>
        <v>0</v>
      </c>
    </row>
    <row r="53" spans="3:41" x14ac:dyDescent="0.3">
      <c r="C53" s="1">
        <v>1.0317000000000001</v>
      </c>
      <c r="D53" s="21"/>
      <c r="E53" s="1">
        <v>1.018953</v>
      </c>
      <c r="F53" s="22">
        <f t="shared" si="1"/>
        <v>42.739983584999997</v>
      </c>
      <c r="G53" s="1"/>
      <c r="H53" s="1">
        <v>0.99949699999999997</v>
      </c>
      <c r="I53" s="22">
        <f t="shared" si="2"/>
        <v>8742.0005607999992</v>
      </c>
      <c r="J53" s="23">
        <f t="shared" si="3"/>
        <v>0.41180505251197974</v>
      </c>
      <c r="K53" s="1"/>
      <c r="L53" s="1">
        <v>1.0186949999999999</v>
      </c>
      <c r="M53" s="21">
        <f t="shared" si="4"/>
        <v>125.26994284499999</v>
      </c>
      <c r="N53" s="1"/>
      <c r="O53" s="1">
        <v>-0.18</v>
      </c>
      <c r="P53" s="21">
        <f t="shared" si="5"/>
        <v>458.88</v>
      </c>
      <c r="U53">
        <f t="shared" si="6"/>
        <v>1</v>
      </c>
      <c r="V53">
        <f t="shared" si="23"/>
        <v>0</v>
      </c>
      <c r="W53" s="37">
        <f t="shared" si="7"/>
        <v>0</v>
      </c>
      <c r="X53" s="38">
        <f t="shared" si="8"/>
        <v>0</v>
      </c>
      <c r="Y53" s="37">
        <f t="shared" si="9"/>
        <v>0</v>
      </c>
      <c r="Z53" s="38">
        <f t="shared" si="10"/>
        <v>0</v>
      </c>
      <c r="AB53" s="37">
        <f t="shared" si="11"/>
        <v>0</v>
      </c>
      <c r="AC53" s="38">
        <f>IF($AB53=0,0,$C53)</f>
        <v>0</v>
      </c>
      <c r="AD53" s="37">
        <f t="shared" si="13"/>
        <v>0</v>
      </c>
      <c r="AE53" s="38">
        <f>IF($AD53=0,0,$C53)</f>
        <v>0</v>
      </c>
      <c r="AG53" s="37">
        <f t="shared" si="15"/>
        <v>0</v>
      </c>
      <c r="AH53" s="38">
        <f>IF($AG53=0,0,$C53)</f>
        <v>0</v>
      </c>
      <c r="AI53" s="37">
        <f t="shared" si="17"/>
        <v>0</v>
      </c>
      <c r="AJ53" s="38">
        <f>IF($AI53=0,0,$C53)</f>
        <v>0</v>
      </c>
      <c r="AL53" s="37">
        <f t="shared" si="19"/>
        <v>0</v>
      </c>
      <c r="AM53" s="38">
        <f>IF($AL53=0,0,$C53)</f>
        <v>0</v>
      </c>
      <c r="AN53" s="37">
        <f t="shared" si="21"/>
        <v>0</v>
      </c>
      <c r="AO53" s="38">
        <f>IF($AN53=0,0,$C53)</f>
        <v>0</v>
      </c>
    </row>
    <row r="54" spans="3:41" x14ac:dyDescent="0.3">
      <c r="C54" s="1"/>
      <c r="E54" s="1"/>
      <c r="F54" s="15"/>
      <c r="G54" s="1"/>
      <c r="H54" s="1"/>
      <c r="I54" s="15"/>
      <c r="J54" s="4"/>
      <c r="K54" s="1"/>
      <c r="L54" s="1"/>
      <c r="N54" s="1"/>
      <c r="O54" s="1"/>
      <c r="W54">
        <f>SUM(W3:W53)</f>
        <v>41.782001730000005</v>
      </c>
      <c r="X54">
        <f>SUM(X3:X53)</f>
        <v>1.0096000000000001</v>
      </c>
      <c r="Y54">
        <f>SUM(Y3:Y53)</f>
        <v>41.945</v>
      </c>
      <c r="Z54">
        <f>SUM(Z3:Z53)</f>
        <v>1.01325</v>
      </c>
      <c r="AB54">
        <f>SUM(AB3:AB53)</f>
        <v>8747.5982567999999</v>
      </c>
      <c r="AC54">
        <f>SUM(AC3:AC53)</f>
        <v>1.0096000000000001</v>
      </c>
      <c r="AD54">
        <f>SUM(AD3:AD53)</f>
        <v>8746.4</v>
      </c>
      <c r="AE54">
        <f>SUM(AE3:AE53)</f>
        <v>1.01325</v>
      </c>
      <c r="AG54">
        <f>SUM(AG3:AG53)</f>
        <v>122.506046649</v>
      </c>
      <c r="AH54">
        <f>SUM(AH3:AH53)</f>
        <v>1.0096000000000001</v>
      </c>
      <c r="AI54">
        <f>SUM(AI3:AI53)</f>
        <v>122.971</v>
      </c>
      <c r="AJ54">
        <f>SUM(AJ3:AJ53)</f>
        <v>1.01325</v>
      </c>
      <c r="AL54">
        <f>SUM(AL3:AL53)</f>
        <v>459.1</v>
      </c>
      <c r="AM54">
        <f>SUM(AM3:AM53)</f>
        <v>1.0096000000000001</v>
      </c>
      <c r="AN54" s="30">
        <f>SUM(AN3:AN53)</f>
        <v>459.06</v>
      </c>
      <c r="AO54">
        <f>SUM(AO3:AO53)</f>
        <v>1.01325</v>
      </c>
    </row>
    <row r="55" spans="3:41" x14ac:dyDescent="0.3">
      <c r="C55" s="14"/>
      <c r="D55" s="14"/>
      <c r="E55" s="14"/>
      <c r="F55" s="15"/>
      <c r="G55" s="15"/>
      <c r="H55" s="14"/>
      <c r="I55" s="15"/>
      <c r="J55" s="16"/>
      <c r="K55" s="15"/>
      <c r="L55" s="14"/>
      <c r="N55" s="15"/>
      <c r="O55" s="20"/>
      <c r="P55" s="15"/>
    </row>
    <row r="56" spans="3:41" x14ac:dyDescent="0.3">
      <c r="C56" s="14"/>
      <c r="D56" s="14"/>
      <c r="E56" s="14"/>
      <c r="F56" s="15"/>
      <c r="G56" s="15"/>
      <c r="H56" s="14"/>
      <c r="I56" s="15"/>
      <c r="J56" s="16"/>
      <c r="K56" s="15"/>
      <c r="L56" s="14"/>
      <c r="N56" s="15"/>
      <c r="O56" s="20"/>
      <c r="P56" s="15"/>
    </row>
    <row r="57" spans="3:41" x14ac:dyDescent="0.3">
      <c r="C57" s="14"/>
      <c r="D57" s="14"/>
      <c r="E57" s="14"/>
      <c r="F57" s="15"/>
      <c r="G57" s="15"/>
      <c r="H57" s="14"/>
      <c r="I57" s="15"/>
      <c r="J57" s="16"/>
      <c r="K57" s="15"/>
      <c r="L57" s="14"/>
      <c r="N57" s="15"/>
      <c r="O57" s="20"/>
      <c r="P57" s="15"/>
    </row>
    <row r="58" spans="3:41" x14ac:dyDescent="0.3">
      <c r="C58" s="14"/>
      <c r="D58" s="14"/>
      <c r="E58" s="14"/>
      <c r="F58" s="15"/>
      <c r="G58" s="15"/>
      <c r="H58" s="14"/>
      <c r="I58" s="15"/>
      <c r="J58" s="16"/>
      <c r="K58" s="15"/>
      <c r="L58" s="14"/>
      <c r="N58" s="15"/>
      <c r="O58" s="20"/>
      <c r="P58" s="15"/>
    </row>
    <row r="59" spans="3:41" x14ac:dyDescent="0.3">
      <c r="C59" s="14"/>
      <c r="D59" s="14"/>
      <c r="E59" s="14"/>
      <c r="F59" s="15"/>
      <c r="G59" s="15"/>
      <c r="H59" s="14"/>
      <c r="I59" s="15"/>
      <c r="J59" s="16"/>
      <c r="K59" s="15"/>
      <c r="L59" s="14"/>
      <c r="M59" s="15"/>
      <c r="N59" s="15"/>
      <c r="O59" s="20"/>
      <c r="P59" s="15"/>
    </row>
    <row r="60" spans="3:41" x14ac:dyDescent="0.3">
      <c r="C60" s="14"/>
      <c r="D60" s="14"/>
      <c r="E60" s="14"/>
      <c r="F60" s="15"/>
      <c r="G60" s="15"/>
      <c r="H60" s="14"/>
      <c r="I60" s="15"/>
      <c r="J60" s="16"/>
      <c r="K60" s="15"/>
      <c r="L60" s="14"/>
      <c r="M60" s="15"/>
      <c r="N60" s="15"/>
      <c r="O60" s="20"/>
      <c r="P60" s="15"/>
    </row>
    <row r="61" spans="3:41" x14ac:dyDescent="0.3">
      <c r="C61" s="14"/>
      <c r="D61" s="14"/>
      <c r="E61" s="14"/>
      <c r="F61" s="15"/>
      <c r="G61" s="15"/>
      <c r="H61" s="14"/>
      <c r="I61" s="15"/>
      <c r="J61" s="16"/>
      <c r="K61" s="15"/>
      <c r="L61" s="14"/>
      <c r="M61" s="15"/>
      <c r="N61" s="15"/>
      <c r="O61" s="20"/>
      <c r="P61" s="15"/>
    </row>
    <row r="62" spans="3:41" x14ac:dyDescent="0.3">
      <c r="C62" s="14"/>
      <c r="D62" s="14"/>
      <c r="E62" s="14"/>
      <c r="F62" s="15"/>
      <c r="G62" s="15"/>
      <c r="H62" s="14"/>
      <c r="I62" s="15"/>
      <c r="J62" s="16"/>
      <c r="K62" s="15"/>
      <c r="L62" s="14"/>
      <c r="M62" s="15"/>
      <c r="N62" s="15"/>
      <c r="O62" s="14"/>
      <c r="P62" s="15"/>
    </row>
    <row r="63" spans="3:41" x14ac:dyDescent="0.3">
      <c r="C63" s="14"/>
      <c r="D63" s="14"/>
      <c r="E63" s="14"/>
      <c r="F63" s="15"/>
      <c r="G63" s="15"/>
      <c r="H63" s="14"/>
      <c r="I63" s="15"/>
      <c r="J63" s="16"/>
      <c r="K63" s="15"/>
      <c r="L63" s="14"/>
      <c r="M63" s="15"/>
      <c r="N63" s="15"/>
      <c r="O63" s="14"/>
      <c r="P63" s="15"/>
    </row>
    <row r="64" spans="3:41" x14ac:dyDescent="0.3">
      <c r="C64" s="14"/>
      <c r="D64" s="14"/>
      <c r="E64" s="14"/>
      <c r="F64" s="15"/>
      <c r="G64" s="15"/>
      <c r="H64" s="14"/>
      <c r="I64" s="15"/>
      <c r="J64" s="16"/>
      <c r="K64" s="15"/>
      <c r="L64" s="14"/>
      <c r="M64" s="15"/>
      <c r="N64" s="15"/>
      <c r="O64" s="14"/>
      <c r="P64" s="15"/>
    </row>
    <row r="65" spans="3:16" x14ac:dyDescent="0.3">
      <c r="C65" s="14"/>
      <c r="D65" s="14"/>
      <c r="E65" s="14"/>
      <c r="F65" s="15"/>
      <c r="G65" s="15"/>
      <c r="H65" s="14"/>
      <c r="I65" s="15"/>
      <c r="J65" s="16"/>
      <c r="K65" s="15"/>
      <c r="L65" s="14"/>
      <c r="M65" s="15"/>
      <c r="N65" s="15"/>
      <c r="O65" s="14"/>
      <c r="P65" s="15"/>
    </row>
    <row r="66" spans="3:16" x14ac:dyDescent="0.3">
      <c r="C66" s="14"/>
      <c r="D66" s="14"/>
      <c r="E66" s="14"/>
      <c r="F66" s="15"/>
      <c r="G66" s="15"/>
      <c r="H66" s="14"/>
      <c r="I66" s="15"/>
      <c r="J66" s="16"/>
      <c r="K66" s="15"/>
      <c r="L66" s="14"/>
      <c r="M66" s="15"/>
      <c r="N66" s="15"/>
      <c r="O66" s="14"/>
      <c r="P66" s="15"/>
    </row>
    <row r="67" spans="3:16" x14ac:dyDescent="0.3">
      <c r="C67" s="14"/>
      <c r="D67" s="14"/>
      <c r="E67" s="14"/>
      <c r="F67" s="15"/>
      <c r="G67" s="15"/>
      <c r="H67" s="14"/>
      <c r="I67" s="15"/>
      <c r="J67" s="16"/>
      <c r="K67" s="15"/>
      <c r="L67" s="14"/>
      <c r="M67" s="15"/>
      <c r="N67" s="15"/>
      <c r="O67" s="20"/>
      <c r="P67" s="15"/>
    </row>
    <row r="68" spans="3:16" x14ac:dyDescent="0.3">
      <c r="C68" s="14"/>
      <c r="D68" s="14"/>
      <c r="E68" s="14"/>
      <c r="F68" s="15"/>
      <c r="G68" s="15"/>
      <c r="H68" s="14"/>
      <c r="I68" s="15"/>
      <c r="J68" s="16"/>
      <c r="K68" s="15"/>
      <c r="L68" s="14"/>
      <c r="M68" s="15"/>
      <c r="N68" s="15"/>
      <c r="O68" s="20"/>
      <c r="P68" s="15"/>
    </row>
    <row r="69" spans="3:16" x14ac:dyDescent="0.3">
      <c r="C69" s="14"/>
      <c r="D69" s="14"/>
      <c r="E69" s="14"/>
      <c r="F69" s="15"/>
      <c r="G69" s="15"/>
      <c r="H69" s="14"/>
      <c r="I69" s="15"/>
      <c r="J69" s="16"/>
      <c r="K69" s="15"/>
      <c r="L69" s="14"/>
      <c r="M69" s="15"/>
      <c r="N69" s="15"/>
      <c r="O69" s="20"/>
      <c r="P69" s="15"/>
    </row>
    <row r="70" spans="3:16" x14ac:dyDescent="0.3">
      <c r="C70" s="14"/>
      <c r="D70" s="14"/>
      <c r="E70" s="14"/>
      <c r="F70" s="15"/>
      <c r="G70" s="15"/>
      <c r="H70" s="14"/>
      <c r="I70" s="15"/>
      <c r="J70" s="16"/>
      <c r="K70" s="15"/>
      <c r="L70" s="14"/>
      <c r="M70" s="15"/>
      <c r="N70" s="15"/>
      <c r="O70" s="20"/>
      <c r="P70" s="15"/>
    </row>
    <row r="71" spans="3:16" x14ac:dyDescent="0.3">
      <c r="C71" s="14"/>
      <c r="D71" s="14"/>
      <c r="E71" s="14"/>
      <c r="F71" s="15"/>
      <c r="G71" s="15"/>
      <c r="H71" s="14"/>
      <c r="I71" s="15"/>
      <c r="J71" s="16"/>
      <c r="K71" s="15"/>
      <c r="L71" s="14"/>
      <c r="M71" s="15"/>
      <c r="N71" s="15"/>
      <c r="O71" s="20"/>
      <c r="P71" s="15"/>
    </row>
    <row r="72" spans="3:16" x14ac:dyDescent="0.3">
      <c r="C72" s="14"/>
      <c r="D72" s="14"/>
      <c r="E72" s="14"/>
      <c r="F72" s="15"/>
      <c r="G72" s="15"/>
      <c r="H72" s="14"/>
      <c r="I72" s="15"/>
      <c r="J72" s="16"/>
      <c r="K72" s="15"/>
      <c r="L72" s="14"/>
      <c r="M72" s="15"/>
      <c r="N72" s="15"/>
      <c r="O72" s="20"/>
      <c r="P72" s="15"/>
    </row>
    <row r="73" spans="3:16" x14ac:dyDescent="0.3">
      <c r="C73" s="14"/>
      <c r="D73" s="14"/>
      <c r="E73" s="14"/>
      <c r="F73" s="15"/>
      <c r="G73" s="15"/>
      <c r="H73" s="14"/>
      <c r="I73" s="15"/>
      <c r="J73" s="16"/>
      <c r="K73" s="15"/>
      <c r="L73" s="14"/>
      <c r="M73" s="15"/>
      <c r="N73" s="15"/>
      <c r="O73" s="20"/>
      <c r="P73" s="15"/>
    </row>
    <row r="74" spans="3:16" x14ac:dyDescent="0.3">
      <c r="C74" s="14"/>
      <c r="D74" s="14"/>
      <c r="E74" s="14"/>
      <c r="F74" s="15"/>
      <c r="G74" s="15"/>
      <c r="H74" s="14"/>
      <c r="I74" s="15"/>
      <c r="J74" s="16"/>
      <c r="K74" s="15"/>
      <c r="L74" s="14"/>
      <c r="M74" s="15"/>
      <c r="N74" s="15"/>
      <c r="O74" s="20"/>
      <c r="P74" s="15"/>
    </row>
    <row r="75" spans="3:16" x14ac:dyDescent="0.3">
      <c r="C75" s="14"/>
      <c r="D75" s="14"/>
      <c r="E75" s="14"/>
      <c r="F75" s="15"/>
      <c r="G75" s="15"/>
      <c r="H75" s="14"/>
      <c r="I75" s="15"/>
      <c r="J75" s="16"/>
      <c r="K75" s="15"/>
      <c r="L75" s="14"/>
      <c r="M75" s="15"/>
      <c r="N75" s="15"/>
      <c r="O75" s="14"/>
      <c r="P75" s="15"/>
    </row>
    <row r="76" spans="3:16" x14ac:dyDescent="0.3">
      <c r="C76" s="14"/>
      <c r="D76" s="14"/>
      <c r="E76" s="14"/>
      <c r="F76" s="15"/>
      <c r="G76" s="15"/>
      <c r="H76" s="14"/>
      <c r="I76" s="15"/>
      <c r="J76" s="16"/>
      <c r="K76" s="15"/>
      <c r="L76" s="14"/>
      <c r="M76" s="15"/>
      <c r="N76" s="15"/>
      <c r="O76" s="14"/>
      <c r="P76" s="15"/>
    </row>
    <row r="77" spans="3:16" x14ac:dyDescent="0.3">
      <c r="C77" s="14"/>
      <c r="D77" s="14"/>
      <c r="E77" s="14"/>
      <c r="F77" s="15"/>
      <c r="G77" s="15"/>
      <c r="H77" s="14"/>
      <c r="I77" s="15"/>
      <c r="J77" s="16"/>
      <c r="K77" s="15"/>
      <c r="L77" s="14"/>
      <c r="M77" s="15"/>
      <c r="N77" s="15"/>
      <c r="O77" s="14"/>
      <c r="P77" s="15"/>
    </row>
    <row r="78" spans="3:16" x14ac:dyDescent="0.3">
      <c r="C78" s="14"/>
      <c r="D78" s="14"/>
      <c r="E78" s="14"/>
      <c r="F78" s="15"/>
      <c r="G78" s="15"/>
      <c r="H78" s="14"/>
      <c r="I78" s="15"/>
      <c r="J78" s="16"/>
      <c r="K78" s="15"/>
      <c r="L78" s="14"/>
      <c r="M78" s="15"/>
      <c r="N78" s="15"/>
      <c r="O78" s="14"/>
      <c r="P78" s="15"/>
    </row>
    <row r="79" spans="3:16" x14ac:dyDescent="0.3">
      <c r="C79" s="14"/>
      <c r="D79" s="14"/>
      <c r="E79" s="14"/>
      <c r="F79" s="15"/>
      <c r="G79" s="15"/>
      <c r="H79" s="14"/>
      <c r="I79" s="15"/>
      <c r="J79" s="16"/>
      <c r="K79" s="15"/>
      <c r="L79" s="14"/>
      <c r="M79" s="15"/>
      <c r="N79" s="15"/>
      <c r="O79" s="14"/>
      <c r="P79" s="15"/>
    </row>
    <row r="80" spans="3:16" x14ac:dyDescent="0.3">
      <c r="C80" s="14"/>
      <c r="D80" s="14"/>
      <c r="E80" s="14"/>
      <c r="F80" s="15"/>
      <c r="G80" s="15"/>
      <c r="H80" s="14"/>
      <c r="I80" s="15"/>
      <c r="J80" s="16"/>
      <c r="K80" s="15"/>
      <c r="L80" s="14"/>
      <c r="M80" s="15"/>
      <c r="N80" s="15"/>
      <c r="O80" s="14"/>
      <c r="P80" s="15"/>
    </row>
    <row r="81" spans="3:16" x14ac:dyDescent="0.3">
      <c r="C81" s="14"/>
      <c r="D81" s="14"/>
      <c r="E81" s="14"/>
      <c r="F81" s="15"/>
      <c r="G81" s="15"/>
      <c r="H81" s="14"/>
      <c r="I81" s="15"/>
      <c r="J81" s="16"/>
      <c r="K81" s="15"/>
      <c r="L81" s="14"/>
      <c r="M81" s="15"/>
      <c r="N81" s="15"/>
      <c r="O81" s="14"/>
      <c r="P81" s="15"/>
    </row>
    <row r="82" spans="3:16" x14ac:dyDescent="0.3">
      <c r="C82" s="14"/>
      <c r="D82" s="14"/>
      <c r="E82" s="14"/>
      <c r="F82" s="15"/>
      <c r="G82" s="15"/>
      <c r="H82" s="14"/>
      <c r="I82" s="15"/>
      <c r="J82" s="16"/>
      <c r="K82" s="15"/>
      <c r="L82" s="14"/>
      <c r="M82" s="15"/>
      <c r="N82" s="15"/>
      <c r="O82" s="14"/>
      <c r="P82" s="15"/>
    </row>
    <row r="83" spans="3:16" x14ac:dyDescent="0.3">
      <c r="C83" s="14"/>
      <c r="D83" s="14"/>
      <c r="E83" s="14"/>
      <c r="F83" s="15"/>
      <c r="G83" s="15"/>
      <c r="H83" s="14"/>
      <c r="I83" s="15"/>
      <c r="J83" s="16"/>
      <c r="K83" s="15"/>
      <c r="L83" s="14"/>
      <c r="M83" s="15"/>
      <c r="N83" s="15"/>
      <c r="O83" s="14"/>
      <c r="P83" s="15"/>
    </row>
    <row r="84" spans="3:16" x14ac:dyDescent="0.3">
      <c r="C84" s="1"/>
      <c r="D84" s="1"/>
      <c r="E84" s="1"/>
      <c r="H84" s="1"/>
      <c r="L84" s="1"/>
      <c r="O84" s="1"/>
    </row>
  </sheetData>
  <mergeCells count="9">
    <mergeCell ref="AI1:AJ1"/>
    <mergeCell ref="AL1:AM1"/>
    <mergeCell ref="AN1:AO1"/>
    <mergeCell ref="S6:T6"/>
    <mergeCell ref="W1:X1"/>
    <mergeCell ref="Y1:Z1"/>
    <mergeCell ref="AB1:AC1"/>
    <mergeCell ref="AD1:AE1"/>
    <mergeCell ref="AG1:A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zoomScaleNormal="100" workbookViewId="0">
      <selection activeCell="A14" sqref="A14"/>
    </sheetView>
  </sheetViews>
  <sheetFormatPr defaultRowHeight="14.4" x14ac:dyDescent="0.3"/>
  <cols>
    <col min="1" max="1" width="9.88671875" bestFit="1" customWidth="1"/>
    <col min="6" max="6" width="12.44140625" bestFit="1" customWidth="1"/>
    <col min="9" max="9" width="12" bestFit="1" customWidth="1"/>
    <col min="20" max="20" width="9.5546875" bestFit="1" customWidth="1"/>
  </cols>
  <sheetData>
    <row r="1" spans="1:41" ht="15" thickBot="1" x14ac:dyDescent="0.35">
      <c r="A1" s="3" t="s">
        <v>12</v>
      </c>
      <c r="W1" s="148" t="s">
        <v>34</v>
      </c>
      <c r="X1" s="149"/>
      <c r="Y1" s="148" t="s">
        <v>35</v>
      </c>
      <c r="Z1" s="149"/>
      <c r="AB1" s="148" t="s">
        <v>36</v>
      </c>
      <c r="AC1" s="149"/>
      <c r="AD1" s="148" t="s">
        <v>37</v>
      </c>
      <c r="AE1" s="149"/>
      <c r="AG1" s="148" t="s">
        <v>38</v>
      </c>
      <c r="AH1" s="149"/>
      <c r="AI1" s="148" t="s">
        <v>39</v>
      </c>
      <c r="AJ1" s="149"/>
      <c r="AL1" s="148" t="s">
        <v>40</v>
      </c>
      <c r="AM1" s="149"/>
      <c r="AN1" s="148" t="s">
        <v>41</v>
      </c>
      <c r="AO1" s="149"/>
    </row>
    <row r="2" spans="1:41" x14ac:dyDescent="0.3">
      <c r="A2">
        <v>41.945</v>
      </c>
      <c r="C2" s="5" t="s">
        <v>20</v>
      </c>
      <c r="D2" s="5"/>
      <c r="E2" s="5"/>
      <c r="F2" s="5" t="s">
        <v>14</v>
      </c>
      <c r="I2" s="5" t="s">
        <v>5</v>
      </c>
      <c r="J2" s="5" t="s">
        <v>6</v>
      </c>
      <c r="M2" s="5" t="s">
        <v>10</v>
      </c>
      <c r="P2" s="5" t="s">
        <v>11</v>
      </c>
      <c r="R2" s="5"/>
      <c r="S2" s="5"/>
      <c r="T2" s="32" t="s">
        <v>22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1">
        <v>0</v>
      </c>
      <c r="D3" s="1"/>
      <c r="E3" s="1">
        <v>1.0146139999999999</v>
      </c>
      <c r="F3">
        <f t="shared" ref="F3:F43" si="0">E3*$A$2</f>
        <v>42.557984229999995</v>
      </c>
      <c r="G3" s="1"/>
      <c r="H3" s="1">
        <v>0.99519800000000003</v>
      </c>
      <c r="I3">
        <f>H3*$A$6</f>
        <v>8704.3997872</v>
      </c>
      <c r="J3" s="4">
        <f>1/(I3/3600)</f>
        <v>0.4135839446728854</v>
      </c>
      <c r="K3" s="1"/>
      <c r="L3" s="1">
        <v>1.0096529999999999</v>
      </c>
      <c r="M3">
        <f>L3*$A$10</f>
        <v>124.15803906299999</v>
      </c>
      <c r="N3" s="1"/>
      <c r="O3" s="1">
        <v>-1.43</v>
      </c>
      <c r="P3">
        <f>O3+$A$14</f>
        <v>457.63</v>
      </c>
      <c r="T3" s="33">
        <f>'GT calculator'!G6</f>
        <v>10</v>
      </c>
      <c r="U3">
        <f>IF($T$3&gt;C3,0,1)</f>
        <v>0</v>
      </c>
      <c r="V3">
        <f t="shared" ref="V3:V43" si="1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8">
        <v>1.25</v>
      </c>
      <c r="D4" s="1"/>
      <c r="E4" s="1">
        <v>1.0127550000000001</v>
      </c>
      <c r="F4">
        <f t="shared" si="0"/>
        <v>42.480008475000005</v>
      </c>
      <c r="G4" s="2"/>
      <c r="H4" s="1">
        <v>0.99571299999999996</v>
      </c>
      <c r="I4">
        <f t="shared" ref="I4:I43" si="2">H4*$A$6</f>
        <v>8708.9041831999984</v>
      </c>
      <c r="J4" s="4">
        <f t="shared" ref="J4:J43" si="3">1/(I4/3600)</f>
        <v>0.41337003189731003</v>
      </c>
      <c r="K4" s="2"/>
      <c r="L4" s="1">
        <v>1.0084409999999999</v>
      </c>
      <c r="M4">
        <f t="shared" ref="M4:M43" si="4">L4*$A$10</f>
        <v>124.00899821099999</v>
      </c>
      <c r="N4" s="2"/>
      <c r="O4" s="1">
        <v>-1.3</v>
      </c>
      <c r="P4">
        <f t="shared" ref="P4:P43" si="5">O4+$A$14</f>
        <v>457.76</v>
      </c>
      <c r="T4" s="34" t="s">
        <v>47</v>
      </c>
      <c r="U4">
        <f t="shared" ref="U4:U43" si="6">IF($T$3&gt;C4,0,1)</f>
        <v>0</v>
      </c>
      <c r="V4">
        <f t="shared" si="1"/>
        <v>0</v>
      </c>
      <c r="W4" s="35">
        <f t="shared" ref="W4:W43" si="7">IF($U4=0,IF($V4="min",$F4,0),0)</f>
        <v>0</v>
      </c>
      <c r="X4" s="36">
        <f t="shared" ref="X4:X43" si="8">IF($W4=0,0,$C4)</f>
        <v>0</v>
      </c>
      <c r="Y4" s="35">
        <f t="shared" ref="Y4:Y43" si="9">IF($W3=0,0,$F4)</f>
        <v>0</v>
      </c>
      <c r="Z4" s="36">
        <f t="shared" ref="Z4:Z43" si="10">IF($Y4=0,0,$C4)</f>
        <v>0</v>
      </c>
      <c r="AB4" s="35">
        <f t="shared" ref="AB4:AB43" si="11">IF($U4=0,IF($V4="min",$I4,0),0)</f>
        <v>0</v>
      </c>
      <c r="AC4" s="36">
        <f t="shared" ref="AC4:AC43" si="12">IF($AB4=0,0,$C4)</f>
        <v>0</v>
      </c>
      <c r="AD4" s="35">
        <f t="shared" ref="AD4:AD43" si="13">IF($AB3=0,0,$I4)</f>
        <v>0</v>
      </c>
      <c r="AE4" s="36">
        <f t="shared" ref="AE4:AE43" si="14">IF($AD4=0,0,$C4)</f>
        <v>0</v>
      </c>
      <c r="AG4" s="35">
        <f t="shared" ref="AG4:AG43" si="15">IF($U4=0,IF($V4="min",$M4,0),0)</f>
        <v>0</v>
      </c>
      <c r="AH4" s="36">
        <f t="shared" ref="AH4:AH43" si="16">IF($AG4=0,0,$C4)</f>
        <v>0</v>
      </c>
      <c r="AI4" s="35">
        <f t="shared" ref="AI4:AI43" si="17">IF($AG3=0,0,$M4)</f>
        <v>0</v>
      </c>
      <c r="AJ4" s="36">
        <f t="shared" ref="AJ4:AJ43" si="18">IF($AI4=0,0,$C4)</f>
        <v>0</v>
      </c>
      <c r="AL4" s="35">
        <f t="shared" ref="AL4:AL43" si="19">IF($U4=0,IF($V4="min",$P4,0),0)</f>
        <v>0</v>
      </c>
      <c r="AM4" s="36">
        <f t="shared" ref="AM4:AM43" si="20">IF($AL4=0,0,$C4)</f>
        <v>0</v>
      </c>
      <c r="AN4" s="35">
        <f t="shared" ref="AN4:AN43" si="21">IF($AL3=0,0,$P4)</f>
        <v>0</v>
      </c>
      <c r="AO4" s="36">
        <f t="shared" ref="AO4:AO43" si="22">IF($AN4=0,0,$C4)</f>
        <v>0</v>
      </c>
    </row>
    <row r="5" spans="1:41" ht="15" thickBot="1" x14ac:dyDescent="0.35">
      <c r="A5" s="3" t="s">
        <v>1</v>
      </c>
      <c r="C5" s="8">
        <v>2.4900000000000002</v>
      </c>
      <c r="D5" s="1"/>
      <c r="E5" s="1">
        <v>1.010991</v>
      </c>
      <c r="F5">
        <f t="shared" si="0"/>
        <v>42.406017495</v>
      </c>
      <c r="G5" s="2"/>
      <c r="H5" s="1">
        <v>0.99631800000000004</v>
      </c>
      <c r="I5">
        <f t="shared" si="2"/>
        <v>8714.1957552000003</v>
      </c>
      <c r="J5" s="4">
        <f t="shared" si="3"/>
        <v>0.41311901879777957</v>
      </c>
      <c r="K5" s="2"/>
      <c r="L5" s="1">
        <v>1.0073190000000001</v>
      </c>
      <c r="M5">
        <f t="shared" si="4"/>
        <v>123.87102474900001</v>
      </c>
      <c r="N5" s="2"/>
      <c r="O5" s="1">
        <v>-1.1299999999999999</v>
      </c>
      <c r="P5">
        <f t="shared" si="5"/>
        <v>457.93</v>
      </c>
      <c r="U5">
        <f t="shared" si="6"/>
        <v>0</v>
      </c>
      <c r="V5">
        <f t="shared" si="1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8">
        <v>3.74</v>
      </c>
      <c r="D6" s="1"/>
      <c r="E6" s="1">
        <v>1.009369</v>
      </c>
      <c r="F6">
        <f t="shared" si="0"/>
        <v>42.337982705000002</v>
      </c>
      <c r="G6" s="2"/>
      <c r="H6" s="1">
        <v>0.99684399999999995</v>
      </c>
      <c r="I6">
        <f t="shared" si="2"/>
        <v>8718.7963615999997</v>
      </c>
      <c r="J6" s="4">
        <f t="shared" si="3"/>
        <v>0.41290103022194669</v>
      </c>
      <c r="K6" s="2"/>
      <c r="L6" s="1">
        <v>1.0061880000000001</v>
      </c>
      <c r="M6">
        <f t="shared" si="4"/>
        <v>123.73194454800002</v>
      </c>
      <c r="N6" s="2"/>
      <c r="O6" s="1">
        <v>-0.95</v>
      </c>
      <c r="P6">
        <f t="shared" si="5"/>
        <v>458.11</v>
      </c>
      <c r="S6" s="150" t="s">
        <v>42</v>
      </c>
      <c r="T6" s="151"/>
      <c r="U6">
        <f t="shared" si="6"/>
        <v>0</v>
      </c>
      <c r="V6">
        <f t="shared" si="1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8">
        <v>4.9800000000000004</v>
      </c>
      <c r="D7" s="1"/>
      <c r="E7" s="1">
        <v>1.0072479999999999</v>
      </c>
      <c r="F7">
        <f t="shared" si="0"/>
        <v>42.249017359999996</v>
      </c>
      <c r="G7" s="2"/>
      <c r="H7" s="1">
        <v>0.99754200000000004</v>
      </c>
      <c r="I7">
        <f t="shared" si="2"/>
        <v>8724.9013488000001</v>
      </c>
      <c r="J7" s="4">
        <f t="shared" si="3"/>
        <v>0.41261211514960389</v>
      </c>
      <c r="K7" s="2"/>
      <c r="L7" s="1">
        <v>1.0048060000000001</v>
      </c>
      <c r="M7">
        <f t="shared" si="4"/>
        <v>123.56199862600002</v>
      </c>
      <c r="N7" s="2"/>
      <c r="O7" s="1">
        <v>-0.76</v>
      </c>
      <c r="P7">
        <f t="shared" si="5"/>
        <v>458.3</v>
      </c>
      <c r="S7" s="45"/>
      <c r="T7" s="46">
        <f>Y44+(W44-Y44)/(X44-Z44)*($T$3-Z44)</f>
        <v>41.942440348319998</v>
      </c>
      <c r="U7">
        <f t="shared" si="6"/>
        <v>0</v>
      </c>
      <c r="V7">
        <f t="shared" si="1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8">
        <v>6.23</v>
      </c>
      <c r="D8" s="1"/>
      <c r="E8" s="1">
        <v>1.005436</v>
      </c>
      <c r="F8">
        <f t="shared" si="0"/>
        <v>42.173013019999999</v>
      </c>
      <c r="G8" s="2"/>
      <c r="H8" s="1">
        <v>0.99813600000000002</v>
      </c>
      <c r="I8">
        <f t="shared" si="2"/>
        <v>8730.0967103999992</v>
      </c>
      <c r="J8" s="4">
        <f t="shared" si="3"/>
        <v>0.41236656584930931</v>
      </c>
      <c r="K8" s="2"/>
      <c r="L8" s="1">
        <v>1.0036020000000001</v>
      </c>
      <c r="M8">
        <f t="shared" si="4"/>
        <v>123.41394154200002</v>
      </c>
      <c r="N8" s="2"/>
      <c r="O8" s="1">
        <v>-0.57999999999999996</v>
      </c>
      <c r="P8">
        <f t="shared" si="5"/>
        <v>458.48</v>
      </c>
      <c r="S8" s="45" t="s">
        <v>12</v>
      </c>
      <c r="T8" s="47">
        <f>T7/F11</f>
        <v>0.99993897599999992</v>
      </c>
      <c r="U8">
        <f t="shared" si="6"/>
        <v>0</v>
      </c>
      <c r="V8">
        <f t="shared" si="1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8">
        <v>7.47</v>
      </c>
      <c r="D9" s="1"/>
      <c r="E9" s="1">
        <v>1.003576</v>
      </c>
      <c r="F9" s="15">
        <f t="shared" si="0"/>
        <v>42.094995320000002</v>
      </c>
      <c r="G9" s="2"/>
      <c r="H9" s="1">
        <v>0.99875400000000003</v>
      </c>
      <c r="I9" s="15">
        <f t="shared" si="2"/>
        <v>8735.5019855999999</v>
      </c>
      <c r="J9" s="16">
        <f t="shared" si="3"/>
        <v>0.41211140538167174</v>
      </c>
      <c r="K9" s="2"/>
      <c r="L9" s="1">
        <v>1.002383</v>
      </c>
      <c r="M9" s="15">
        <f t="shared" si="4"/>
        <v>123.264039893</v>
      </c>
      <c r="N9" s="2"/>
      <c r="O9" s="1">
        <v>-0.4</v>
      </c>
      <c r="P9" s="15">
        <f t="shared" si="5"/>
        <v>458.66</v>
      </c>
      <c r="Q9" s="15"/>
      <c r="S9" s="45"/>
      <c r="T9" s="48"/>
      <c r="U9">
        <f t="shared" si="6"/>
        <v>0</v>
      </c>
      <c r="V9">
        <f t="shared" si="1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8">
        <v>8.7200000000000006</v>
      </c>
      <c r="D10" s="1"/>
      <c r="E10" s="1">
        <v>1.0017640000000001</v>
      </c>
      <c r="F10" s="15">
        <f t="shared" si="0"/>
        <v>42.018990980000005</v>
      </c>
      <c r="G10" s="2"/>
      <c r="H10" s="1">
        <v>0.99940499999999999</v>
      </c>
      <c r="I10" s="15">
        <f t="shared" si="2"/>
        <v>8741.1958919999997</v>
      </c>
      <c r="J10" s="16">
        <f t="shared" si="3"/>
        <v>0.41184296113244001</v>
      </c>
      <c r="K10" s="2"/>
      <c r="L10" s="1">
        <v>1.001187</v>
      </c>
      <c r="M10" s="15">
        <f t="shared" si="4"/>
        <v>123.11696657700001</v>
      </c>
      <c r="N10" s="2"/>
      <c r="O10" s="1">
        <v>-0.19</v>
      </c>
      <c r="P10" s="15">
        <f t="shared" si="5"/>
        <v>458.87</v>
      </c>
      <c r="Q10" s="15"/>
      <c r="S10" s="45"/>
      <c r="T10" s="46">
        <f>AD44+(AB44-AD44)/(AC44-AE44)*($T$3-AE44)</f>
        <v>8746.5600941056</v>
      </c>
      <c r="U10">
        <f t="shared" si="6"/>
        <v>0</v>
      </c>
      <c r="V10">
        <f t="shared" si="1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27">
        <v>9.9600000000000009</v>
      </c>
      <c r="D11" s="10"/>
      <c r="E11" s="10">
        <v>1</v>
      </c>
      <c r="F11" s="11">
        <f t="shared" si="0"/>
        <v>41.945</v>
      </c>
      <c r="G11" s="28"/>
      <c r="H11" s="10">
        <v>1</v>
      </c>
      <c r="I11" s="11">
        <f t="shared" si="2"/>
        <v>8746.4</v>
      </c>
      <c r="J11" s="12">
        <f t="shared" si="3"/>
        <v>0.41159791457056621</v>
      </c>
      <c r="K11" s="28"/>
      <c r="L11" s="10">
        <v>1</v>
      </c>
      <c r="M11" s="11">
        <f t="shared" si="4"/>
        <v>122.971</v>
      </c>
      <c r="N11" s="28"/>
      <c r="O11" s="10">
        <v>0</v>
      </c>
      <c r="P11" s="11">
        <f t="shared" si="5"/>
        <v>459.06</v>
      </c>
      <c r="Q11" s="15"/>
      <c r="S11" s="45" t="s">
        <v>17</v>
      </c>
      <c r="T11" s="47">
        <f>T10/I11</f>
        <v>1.0000183040000001</v>
      </c>
      <c r="U11">
        <f t="shared" si="6"/>
        <v>0</v>
      </c>
      <c r="V11" t="str">
        <f t="shared" si="1"/>
        <v>min</v>
      </c>
      <c r="W11" s="35">
        <f t="shared" si="7"/>
        <v>41.945</v>
      </c>
      <c r="X11" s="36">
        <f t="shared" si="8"/>
        <v>9.9600000000000009</v>
      </c>
      <c r="Y11" s="35">
        <f t="shared" si="9"/>
        <v>0</v>
      </c>
      <c r="Z11" s="36">
        <f t="shared" si="10"/>
        <v>0</v>
      </c>
      <c r="AB11" s="35">
        <f t="shared" si="11"/>
        <v>8746.4</v>
      </c>
      <c r="AC11" s="36">
        <f t="shared" si="12"/>
        <v>9.9600000000000009</v>
      </c>
      <c r="AD11" s="35">
        <f t="shared" si="13"/>
        <v>0</v>
      </c>
      <c r="AE11" s="36">
        <f t="shared" si="14"/>
        <v>0</v>
      </c>
      <c r="AG11" s="35">
        <f t="shared" si="15"/>
        <v>122.971</v>
      </c>
      <c r="AH11" s="36">
        <f t="shared" si="16"/>
        <v>9.9600000000000009</v>
      </c>
      <c r="AI11" s="35">
        <f t="shared" si="17"/>
        <v>0</v>
      </c>
      <c r="AJ11" s="36">
        <f t="shared" si="18"/>
        <v>0</v>
      </c>
      <c r="AL11" s="35">
        <f t="shared" si="19"/>
        <v>459.06</v>
      </c>
      <c r="AM11" s="36">
        <f t="shared" si="20"/>
        <v>9.9600000000000009</v>
      </c>
      <c r="AN11" s="35">
        <f t="shared" si="21"/>
        <v>0</v>
      </c>
      <c r="AO11" s="36">
        <f t="shared" si="22"/>
        <v>0</v>
      </c>
    </row>
    <row r="12" spans="1:41" x14ac:dyDescent="0.3">
      <c r="C12" s="8">
        <v>11.21</v>
      </c>
      <c r="D12" s="1"/>
      <c r="E12" s="1">
        <v>0.99809300000000001</v>
      </c>
      <c r="F12" s="15">
        <f t="shared" si="0"/>
        <v>41.865010885000004</v>
      </c>
      <c r="G12" s="2"/>
      <c r="H12" s="1">
        <v>1.000572</v>
      </c>
      <c r="I12" s="15">
        <f t="shared" si="2"/>
        <v>8751.4029408000006</v>
      </c>
      <c r="J12" s="16">
        <f t="shared" si="3"/>
        <v>0.41136261515469763</v>
      </c>
      <c r="K12" s="2"/>
      <c r="L12" s="1">
        <v>0.99874799999999997</v>
      </c>
      <c r="M12" s="15">
        <f t="shared" si="4"/>
        <v>122.817040308</v>
      </c>
      <c r="N12" s="2"/>
      <c r="O12" s="1">
        <v>0.14000000000000001</v>
      </c>
      <c r="P12" s="15">
        <f t="shared" si="5"/>
        <v>459.2</v>
      </c>
      <c r="Q12" s="15"/>
      <c r="S12" s="45"/>
      <c r="T12" s="48"/>
      <c r="U12">
        <f t="shared" si="6"/>
        <v>1</v>
      </c>
      <c r="V12" t="str">
        <f t="shared" si="1"/>
        <v>min</v>
      </c>
      <c r="W12" s="35">
        <f t="shared" si="7"/>
        <v>0</v>
      </c>
      <c r="X12" s="36">
        <f t="shared" si="8"/>
        <v>0</v>
      </c>
      <c r="Y12" s="35">
        <f t="shared" si="9"/>
        <v>41.865010885000004</v>
      </c>
      <c r="Z12" s="36">
        <f t="shared" si="10"/>
        <v>11.21</v>
      </c>
      <c r="AB12" s="35">
        <f t="shared" si="11"/>
        <v>0</v>
      </c>
      <c r="AC12" s="36">
        <f t="shared" si="12"/>
        <v>0</v>
      </c>
      <c r="AD12" s="35">
        <f t="shared" si="13"/>
        <v>8751.4029408000006</v>
      </c>
      <c r="AE12" s="36">
        <f t="shared" si="14"/>
        <v>11.21</v>
      </c>
      <c r="AG12" s="35">
        <f t="shared" si="15"/>
        <v>0</v>
      </c>
      <c r="AH12" s="36">
        <f t="shared" si="16"/>
        <v>0</v>
      </c>
      <c r="AI12" s="35">
        <f t="shared" si="17"/>
        <v>122.817040308</v>
      </c>
      <c r="AJ12" s="36">
        <f t="shared" si="18"/>
        <v>11.21</v>
      </c>
      <c r="AL12" s="35">
        <f t="shared" si="19"/>
        <v>0</v>
      </c>
      <c r="AM12" s="36">
        <f t="shared" si="20"/>
        <v>0</v>
      </c>
      <c r="AN12" s="35">
        <f t="shared" si="21"/>
        <v>459.2</v>
      </c>
      <c r="AO12" s="36">
        <f t="shared" si="22"/>
        <v>11.21</v>
      </c>
    </row>
    <row r="13" spans="1:41" x14ac:dyDescent="0.3">
      <c r="A13" s="3" t="s">
        <v>7</v>
      </c>
      <c r="C13" s="8">
        <v>12.45</v>
      </c>
      <c r="D13" s="1"/>
      <c r="E13" s="1">
        <v>0.99628099999999997</v>
      </c>
      <c r="F13" s="15">
        <f t="shared" si="0"/>
        <v>41.789006544999999</v>
      </c>
      <c r="G13" s="2"/>
      <c r="H13" s="1">
        <v>1.0011779999999999</v>
      </c>
      <c r="I13" s="15">
        <f t="shared" si="2"/>
        <v>8756.7032591999996</v>
      </c>
      <c r="J13" s="16">
        <f t="shared" si="3"/>
        <v>0.41111362272299851</v>
      </c>
      <c r="K13" s="2"/>
      <c r="L13" s="1">
        <v>0.99755199999999999</v>
      </c>
      <c r="M13" s="15">
        <f t="shared" si="4"/>
        <v>122.669966992</v>
      </c>
      <c r="N13" s="2"/>
      <c r="O13" s="1">
        <v>0.31</v>
      </c>
      <c r="P13" s="15">
        <f t="shared" si="5"/>
        <v>459.37</v>
      </c>
      <c r="Q13" s="15"/>
      <c r="S13" s="45"/>
      <c r="T13" s="46">
        <f>AI44+(AG44-AI44)/(AH44-AJ44)*($T$3-AJ44)</f>
        <v>122.966073289856</v>
      </c>
      <c r="U13">
        <f t="shared" si="6"/>
        <v>1</v>
      </c>
      <c r="V13" t="str">
        <f t="shared" si="1"/>
        <v>min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8">
        <v>13.7</v>
      </c>
      <c r="D14" s="1"/>
      <c r="E14" s="1">
        <v>0.99446900000000005</v>
      </c>
      <c r="F14" s="15">
        <f t="shared" si="0"/>
        <v>41.713002205000002</v>
      </c>
      <c r="G14" s="6"/>
      <c r="H14" s="1">
        <v>1.0018750000000001</v>
      </c>
      <c r="I14" s="15">
        <f t="shared" si="2"/>
        <v>8762.799500000001</v>
      </c>
      <c r="J14" s="16">
        <f t="shared" si="3"/>
        <v>0.41082761279657259</v>
      </c>
      <c r="K14" s="6"/>
      <c r="L14" s="1">
        <v>0.99634900000000004</v>
      </c>
      <c r="M14" s="15">
        <f t="shared" si="4"/>
        <v>122.52203287900001</v>
      </c>
      <c r="N14" s="6"/>
      <c r="O14" s="1">
        <v>0.56000000000000005</v>
      </c>
      <c r="P14" s="15">
        <f t="shared" si="5"/>
        <v>459.62</v>
      </c>
      <c r="Q14" s="15"/>
      <c r="S14" s="45" t="s">
        <v>43</v>
      </c>
      <c r="T14" s="47">
        <f>T13/M11</f>
        <v>0.99995993599999999</v>
      </c>
      <c r="U14">
        <f t="shared" si="6"/>
        <v>1</v>
      </c>
      <c r="V14" t="str">
        <f t="shared" si="1"/>
        <v>min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8">
        <v>14.95</v>
      </c>
      <c r="D15" s="1"/>
      <c r="E15" s="1">
        <v>0.99260899999999996</v>
      </c>
      <c r="F15" s="15">
        <f t="shared" si="0"/>
        <v>41.634984504999998</v>
      </c>
      <c r="G15" s="1"/>
      <c r="H15" s="1">
        <v>1.002424</v>
      </c>
      <c r="I15" s="15">
        <f t="shared" si="2"/>
        <v>8767.6012735999993</v>
      </c>
      <c r="J15" s="16">
        <f t="shared" si="3"/>
        <v>0.41060261383463104</v>
      </c>
      <c r="K15" s="1"/>
      <c r="L15" s="1">
        <v>0.99511300000000003</v>
      </c>
      <c r="M15" s="15">
        <f t="shared" si="4"/>
        <v>122.370040723</v>
      </c>
      <c r="N15" s="1"/>
      <c r="O15" s="1">
        <v>0.69</v>
      </c>
      <c r="P15" s="15">
        <f t="shared" si="5"/>
        <v>459.75</v>
      </c>
      <c r="Q15" s="15"/>
      <c r="S15" s="45"/>
      <c r="T15" s="48"/>
      <c r="U15">
        <f t="shared" si="6"/>
        <v>1</v>
      </c>
      <c r="V15" t="str">
        <f t="shared" si="1"/>
        <v>min</v>
      </c>
      <c r="W15" s="35">
        <f t="shared" si="7"/>
        <v>0</v>
      </c>
      <c r="X15" s="36">
        <f t="shared" si="8"/>
        <v>0</v>
      </c>
      <c r="Y15" s="35">
        <f t="shared" si="9"/>
        <v>0</v>
      </c>
      <c r="Z15" s="36">
        <f t="shared" si="10"/>
        <v>0</v>
      </c>
      <c r="AB15" s="35">
        <f t="shared" si="11"/>
        <v>0</v>
      </c>
      <c r="AC15" s="36">
        <f t="shared" si="12"/>
        <v>0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0</v>
      </c>
      <c r="AM15" s="36">
        <f t="shared" si="20"/>
        <v>0</v>
      </c>
      <c r="AN15" s="35">
        <f t="shared" si="21"/>
        <v>0</v>
      </c>
      <c r="AO15" s="36">
        <f t="shared" si="22"/>
        <v>0</v>
      </c>
    </row>
    <row r="16" spans="1:41" x14ac:dyDescent="0.3">
      <c r="C16" s="8">
        <v>16.190000000000001</v>
      </c>
      <c r="D16" s="1"/>
      <c r="E16" s="1">
        <v>0.99075000000000002</v>
      </c>
      <c r="F16" s="15">
        <f t="shared" si="0"/>
        <v>41.557008750000001</v>
      </c>
      <c r="G16" s="1"/>
      <c r="H16" s="1">
        <v>1.0030410000000001</v>
      </c>
      <c r="I16" s="15">
        <f t="shared" si="2"/>
        <v>8772.9978024000011</v>
      </c>
      <c r="J16" s="16">
        <f t="shared" si="3"/>
        <v>0.41035004009862619</v>
      </c>
      <c r="K16" s="1"/>
      <c r="L16" s="1">
        <v>0.99388500000000002</v>
      </c>
      <c r="M16" s="15">
        <f t="shared" si="4"/>
        <v>122.21903233500001</v>
      </c>
      <c r="N16" s="1"/>
      <c r="O16" s="8">
        <v>0.87</v>
      </c>
      <c r="P16" s="15">
        <f t="shared" si="5"/>
        <v>459.93</v>
      </c>
      <c r="Q16" s="15"/>
      <c r="S16" s="45"/>
      <c r="T16" s="46">
        <f>AN44+(AL44-AN44)/(AM44-AO44)*($T$3-AO44)</f>
        <v>459.06448</v>
      </c>
      <c r="U16">
        <f t="shared" si="6"/>
        <v>1</v>
      </c>
      <c r="V16" t="str">
        <f t="shared" si="1"/>
        <v>min</v>
      </c>
      <c r="W16" s="35">
        <f t="shared" si="7"/>
        <v>0</v>
      </c>
      <c r="X16" s="36">
        <f t="shared" si="8"/>
        <v>0</v>
      </c>
      <c r="Y16" s="35">
        <f t="shared" si="9"/>
        <v>0</v>
      </c>
      <c r="Z16" s="36">
        <f t="shared" si="10"/>
        <v>0</v>
      </c>
      <c r="AB16" s="35">
        <f t="shared" si="11"/>
        <v>0</v>
      </c>
      <c r="AC16" s="36">
        <f t="shared" si="12"/>
        <v>0</v>
      </c>
      <c r="AD16" s="35">
        <f t="shared" si="13"/>
        <v>0</v>
      </c>
      <c r="AE16" s="36">
        <f t="shared" si="14"/>
        <v>0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0</v>
      </c>
      <c r="AO16" s="36">
        <f t="shared" si="22"/>
        <v>0</v>
      </c>
    </row>
    <row r="17" spans="3:41" ht="15" thickBot="1" x14ac:dyDescent="0.35">
      <c r="C17" s="8">
        <v>17.440000000000001</v>
      </c>
      <c r="D17" s="1"/>
      <c r="E17" s="1">
        <v>0.98893799999999998</v>
      </c>
      <c r="F17" s="15">
        <f t="shared" si="0"/>
        <v>41.481004409999997</v>
      </c>
      <c r="G17" s="1"/>
      <c r="H17" s="1">
        <v>1.003682</v>
      </c>
      <c r="I17" s="15">
        <f t="shared" si="2"/>
        <v>8778.6042447999989</v>
      </c>
      <c r="J17" s="16">
        <f t="shared" si="3"/>
        <v>0.41008797066258657</v>
      </c>
      <c r="K17" s="1"/>
      <c r="L17" s="1">
        <v>0.99267300000000003</v>
      </c>
      <c r="M17" s="15">
        <f t="shared" si="4"/>
        <v>122.06999148300001</v>
      </c>
      <c r="N17" s="1"/>
      <c r="O17" s="8">
        <v>1.06</v>
      </c>
      <c r="P17" s="15">
        <f t="shared" si="5"/>
        <v>460.12</v>
      </c>
      <c r="Q17" s="15"/>
      <c r="S17" s="49" t="s">
        <v>44</v>
      </c>
      <c r="T17" s="50">
        <f>T16-P11</f>
        <v>4.4800000000009277E-3</v>
      </c>
      <c r="U17">
        <f t="shared" si="6"/>
        <v>1</v>
      </c>
      <c r="V17" t="str">
        <f t="shared" si="1"/>
        <v>min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8">
        <v>18.68</v>
      </c>
      <c r="D18" s="1"/>
      <c r="E18" s="1">
        <v>0.98710200000000003</v>
      </c>
      <c r="F18" s="15">
        <f t="shared" si="0"/>
        <v>41.403993390000004</v>
      </c>
      <c r="G18" s="1"/>
      <c r="H18" s="1">
        <v>1.00431</v>
      </c>
      <c r="I18" s="15">
        <f t="shared" si="2"/>
        <v>8784.0969839999998</v>
      </c>
      <c r="J18" s="16">
        <f t="shared" si="3"/>
        <v>0.40983154063044891</v>
      </c>
      <c r="K18" s="1"/>
      <c r="L18" s="1">
        <v>0.99146999999999996</v>
      </c>
      <c r="M18" s="15">
        <f t="shared" si="4"/>
        <v>121.92205737</v>
      </c>
      <c r="N18" s="1"/>
      <c r="O18" s="8">
        <v>1.24</v>
      </c>
      <c r="P18" s="15">
        <f t="shared" si="5"/>
        <v>460.3</v>
      </c>
      <c r="Q18" s="15"/>
      <c r="U18">
        <f t="shared" si="6"/>
        <v>1</v>
      </c>
      <c r="V18" t="str">
        <f t="shared" si="1"/>
        <v>min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8">
        <v>19.93</v>
      </c>
      <c r="D19" s="1"/>
      <c r="E19" s="1">
        <v>0.98524299999999998</v>
      </c>
      <c r="F19" s="15">
        <f t="shared" si="0"/>
        <v>41.326017634999999</v>
      </c>
      <c r="G19" s="1"/>
      <c r="H19" s="1">
        <v>1.0049509999999999</v>
      </c>
      <c r="I19" s="15">
        <f t="shared" si="2"/>
        <v>8789.7034263999994</v>
      </c>
      <c r="J19" s="16">
        <f t="shared" si="3"/>
        <v>0.4095701328428612</v>
      </c>
      <c r="K19" s="1"/>
      <c r="L19" s="1">
        <v>0.99025799999999997</v>
      </c>
      <c r="M19" s="15">
        <f t="shared" si="4"/>
        <v>121.77301651800001</v>
      </c>
      <c r="N19" s="1"/>
      <c r="O19" s="8">
        <v>1.43</v>
      </c>
      <c r="P19" s="15">
        <f t="shared" si="5"/>
        <v>460.49</v>
      </c>
      <c r="Q19" s="15"/>
      <c r="U19">
        <f t="shared" si="6"/>
        <v>1</v>
      </c>
      <c r="V19" t="str">
        <f t="shared" si="1"/>
        <v>min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8">
        <v>21.17</v>
      </c>
      <c r="D20" s="1"/>
      <c r="E20" s="1">
        <v>0.98338300000000001</v>
      </c>
      <c r="F20" s="15">
        <f t="shared" si="0"/>
        <v>41.247999935000003</v>
      </c>
      <c r="G20" s="1"/>
      <c r="H20" s="1">
        <v>1.005579</v>
      </c>
      <c r="I20" s="15">
        <f t="shared" si="2"/>
        <v>8795.1961656000003</v>
      </c>
      <c r="J20" s="16">
        <f t="shared" si="3"/>
        <v>0.40931434981295967</v>
      </c>
      <c r="K20" s="1"/>
      <c r="L20" s="1">
        <v>0.98902999999999996</v>
      </c>
      <c r="M20" s="15">
        <f t="shared" si="4"/>
        <v>121.62200813</v>
      </c>
      <c r="N20" s="1"/>
      <c r="O20" s="8">
        <v>1.61</v>
      </c>
      <c r="P20" s="15">
        <f t="shared" si="5"/>
        <v>460.67</v>
      </c>
      <c r="Q20" s="15"/>
      <c r="U20">
        <f t="shared" si="6"/>
        <v>1</v>
      </c>
      <c r="V20" t="str">
        <f t="shared" si="1"/>
        <v>min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8">
        <v>22.42</v>
      </c>
      <c r="D21" s="1"/>
      <c r="E21" s="1">
        <v>0.98154699999999995</v>
      </c>
      <c r="F21" s="15">
        <f t="shared" si="0"/>
        <v>41.170988914999995</v>
      </c>
      <c r="G21" s="1"/>
      <c r="H21" s="1">
        <v>1.0062310000000001</v>
      </c>
      <c r="I21" s="15">
        <f t="shared" si="2"/>
        <v>8800.8988184000009</v>
      </c>
      <c r="J21" s="16">
        <f t="shared" si="3"/>
        <v>0.40904912944499433</v>
      </c>
      <c r="K21" s="1"/>
      <c r="L21" s="1">
        <v>0.98780999999999997</v>
      </c>
      <c r="M21" s="15">
        <f t="shared" si="4"/>
        <v>121.47198351</v>
      </c>
      <c r="N21" s="1"/>
      <c r="O21" s="8">
        <v>1.8</v>
      </c>
      <c r="P21" s="15">
        <f t="shared" si="5"/>
        <v>460.86</v>
      </c>
      <c r="Q21" s="15"/>
      <c r="U21">
        <f t="shared" si="6"/>
        <v>1</v>
      </c>
      <c r="V21" t="str">
        <f t="shared" si="1"/>
        <v>min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8">
        <v>23.66</v>
      </c>
      <c r="D22" s="1"/>
      <c r="E22" s="1">
        <v>0.97971200000000003</v>
      </c>
      <c r="F22" s="15">
        <f t="shared" si="0"/>
        <v>41.094019840000001</v>
      </c>
      <c r="G22" s="1"/>
      <c r="H22" s="1">
        <v>1.0069509999999999</v>
      </c>
      <c r="I22" s="15">
        <f t="shared" si="2"/>
        <v>8807.1962263999994</v>
      </c>
      <c r="J22" s="16">
        <f t="shared" si="3"/>
        <v>0.4087566471164597</v>
      </c>
      <c r="K22" s="1"/>
      <c r="L22" s="1">
        <v>0.98660700000000001</v>
      </c>
      <c r="M22" s="15">
        <f t="shared" si="4"/>
        <v>121.32404939700001</v>
      </c>
      <c r="N22" s="1"/>
      <c r="O22" s="8">
        <v>2.04</v>
      </c>
      <c r="P22" s="15">
        <f t="shared" si="5"/>
        <v>461.1</v>
      </c>
      <c r="Q22" s="15"/>
      <c r="U22">
        <f t="shared" si="6"/>
        <v>1</v>
      </c>
      <c r="V22" t="str">
        <f t="shared" si="1"/>
        <v>min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8">
        <v>24.91</v>
      </c>
      <c r="D23" s="1"/>
      <c r="E23" s="1">
        <v>0.97787599999999997</v>
      </c>
      <c r="F23" s="15">
        <f t="shared" si="0"/>
        <v>41.017008820000001</v>
      </c>
      <c r="G23" s="1"/>
      <c r="H23" s="1">
        <v>1.0075799999999999</v>
      </c>
      <c r="I23" s="15">
        <f t="shared" si="2"/>
        <v>8812.6977119999992</v>
      </c>
      <c r="J23" s="16">
        <f t="shared" si="3"/>
        <v>0.40850147340217774</v>
      </c>
      <c r="K23" s="1"/>
      <c r="L23" s="1">
        <v>0.98538700000000001</v>
      </c>
      <c r="M23" s="15">
        <f t="shared" si="4"/>
        <v>121.174024777</v>
      </c>
      <c r="N23" s="1"/>
      <c r="O23" s="8">
        <v>2.2200000000000002</v>
      </c>
      <c r="P23" s="15">
        <f t="shared" si="5"/>
        <v>461.28000000000003</v>
      </c>
      <c r="Q23" s="15"/>
      <c r="U23">
        <f t="shared" si="6"/>
        <v>1</v>
      </c>
      <c r="V23" t="str">
        <f t="shared" si="1"/>
        <v>min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8">
        <v>26.15</v>
      </c>
      <c r="D24" s="1"/>
      <c r="E24" s="1">
        <v>0.97601599999999999</v>
      </c>
      <c r="F24" s="15">
        <f t="shared" si="0"/>
        <v>40.938991119999997</v>
      </c>
      <c r="G24" s="1"/>
      <c r="H24" s="1">
        <v>1.008232</v>
      </c>
      <c r="I24" s="15">
        <f t="shared" si="2"/>
        <v>8818.4003647999998</v>
      </c>
      <c r="J24" s="16">
        <f t="shared" si="3"/>
        <v>0.40823730507518724</v>
      </c>
      <c r="K24" s="1"/>
      <c r="L24" s="1">
        <v>0.98416700000000001</v>
      </c>
      <c r="M24" s="15">
        <f t="shared" si="4"/>
        <v>121.024000157</v>
      </c>
      <c r="N24" s="1"/>
      <c r="O24" s="8">
        <v>2.41</v>
      </c>
      <c r="P24" s="15">
        <f t="shared" si="5"/>
        <v>461.47</v>
      </c>
      <c r="Q24" s="15"/>
      <c r="U24">
        <f t="shared" si="6"/>
        <v>1</v>
      </c>
      <c r="V24" t="str">
        <f t="shared" si="1"/>
        <v>min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8">
        <v>27.4</v>
      </c>
      <c r="D25" s="1"/>
      <c r="E25" s="1">
        <v>0.97418000000000005</v>
      </c>
      <c r="F25" s="15">
        <f t="shared" si="0"/>
        <v>40.861980100000004</v>
      </c>
      <c r="G25" s="6"/>
      <c r="H25" s="1">
        <v>1.0088950000000001</v>
      </c>
      <c r="I25" s="15">
        <f t="shared" si="2"/>
        <v>8824.1992280000013</v>
      </c>
      <c r="J25" s="16">
        <f t="shared" si="3"/>
        <v>0.40796903004828661</v>
      </c>
      <c r="K25" s="6"/>
      <c r="L25" s="1">
        <v>0.98294700000000002</v>
      </c>
      <c r="M25" s="15">
        <f t="shared" si="4"/>
        <v>120.87397553700001</v>
      </c>
      <c r="N25" s="6"/>
      <c r="O25" s="8">
        <v>2.61</v>
      </c>
      <c r="P25" s="15">
        <f t="shared" si="5"/>
        <v>461.67</v>
      </c>
      <c r="Q25" s="15"/>
      <c r="U25">
        <f t="shared" si="6"/>
        <v>1</v>
      </c>
      <c r="V25" t="str">
        <f t="shared" si="1"/>
        <v>min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8">
        <v>28.65</v>
      </c>
      <c r="D26" s="1"/>
      <c r="E26" s="1">
        <v>0.97232099999999999</v>
      </c>
      <c r="F26" s="15">
        <f t="shared" si="0"/>
        <v>40.784004345</v>
      </c>
      <c r="G26" s="1"/>
      <c r="H26" s="1">
        <v>1.009512</v>
      </c>
      <c r="I26" s="15">
        <f t="shared" si="2"/>
        <v>8829.5957567999994</v>
      </c>
      <c r="J26" s="16">
        <f t="shared" si="3"/>
        <v>0.40771968492753546</v>
      </c>
      <c r="K26" s="1"/>
      <c r="L26" s="1">
        <v>0.98171900000000001</v>
      </c>
      <c r="M26" s="15">
        <f t="shared" si="4"/>
        <v>120.722967149</v>
      </c>
      <c r="N26" s="1"/>
      <c r="O26" s="8">
        <v>2.77</v>
      </c>
      <c r="P26" s="15">
        <f t="shared" si="5"/>
        <v>461.83</v>
      </c>
      <c r="Q26" s="15"/>
      <c r="U26">
        <f t="shared" si="6"/>
        <v>1</v>
      </c>
      <c r="V26" t="str">
        <f t="shared" si="1"/>
        <v>min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8">
        <v>29.89</v>
      </c>
      <c r="D27" s="1"/>
      <c r="E27" s="1">
        <v>0.97048500000000004</v>
      </c>
      <c r="F27" s="15">
        <f t="shared" si="0"/>
        <v>40.706993324999999</v>
      </c>
      <c r="G27" s="1"/>
      <c r="H27" s="1">
        <v>1.0101979999999999</v>
      </c>
      <c r="I27" s="15">
        <f t="shared" si="2"/>
        <v>8835.5957871999999</v>
      </c>
      <c r="J27" s="16">
        <f t="shared" si="3"/>
        <v>0.40744281276597871</v>
      </c>
      <c r="K27" s="1"/>
      <c r="L27" s="1">
        <v>0.98049900000000001</v>
      </c>
      <c r="M27" s="15">
        <f t="shared" si="4"/>
        <v>120.572942529</v>
      </c>
      <c r="N27" s="1"/>
      <c r="O27" s="8">
        <v>2.98</v>
      </c>
      <c r="P27" s="15">
        <f t="shared" si="5"/>
        <v>462.04</v>
      </c>
      <c r="Q27" s="15"/>
      <c r="U27">
        <f t="shared" si="6"/>
        <v>1</v>
      </c>
      <c r="V27" t="str">
        <f t="shared" si="1"/>
        <v>min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8">
        <v>31.14</v>
      </c>
      <c r="D28" s="1"/>
      <c r="E28" s="1">
        <v>0.96864899999999998</v>
      </c>
      <c r="F28" s="15">
        <f t="shared" si="0"/>
        <v>40.629982304999999</v>
      </c>
      <c r="G28" s="1"/>
      <c r="H28" s="1">
        <v>1.0108269999999999</v>
      </c>
      <c r="I28" s="15">
        <f t="shared" si="2"/>
        <v>8841.0972727999997</v>
      </c>
      <c r="J28" s="16">
        <f t="shared" si="3"/>
        <v>0.40718927627632245</v>
      </c>
      <c r="K28" s="1"/>
      <c r="L28" s="1">
        <v>0.97928000000000004</v>
      </c>
      <c r="M28" s="15">
        <f t="shared" si="4"/>
        <v>120.42304088</v>
      </c>
      <c r="N28" s="1"/>
      <c r="O28" s="8">
        <v>3.15</v>
      </c>
      <c r="P28" s="15">
        <f t="shared" si="5"/>
        <v>462.21</v>
      </c>
      <c r="Q28" s="15"/>
      <c r="U28">
        <f t="shared" si="6"/>
        <v>1</v>
      </c>
      <c r="V28" t="str">
        <f t="shared" si="1"/>
        <v>min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8">
        <v>32.380000000000003</v>
      </c>
      <c r="D29" s="1"/>
      <c r="E29" s="1">
        <v>0.96643199999999996</v>
      </c>
      <c r="F29" s="15">
        <f t="shared" si="0"/>
        <v>40.536990240000002</v>
      </c>
      <c r="G29" s="1"/>
      <c r="H29" s="1">
        <v>1.0116620000000001</v>
      </c>
      <c r="I29" s="15">
        <f t="shared" si="2"/>
        <v>8848.4005168000003</v>
      </c>
      <c r="J29" s="16">
        <f t="shared" si="3"/>
        <v>0.40685319263802155</v>
      </c>
      <c r="K29" s="1"/>
      <c r="L29" s="1">
        <v>0.97788900000000001</v>
      </c>
      <c r="M29" s="15">
        <f t="shared" si="4"/>
        <v>120.251988219</v>
      </c>
      <c r="N29" s="1"/>
      <c r="O29" s="8">
        <v>3.4</v>
      </c>
      <c r="P29" s="15">
        <f t="shared" si="5"/>
        <v>462.46</v>
      </c>
      <c r="Q29" s="15"/>
      <c r="U29">
        <f t="shared" si="6"/>
        <v>1</v>
      </c>
      <c r="V29" t="str">
        <f t="shared" si="1"/>
        <v>min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8">
        <v>33.630000000000003</v>
      </c>
      <c r="D30" s="1"/>
      <c r="E30" s="1">
        <v>0.96495399999999998</v>
      </c>
      <c r="F30" s="15">
        <f t="shared" si="0"/>
        <v>40.474995530000001</v>
      </c>
      <c r="G30" s="1"/>
      <c r="H30" s="1">
        <v>1.012154</v>
      </c>
      <c r="I30" s="15">
        <f t="shared" si="2"/>
        <v>8852.7037455999998</v>
      </c>
      <c r="J30" s="16">
        <f t="shared" si="3"/>
        <v>0.40665542454069853</v>
      </c>
      <c r="K30" s="1"/>
      <c r="L30" s="1">
        <v>0.97684000000000004</v>
      </c>
      <c r="M30" s="15">
        <f t="shared" si="4"/>
        <v>120.12299164000001</v>
      </c>
      <c r="N30" s="1"/>
      <c r="O30" s="8">
        <v>3.54</v>
      </c>
      <c r="P30" s="15">
        <f t="shared" si="5"/>
        <v>462.6</v>
      </c>
      <c r="Q30" s="15"/>
      <c r="U30">
        <f t="shared" si="6"/>
        <v>1</v>
      </c>
      <c r="V30" t="str">
        <f t="shared" si="1"/>
        <v>min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8">
        <v>34.869999999999997</v>
      </c>
      <c r="D31" s="1"/>
      <c r="E31" s="1">
        <v>0.96309500000000003</v>
      </c>
      <c r="F31" s="15">
        <f t="shared" si="0"/>
        <v>40.397019775000004</v>
      </c>
      <c r="G31" s="1"/>
      <c r="H31" s="1">
        <v>1.0127820000000001</v>
      </c>
      <c r="I31" s="15">
        <f t="shared" si="2"/>
        <v>8858.1964848000007</v>
      </c>
      <c r="J31" s="16">
        <f t="shared" si="3"/>
        <v>0.40640326799900289</v>
      </c>
      <c r="K31" s="1"/>
      <c r="L31" s="1">
        <v>0.97559600000000002</v>
      </c>
      <c r="M31" s="15">
        <f t="shared" si="4"/>
        <v>119.97001571600001</v>
      </c>
      <c r="N31" s="1"/>
      <c r="O31" s="8">
        <v>3.71</v>
      </c>
      <c r="P31" s="15">
        <f t="shared" si="5"/>
        <v>462.77</v>
      </c>
      <c r="Q31" s="15"/>
      <c r="U31">
        <f t="shared" si="6"/>
        <v>1</v>
      </c>
      <c r="V31" t="str">
        <f t="shared" si="1"/>
        <v>min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8">
        <v>36.119999999999997</v>
      </c>
      <c r="D32" s="1"/>
      <c r="E32" s="1">
        <v>0.96125899999999997</v>
      </c>
      <c r="F32" s="15">
        <f t="shared" si="0"/>
        <v>40.320008754999996</v>
      </c>
      <c r="G32" s="1"/>
      <c r="H32" s="1">
        <v>1.0134909999999999</v>
      </c>
      <c r="I32" s="15">
        <f t="shared" si="2"/>
        <v>8864.3976823999983</v>
      </c>
      <c r="J32" s="16">
        <f t="shared" si="3"/>
        <v>0.40611896363220418</v>
      </c>
      <c r="K32" s="1"/>
      <c r="L32" s="1">
        <v>0.97438400000000003</v>
      </c>
      <c r="M32" s="15">
        <f t="shared" si="4"/>
        <v>119.82097486400001</v>
      </c>
      <c r="N32" s="1"/>
      <c r="O32" s="8">
        <v>3.94</v>
      </c>
      <c r="P32" s="15">
        <f t="shared" si="5"/>
        <v>463</v>
      </c>
      <c r="Q32" s="15"/>
      <c r="U32">
        <f t="shared" si="6"/>
        <v>1</v>
      </c>
      <c r="V32" t="str">
        <f t="shared" si="1"/>
        <v>min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3:41" x14ac:dyDescent="0.3">
      <c r="C33" s="8">
        <v>37.36</v>
      </c>
      <c r="D33" s="1"/>
      <c r="E33" s="1">
        <v>0.95949499999999999</v>
      </c>
      <c r="F33" s="15">
        <f t="shared" si="0"/>
        <v>40.246017774999999</v>
      </c>
      <c r="G33" s="1"/>
      <c r="H33" s="1">
        <v>1.0141089999999999</v>
      </c>
      <c r="I33" s="15">
        <f t="shared" si="2"/>
        <v>8869.802957599999</v>
      </c>
      <c r="J33" s="16">
        <f t="shared" si="3"/>
        <v>0.40587147394468071</v>
      </c>
      <c r="K33" s="1"/>
      <c r="L33" s="1">
        <v>0.973221</v>
      </c>
      <c r="M33" s="15">
        <f t="shared" si="4"/>
        <v>119.677959591</v>
      </c>
      <c r="N33" s="1"/>
      <c r="O33" s="8">
        <v>4.0999999999999996</v>
      </c>
      <c r="P33" s="15">
        <f t="shared" si="5"/>
        <v>463.16</v>
      </c>
      <c r="Q33" s="15"/>
      <c r="U33">
        <f t="shared" si="6"/>
        <v>1</v>
      </c>
      <c r="V33" t="str">
        <f t="shared" si="1"/>
        <v>min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3:41" x14ac:dyDescent="0.3">
      <c r="C34" s="8">
        <v>38.61</v>
      </c>
      <c r="D34" s="1"/>
      <c r="E34" s="1">
        <v>0.95761099999999999</v>
      </c>
      <c r="F34" s="15">
        <f t="shared" si="0"/>
        <v>40.166993394999999</v>
      </c>
      <c r="G34" s="1"/>
      <c r="H34" s="1">
        <v>1.0147600000000001</v>
      </c>
      <c r="I34" s="15">
        <f t="shared" si="2"/>
        <v>8875.4968640000006</v>
      </c>
      <c r="J34" s="16">
        <f t="shared" si="3"/>
        <v>0.40561109481115354</v>
      </c>
      <c r="K34" s="1"/>
      <c r="L34" s="1">
        <v>0.97198499999999999</v>
      </c>
      <c r="M34" s="15">
        <f t="shared" si="4"/>
        <v>119.525967435</v>
      </c>
      <c r="N34" s="1"/>
      <c r="O34" s="8">
        <v>4.28</v>
      </c>
      <c r="P34" s="15">
        <f t="shared" si="5"/>
        <v>463.34</v>
      </c>
      <c r="Q34" s="15"/>
      <c r="U34">
        <f t="shared" si="6"/>
        <v>1</v>
      </c>
      <c r="V34" t="str">
        <f t="shared" si="1"/>
        <v>min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3:41" x14ac:dyDescent="0.3">
      <c r="C35" s="8">
        <v>39.85</v>
      </c>
      <c r="D35" s="1"/>
      <c r="E35" s="1">
        <v>0.95589500000000005</v>
      </c>
      <c r="F35" s="15">
        <f t="shared" si="0"/>
        <v>40.095015775</v>
      </c>
      <c r="G35" s="1"/>
      <c r="H35" s="1">
        <v>1.015309</v>
      </c>
      <c r="I35" s="15">
        <f t="shared" si="2"/>
        <v>8880.298637599999</v>
      </c>
      <c r="J35" s="16">
        <f t="shared" si="3"/>
        <v>0.4053917719340282</v>
      </c>
      <c r="K35" s="1"/>
      <c r="L35" s="1">
        <v>0.97080599999999995</v>
      </c>
      <c r="M35" s="15">
        <f t="shared" si="4"/>
        <v>119.380984626</v>
      </c>
      <c r="N35" s="1"/>
      <c r="O35" s="8">
        <v>4.42</v>
      </c>
      <c r="P35" s="15">
        <f t="shared" si="5"/>
        <v>463.48</v>
      </c>
      <c r="Q35" s="15"/>
      <c r="U35">
        <f t="shared" si="6"/>
        <v>1</v>
      </c>
      <c r="V35" t="str">
        <f t="shared" si="1"/>
        <v>min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3:41" x14ac:dyDescent="0.3">
      <c r="C36" s="8">
        <v>41.1</v>
      </c>
      <c r="D36" s="1"/>
      <c r="E36" s="1">
        <v>0.95386800000000005</v>
      </c>
      <c r="F36" s="15">
        <f t="shared" si="0"/>
        <v>40.009993260000002</v>
      </c>
      <c r="G36" s="1"/>
      <c r="H36" s="1">
        <v>1.016087</v>
      </c>
      <c r="I36" s="15">
        <f t="shared" si="2"/>
        <v>8887.1033367999989</v>
      </c>
      <c r="J36" s="16">
        <f t="shared" si="3"/>
        <v>0.40508137056233007</v>
      </c>
      <c r="K36" s="1"/>
      <c r="L36" s="1">
        <v>0.96945599999999998</v>
      </c>
      <c r="M36" s="15">
        <f t="shared" si="4"/>
        <v>119.21497377600001</v>
      </c>
      <c r="N36" s="1"/>
      <c r="O36" s="8">
        <v>4.6500000000000004</v>
      </c>
      <c r="P36" s="15">
        <f t="shared" si="5"/>
        <v>463.71</v>
      </c>
      <c r="Q36" s="15"/>
      <c r="U36">
        <f t="shared" si="6"/>
        <v>1</v>
      </c>
      <c r="V36" t="str">
        <f t="shared" si="1"/>
        <v>min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3:41" x14ac:dyDescent="0.3">
      <c r="C37" s="8">
        <v>42.35</v>
      </c>
      <c r="D37" s="1"/>
      <c r="E37" s="1">
        <v>0.95203199999999999</v>
      </c>
      <c r="F37" s="15">
        <f t="shared" si="0"/>
        <v>39.932982240000001</v>
      </c>
      <c r="G37" s="1"/>
      <c r="H37" s="1">
        <v>1.0167839999999999</v>
      </c>
      <c r="I37" s="15">
        <f t="shared" si="2"/>
        <v>8893.1995775999985</v>
      </c>
      <c r="J37" s="16">
        <f t="shared" si="3"/>
        <v>0.4048036894468896</v>
      </c>
      <c r="K37" s="1"/>
      <c r="L37" s="1">
        <v>0.96824500000000002</v>
      </c>
      <c r="M37" s="15">
        <f t="shared" si="4"/>
        <v>119.06605589500001</v>
      </c>
      <c r="N37" s="1"/>
      <c r="O37" s="8">
        <v>4.87</v>
      </c>
      <c r="P37" s="15">
        <f t="shared" si="5"/>
        <v>463.93</v>
      </c>
      <c r="Q37" s="15"/>
      <c r="U37">
        <f t="shared" si="6"/>
        <v>1</v>
      </c>
      <c r="V37" t="str">
        <f t="shared" si="1"/>
        <v>min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3:41" x14ac:dyDescent="0.3">
      <c r="C38" s="8">
        <v>43.59</v>
      </c>
      <c r="D38" s="1"/>
      <c r="E38" s="1">
        <v>0.95017300000000005</v>
      </c>
      <c r="F38" s="15">
        <f t="shared" si="0"/>
        <v>39.855006485000004</v>
      </c>
      <c r="G38" s="1"/>
      <c r="H38" s="1">
        <v>1.0174810000000001</v>
      </c>
      <c r="I38" s="15">
        <f t="shared" si="2"/>
        <v>8899.2958183999999</v>
      </c>
      <c r="J38" s="16">
        <f t="shared" si="3"/>
        <v>0.40452638876850394</v>
      </c>
      <c r="K38" s="1"/>
      <c r="L38" s="1">
        <v>0.96699999999999997</v>
      </c>
      <c r="M38" s="15">
        <f t="shared" si="4"/>
        <v>118.91295700000001</v>
      </c>
      <c r="N38" s="1"/>
      <c r="O38" s="8">
        <v>5.07</v>
      </c>
      <c r="P38" s="15">
        <f t="shared" si="5"/>
        <v>464.13</v>
      </c>
      <c r="Q38" s="15"/>
      <c r="U38">
        <f t="shared" si="6"/>
        <v>1</v>
      </c>
      <c r="V38" t="str">
        <f t="shared" si="1"/>
        <v>min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3:41" x14ac:dyDescent="0.3">
      <c r="C39" s="8">
        <v>44.84</v>
      </c>
      <c r="D39" s="1"/>
      <c r="E39" s="1">
        <v>0.94833699999999999</v>
      </c>
      <c r="F39" s="15">
        <f t="shared" si="0"/>
        <v>39.777995464999996</v>
      </c>
      <c r="G39" s="1"/>
      <c r="H39" s="1">
        <v>1.0181560000000001</v>
      </c>
      <c r="I39" s="15">
        <f t="shared" si="2"/>
        <v>8905.1996383999995</v>
      </c>
      <c r="J39" s="16">
        <f t="shared" si="3"/>
        <v>0.40425820264337309</v>
      </c>
      <c r="K39" s="1"/>
      <c r="L39" s="1">
        <v>0.965781</v>
      </c>
      <c r="M39" s="15">
        <f t="shared" si="4"/>
        <v>118.76305535100001</v>
      </c>
      <c r="N39" s="1"/>
      <c r="O39" s="8">
        <v>5.26</v>
      </c>
      <c r="P39" s="15">
        <f t="shared" si="5"/>
        <v>464.32</v>
      </c>
      <c r="Q39" s="15"/>
      <c r="U39">
        <f t="shared" si="6"/>
        <v>1</v>
      </c>
      <c r="V39" t="str">
        <f t="shared" si="1"/>
        <v>min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3:41" x14ac:dyDescent="0.3">
      <c r="C40" s="8">
        <v>46.08</v>
      </c>
      <c r="D40" s="1"/>
      <c r="E40" s="1">
        <v>0.94647800000000004</v>
      </c>
      <c r="F40" s="15">
        <f t="shared" si="0"/>
        <v>39.700019709999999</v>
      </c>
      <c r="G40" s="1"/>
      <c r="H40" s="1">
        <v>1.018842</v>
      </c>
      <c r="I40" s="15">
        <f t="shared" si="2"/>
        <v>8911.1996687999999</v>
      </c>
      <c r="J40" s="16">
        <f t="shared" si="3"/>
        <v>0.40398601016699959</v>
      </c>
      <c r="K40" s="1"/>
      <c r="L40" s="1">
        <v>0.96454399999999996</v>
      </c>
      <c r="M40" s="15">
        <f t="shared" si="4"/>
        <v>118.610940224</v>
      </c>
      <c r="N40" s="1"/>
      <c r="O40" s="8">
        <v>5.46</v>
      </c>
      <c r="P40" s="15">
        <f t="shared" si="5"/>
        <v>464.52</v>
      </c>
      <c r="Q40" s="15"/>
      <c r="U40">
        <f t="shared" si="6"/>
        <v>1</v>
      </c>
      <c r="V40" t="str">
        <f t="shared" si="1"/>
        <v>min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3:41" x14ac:dyDescent="0.3">
      <c r="C41" s="8">
        <v>47.33</v>
      </c>
      <c r="D41" s="1"/>
      <c r="E41" s="1">
        <v>0.944689</v>
      </c>
      <c r="F41" s="15">
        <f t="shared" si="0"/>
        <v>39.624980104999999</v>
      </c>
      <c r="G41" s="1"/>
      <c r="H41" s="1">
        <v>1.019425</v>
      </c>
      <c r="I41" s="15">
        <f t="shared" si="2"/>
        <v>8916.29882</v>
      </c>
      <c r="J41" s="16">
        <f t="shared" si="3"/>
        <v>0.40375497419679346</v>
      </c>
      <c r="K41" s="1"/>
      <c r="L41" s="1">
        <v>0.96336500000000003</v>
      </c>
      <c r="M41" s="15">
        <f t="shared" si="4"/>
        <v>118.46595741500001</v>
      </c>
      <c r="N41" s="1"/>
      <c r="O41" s="8">
        <v>5.59</v>
      </c>
      <c r="P41" s="15">
        <f t="shared" si="5"/>
        <v>464.65</v>
      </c>
      <c r="Q41" s="15"/>
      <c r="U41">
        <f t="shared" si="6"/>
        <v>1</v>
      </c>
      <c r="V41" t="str">
        <f t="shared" si="1"/>
        <v>min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3:41" x14ac:dyDescent="0.3">
      <c r="C42" s="8">
        <v>48.57</v>
      </c>
      <c r="D42" s="1"/>
      <c r="E42" s="1">
        <v>0.94290099999999999</v>
      </c>
      <c r="F42" s="15">
        <f t="shared" si="0"/>
        <v>39.549982444999998</v>
      </c>
      <c r="G42" s="1"/>
      <c r="H42" s="1">
        <v>1.0201340000000001</v>
      </c>
      <c r="I42" s="15">
        <f t="shared" si="2"/>
        <v>8922.5000176000012</v>
      </c>
      <c r="J42" s="16">
        <f t="shared" si="3"/>
        <v>0.40347436177067536</v>
      </c>
      <c r="K42" s="1"/>
      <c r="L42" s="1">
        <v>0.96216999999999997</v>
      </c>
      <c r="M42" s="15">
        <f t="shared" si="4"/>
        <v>118.31900707</v>
      </c>
      <c r="N42" s="1"/>
      <c r="O42" s="8">
        <v>5.81</v>
      </c>
      <c r="P42" s="15">
        <f t="shared" si="5"/>
        <v>464.87</v>
      </c>
      <c r="Q42" s="15"/>
      <c r="U42">
        <f t="shared" si="6"/>
        <v>1</v>
      </c>
      <c r="V42" t="str">
        <f t="shared" si="1"/>
        <v>min</v>
      </c>
      <c r="W42" s="35">
        <f t="shared" si="7"/>
        <v>0</v>
      </c>
      <c r="X42" s="36">
        <f t="shared" si="8"/>
        <v>0</v>
      </c>
      <c r="Y42" s="35">
        <f t="shared" si="9"/>
        <v>0</v>
      </c>
      <c r="Z42" s="36">
        <f t="shared" si="10"/>
        <v>0</v>
      </c>
      <c r="AB42" s="35">
        <f t="shared" si="11"/>
        <v>0</v>
      </c>
      <c r="AC42" s="36">
        <f t="shared" si="12"/>
        <v>0</v>
      </c>
      <c r="AD42" s="35">
        <f t="shared" si="13"/>
        <v>0</v>
      </c>
      <c r="AE42" s="36">
        <f t="shared" si="14"/>
        <v>0</v>
      </c>
      <c r="AG42" s="35">
        <f t="shared" si="15"/>
        <v>0</v>
      </c>
      <c r="AH42" s="36">
        <f t="shared" si="16"/>
        <v>0</v>
      </c>
      <c r="AI42" s="35">
        <f t="shared" si="17"/>
        <v>0</v>
      </c>
      <c r="AJ42" s="36">
        <f t="shared" si="18"/>
        <v>0</v>
      </c>
      <c r="AL42" s="35">
        <f t="shared" si="19"/>
        <v>0</v>
      </c>
      <c r="AM42" s="36">
        <f t="shared" si="20"/>
        <v>0</v>
      </c>
      <c r="AN42" s="35">
        <f t="shared" si="21"/>
        <v>0</v>
      </c>
      <c r="AO42" s="36">
        <f t="shared" si="22"/>
        <v>0</v>
      </c>
    </row>
    <row r="43" spans="3:41" x14ac:dyDescent="0.3">
      <c r="C43" s="8">
        <v>49.82</v>
      </c>
      <c r="D43" s="1"/>
      <c r="E43" s="1">
        <v>0.94096999999999997</v>
      </c>
      <c r="F43" s="15">
        <f t="shared" si="0"/>
        <v>39.468986649999998</v>
      </c>
      <c r="G43" s="1"/>
      <c r="H43" s="1">
        <v>1.0208429999999999</v>
      </c>
      <c r="I43" s="15">
        <f t="shared" si="2"/>
        <v>8928.7012151999988</v>
      </c>
      <c r="J43" s="16">
        <f t="shared" si="3"/>
        <v>0.40319413912870655</v>
      </c>
      <c r="K43" s="1"/>
      <c r="L43" s="1">
        <v>0.96086099999999997</v>
      </c>
      <c r="M43" s="15">
        <f t="shared" si="4"/>
        <v>118.158038031</v>
      </c>
      <c r="N43" s="1"/>
      <c r="O43" s="8">
        <v>6.01</v>
      </c>
      <c r="P43" s="15">
        <f t="shared" si="5"/>
        <v>465.07</v>
      </c>
      <c r="Q43" s="15"/>
      <c r="U43">
        <f t="shared" si="6"/>
        <v>1</v>
      </c>
      <c r="V43">
        <f t="shared" si="1"/>
        <v>0</v>
      </c>
      <c r="W43" s="37">
        <f t="shared" si="7"/>
        <v>0</v>
      </c>
      <c r="X43" s="38">
        <f t="shared" si="8"/>
        <v>0</v>
      </c>
      <c r="Y43" s="37">
        <f t="shared" si="9"/>
        <v>0</v>
      </c>
      <c r="Z43" s="38">
        <f t="shared" si="10"/>
        <v>0</v>
      </c>
      <c r="AB43" s="37">
        <f t="shared" si="11"/>
        <v>0</v>
      </c>
      <c r="AC43" s="38">
        <f t="shared" si="12"/>
        <v>0</v>
      </c>
      <c r="AD43" s="37">
        <f t="shared" si="13"/>
        <v>0</v>
      </c>
      <c r="AE43" s="38">
        <f t="shared" si="14"/>
        <v>0</v>
      </c>
      <c r="AG43" s="37">
        <f t="shared" si="15"/>
        <v>0</v>
      </c>
      <c r="AH43" s="38">
        <f t="shared" si="16"/>
        <v>0</v>
      </c>
      <c r="AI43" s="37">
        <f t="shared" si="17"/>
        <v>0</v>
      </c>
      <c r="AJ43" s="38">
        <f t="shared" si="18"/>
        <v>0</v>
      </c>
      <c r="AL43" s="37">
        <f t="shared" si="19"/>
        <v>0</v>
      </c>
      <c r="AM43" s="38">
        <f t="shared" si="20"/>
        <v>0</v>
      </c>
      <c r="AN43" s="37">
        <f t="shared" si="21"/>
        <v>0</v>
      </c>
      <c r="AO43" s="38">
        <f t="shared" si="22"/>
        <v>0</v>
      </c>
    </row>
    <row r="44" spans="3:41" x14ac:dyDescent="0.3">
      <c r="C44" s="14"/>
      <c r="D44" s="14"/>
      <c r="E44" s="14"/>
      <c r="F44" s="15"/>
      <c r="G44" s="15"/>
      <c r="H44" s="14"/>
      <c r="I44" s="15"/>
      <c r="J44" s="16"/>
      <c r="K44" s="15"/>
      <c r="L44" s="14"/>
      <c r="M44" s="15"/>
      <c r="N44" s="15"/>
      <c r="O44" s="20"/>
      <c r="P44" s="15"/>
      <c r="Q44" s="15"/>
      <c r="W44">
        <f>SUM(W3:W43)</f>
        <v>41.945</v>
      </c>
      <c r="X44">
        <f>SUM(X3:X43)</f>
        <v>9.9600000000000009</v>
      </c>
      <c r="Y44">
        <f>SUM(Y3:Y43)</f>
        <v>41.865010885000004</v>
      </c>
      <c r="Z44">
        <f>SUM(Z3:Z43)</f>
        <v>11.21</v>
      </c>
      <c r="AB44">
        <f>SUM(AB3:AB43)</f>
        <v>8746.4</v>
      </c>
      <c r="AC44">
        <f>SUM(AC3:AC43)</f>
        <v>9.9600000000000009</v>
      </c>
      <c r="AD44">
        <f>SUM(AD3:AD43)</f>
        <v>8751.4029408000006</v>
      </c>
      <c r="AE44">
        <f>SUM(AE3:AE43)</f>
        <v>11.21</v>
      </c>
      <c r="AG44">
        <f>SUM(AG3:AG43)</f>
        <v>122.971</v>
      </c>
      <c r="AH44">
        <f>SUM(AH3:AH43)</f>
        <v>9.9600000000000009</v>
      </c>
      <c r="AI44">
        <f>SUM(AI3:AI43)</f>
        <v>122.817040308</v>
      </c>
      <c r="AJ44">
        <f>SUM(AJ3:AJ43)</f>
        <v>11.21</v>
      </c>
      <c r="AL44">
        <f>SUM(AL3:AL43)</f>
        <v>459.06</v>
      </c>
      <c r="AM44">
        <f>SUM(AM3:AM43)</f>
        <v>9.9600000000000009</v>
      </c>
      <c r="AN44" s="30">
        <f>SUM(AN3:AN43)</f>
        <v>459.2</v>
      </c>
      <c r="AO44">
        <f>SUM(AO3:AO43)</f>
        <v>11.21</v>
      </c>
    </row>
    <row r="45" spans="3:41" x14ac:dyDescent="0.3">
      <c r="C45" s="14"/>
      <c r="D45" s="14"/>
      <c r="E45" s="14"/>
      <c r="F45" s="15"/>
      <c r="G45" s="15"/>
      <c r="H45" s="14"/>
      <c r="I45" s="15"/>
      <c r="J45" s="16"/>
      <c r="K45" s="15"/>
      <c r="L45" s="14"/>
      <c r="M45" s="15"/>
      <c r="N45" s="15"/>
      <c r="O45" s="20"/>
      <c r="P45" s="15"/>
      <c r="Q45" s="15"/>
    </row>
    <row r="46" spans="3:41" x14ac:dyDescent="0.3">
      <c r="C46" s="14"/>
      <c r="D46" s="14"/>
      <c r="E46" s="14"/>
      <c r="F46" s="15"/>
      <c r="G46" s="15"/>
      <c r="H46" s="14"/>
      <c r="I46" s="15"/>
      <c r="J46" s="16"/>
      <c r="K46" s="15"/>
      <c r="L46" s="14"/>
      <c r="M46" s="15"/>
      <c r="N46" s="15"/>
      <c r="O46" s="20"/>
      <c r="P46" s="15"/>
      <c r="Q46" s="15"/>
    </row>
    <row r="47" spans="3:41" x14ac:dyDescent="0.3">
      <c r="C47" s="14"/>
      <c r="D47" s="14"/>
      <c r="E47" s="14"/>
      <c r="F47" s="15"/>
      <c r="G47" s="15"/>
      <c r="H47" s="14"/>
      <c r="I47" s="15"/>
      <c r="J47" s="16"/>
      <c r="K47" s="15"/>
      <c r="L47" s="14"/>
      <c r="M47" s="15"/>
      <c r="N47" s="15"/>
      <c r="O47" s="20"/>
      <c r="P47" s="15"/>
      <c r="Q47" s="15"/>
    </row>
    <row r="48" spans="3:41" x14ac:dyDescent="0.3">
      <c r="C48" s="14"/>
      <c r="D48" s="14"/>
      <c r="E48" s="14"/>
      <c r="F48" s="15"/>
      <c r="G48" s="15"/>
      <c r="H48" s="14"/>
      <c r="I48" s="15"/>
      <c r="J48" s="16"/>
      <c r="K48" s="15"/>
      <c r="L48" s="14"/>
      <c r="M48" s="15"/>
      <c r="N48" s="15"/>
      <c r="O48" s="20"/>
      <c r="P48" s="15"/>
      <c r="Q48" s="15"/>
    </row>
    <row r="49" spans="3:17" x14ac:dyDescent="0.3">
      <c r="C49" s="14"/>
      <c r="D49" s="14"/>
      <c r="E49" s="14"/>
      <c r="F49" s="15"/>
      <c r="G49" s="15"/>
      <c r="H49" s="14"/>
      <c r="I49" s="15"/>
      <c r="J49" s="16"/>
      <c r="K49" s="15"/>
      <c r="L49" s="14"/>
      <c r="M49" s="15"/>
      <c r="N49" s="15"/>
      <c r="O49" s="20"/>
      <c r="P49" s="15"/>
      <c r="Q49" s="15"/>
    </row>
    <row r="50" spans="3:17" x14ac:dyDescent="0.3">
      <c r="C50" s="14"/>
      <c r="D50" s="14"/>
      <c r="E50" s="14"/>
      <c r="F50" s="15"/>
      <c r="G50" s="15"/>
      <c r="H50" s="14"/>
      <c r="I50" s="15"/>
      <c r="J50" s="16"/>
      <c r="K50" s="15"/>
      <c r="L50" s="14"/>
      <c r="M50" s="15"/>
      <c r="N50" s="15"/>
      <c r="O50" s="20"/>
      <c r="P50" s="15"/>
      <c r="Q50" s="15"/>
    </row>
    <row r="51" spans="3:17" x14ac:dyDescent="0.3">
      <c r="C51" s="1"/>
      <c r="D51" s="1"/>
      <c r="E51" s="1"/>
      <c r="H51" s="1"/>
      <c r="J51" s="4"/>
      <c r="L51" s="1"/>
      <c r="O51" s="8"/>
    </row>
    <row r="52" spans="3:17" x14ac:dyDescent="0.3">
      <c r="C52" s="1"/>
      <c r="D52" s="1"/>
      <c r="E52" s="1"/>
      <c r="H52" s="1"/>
      <c r="J52" s="4"/>
      <c r="L52" s="1"/>
      <c r="O52" s="1"/>
    </row>
    <row r="53" spans="3:17" x14ac:dyDescent="0.3">
      <c r="C53" s="1"/>
      <c r="D53" s="1"/>
      <c r="E53" s="1"/>
      <c r="H53" s="1"/>
      <c r="J53" s="4"/>
      <c r="L53" s="1"/>
      <c r="O53" s="1"/>
    </row>
    <row r="54" spans="3:17" x14ac:dyDescent="0.3">
      <c r="C54" s="1"/>
      <c r="D54" s="1"/>
      <c r="E54" s="1"/>
      <c r="H54" s="1"/>
      <c r="J54" s="4"/>
      <c r="L54" s="1"/>
      <c r="O54" s="1"/>
    </row>
    <row r="55" spans="3:17" x14ac:dyDescent="0.3">
      <c r="C55" s="1"/>
      <c r="D55" s="1"/>
      <c r="E55" s="1"/>
      <c r="H55" s="1"/>
      <c r="J55" s="4"/>
      <c r="L55" s="1"/>
      <c r="O55" s="1"/>
    </row>
    <row r="56" spans="3:17" x14ac:dyDescent="0.3">
      <c r="C56" s="1"/>
      <c r="D56" s="1"/>
      <c r="E56" s="1"/>
      <c r="H56" s="1"/>
      <c r="J56" s="4"/>
      <c r="L56" s="1"/>
      <c r="O56" s="1"/>
    </row>
    <row r="57" spans="3:17" x14ac:dyDescent="0.3">
      <c r="C57" s="1"/>
      <c r="D57" s="1"/>
      <c r="E57" s="1"/>
      <c r="H57" s="1"/>
      <c r="J57" s="4"/>
      <c r="L57" s="1"/>
      <c r="O57" s="8"/>
    </row>
    <row r="58" spans="3:17" x14ac:dyDescent="0.3">
      <c r="C58" s="1"/>
      <c r="D58" s="1"/>
      <c r="E58" s="1"/>
      <c r="H58" s="1"/>
      <c r="J58" s="4"/>
      <c r="L58" s="1"/>
      <c r="O58" s="8"/>
    </row>
    <row r="59" spans="3:17" x14ac:dyDescent="0.3">
      <c r="C59" s="1"/>
      <c r="D59" s="1"/>
      <c r="E59" s="1"/>
      <c r="H59" s="1"/>
      <c r="J59" s="4"/>
      <c r="L59" s="1"/>
      <c r="O59" s="8"/>
    </row>
    <row r="60" spans="3:17" x14ac:dyDescent="0.3">
      <c r="C60" s="1"/>
      <c r="D60" s="1"/>
      <c r="E60" s="1"/>
      <c r="H60" s="1"/>
      <c r="J60" s="4"/>
      <c r="L60" s="1"/>
      <c r="O60" s="8"/>
    </row>
    <row r="61" spans="3:17" x14ac:dyDescent="0.3">
      <c r="C61" s="1"/>
      <c r="D61" s="1"/>
      <c r="E61" s="1"/>
      <c r="H61" s="1"/>
      <c r="J61" s="4"/>
      <c r="L61" s="1"/>
      <c r="O61" s="8"/>
    </row>
    <row r="62" spans="3:17" x14ac:dyDescent="0.3">
      <c r="C62" s="1"/>
      <c r="D62" s="1"/>
      <c r="E62" s="1"/>
      <c r="H62" s="1"/>
      <c r="J62" s="4"/>
      <c r="L62" s="1"/>
      <c r="O62" s="8"/>
    </row>
    <row r="63" spans="3:17" x14ac:dyDescent="0.3">
      <c r="C63" s="1"/>
      <c r="D63" s="1"/>
      <c r="E63" s="1"/>
      <c r="H63" s="1"/>
      <c r="J63" s="4"/>
      <c r="L63" s="1"/>
      <c r="O63" s="8"/>
    </row>
    <row r="64" spans="3:17" x14ac:dyDescent="0.3">
      <c r="C64" s="1"/>
      <c r="D64" s="1"/>
      <c r="E64" s="1"/>
      <c r="H64" s="1"/>
      <c r="J64" s="4"/>
      <c r="L64" s="1"/>
      <c r="O64" s="8"/>
    </row>
    <row r="65" spans="3:15" x14ac:dyDescent="0.3">
      <c r="C65" s="1"/>
      <c r="D65" s="1"/>
      <c r="E65" s="1"/>
      <c r="H65" s="1"/>
      <c r="J65" s="4"/>
      <c r="L65" s="1"/>
      <c r="O65" s="1"/>
    </row>
    <row r="66" spans="3:15" x14ac:dyDescent="0.3">
      <c r="C66" s="1"/>
      <c r="D66" s="1"/>
      <c r="E66" s="1"/>
      <c r="H66" s="1"/>
      <c r="J66" s="4"/>
      <c r="L66" s="1"/>
      <c r="O66" s="1"/>
    </row>
    <row r="67" spans="3:15" x14ac:dyDescent="0.3">
      <c r="C67" s="1"/>
      <c r="D67" s="1"/>
      <c r="E67" s="1"/>
      <c r="H67" s="1"/>
      <c r="J67" s="4"/>
      <c r="L67" s="1"/>
      <c r="O67" s="1"/>
    </row>
    <row r="68" spans="3:15" x14ac:dyDescent="0.3">
      <c r="C68" s="1"/>
      <c r="D68" s="1"/>
      <c r="E68" s="1"/>
      <c r="H68" s="1"/>
      <c r="J68" s="4"/>
      <c r="L68" s="1"/>
      <c r="O68" s="1"/>
    </row>
    <row r="69" spans="3:15" x14ac:dyDescent="0.3">
      <c r="C69" s="1"/>
      <c r="D69" s="1"/>
      <c r="E69" s="1"/>
      <c r="H69" s="1"/>
      <c r="J69" s="4"/>
      <c r="L69" s="1"/>
      <c r="O69" s="1"/>
    </row>
    <row r="70" spans="3:15" x14ac:dyDescent="0.3">
      <c r="C70" s="1"/>
      <c r="D70" s="1"/>
      <c r="E70" s="1"/>
      <c r="H70" s="1"/>
      <c r="J70" s="4"/>
      <c r="L70" s="1"/>
      <c r="O70" s="1"/>
    </row>
    <row r="71" spans="3:15" x14ac:dyDescent="0.3">
      <c r="C71" s="1"/>
      <c r="D71" s="1"/>
      <c r="E71" s="1"/>
      <c r="H71" s="1"/>
      <c r="J71" s="4"/>
      <c r="L71" s="1"/>
      <c r="O71" s="1"/>
    </row>
    <row r="72" spans="3:15" x14ac:dyDescent="0.3">
      <c r="C72" s="1"/>
      <c r="D72" s="1"/>
      <c r="E72" s="1"/>
      <c r="H72" s="1"/>
      <c r="J72" s="4"/>
      <c r="L72" s="1"/>
      <c r="O72" s="1"/>
    </row>
    <row r="73" spans="3:15" x14ac:dyDescent="0.3">
      <c r="C73" s="1"/>
      <c r="D73" s="1"/>
      <c r="E73" s="1"/>
      <c r="H73" s="1"/>
      <c r="J73" s="4"/>
      <c r="L73" s="1"/>
      <c r="O73" s="1"/>
    </row>
    <row r="74" spans="3:15" x14ac:dyDescent="0.3">
      <c r="C74" s="1"/>
      <c r="D74" s="1"/>
      <c r="E74" s="1"/>
      <c r="H74" s="1"/>
      <c r="L74" s="1"/>
      <c r="O74" s="1"/>
    </row>
  </sheetData>
  <mergeCells count="9">
    <mergeCell ref="AL1:AM1"/>
    <mergeCell ref="AN1:AO1"/>
    <mergeCell ref="S6:T6"/>
    <mergeCell ref="W1:X1"/>
    <mergeCell ref="Y1:Z1"/>
    <mergeCell ref="AB1:AC1"/>
    <mergeCell ref="AD1:AE1"/>
    <mergeCell ref="AG1:AH1"/>
    <mergeCell ref="AI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zoomScale="85" zoomScaleNormal="85" workbookViewId="0">
      <selection activeCell="Q14" sqref="Q14"/>
    </sheetView>
  </sheetViews>
  <sheetFormatPr defaultRowHeight="14.4" x14ac:dyDescent="0.3"/>
  <cols>
    <col min="1" max="1" width="9.88671875" bestFit="1" customWidth="1"/>
    <col min="6" max="6" width="12.44140625" bestFit="1" customWidth="1"/>
    <col min="9" max="9" width="12" bestFit="1" customWidth="1"/>
    <col min="20" max="20" width="9.6640625" bestFit="1" customWidth="1"/>
  </cols>
  <sheetData>
    <row r="1" spans="1:41" ht="15" thickBot="1" x14ac:dyDescent="0.35">
      <c r="A1" s="3" t="s">
        <v>12</v>
      </c>
      <c r="W1" s="148" t="s">
        <v>34</v>
      </c>
      <c r="X1" s="149"/>
      <c r="Y1" s="148" t="s">
        <v>35</v>
      </c>
      <c r="Z1" s="149"/>
      <c r="AB1" s="148" t="s">
        <v>36</v>
      </c>
      <c r="AC1" s="149"/>
      <c r="AD1" s="148" t="s">
        <v>37</v>
      </c>
      <c r="AE1" s="149"/>
      <c r="AG1" s="148" t="s">
        <v>38</v>
      </c>
      <c r="AH1" s="149"/>
      <c r="AI1" s="148" t="s">
        <v>39</v>
      </c>
      <c r="AJ1" s="149"/>
      <c r="AL1" s="148" t="s">
        <v>40</v>
      </c>
      <c r="AM1" s="149"/>
      <c r="AN1" s="148" t="s">
        <v>41</v>
      </c>
      <c r="AO1" s="149"/>
    </row>
    <row r="2" spans="1:41" x14ac:dyDescent="0.3">
      <c r="A2">
        <v>41.945</v>
      </c>
      <c r="C2" s="5" t="s">
        <v>20</v>
      </c>
      <c r="D2" s="5"/>
      <c r="E2" s="5"/>
      <c r="F2" s="5" t="s">
        <v>14</v>
      </c>
      <c r="I2" s="5" t="s">
        <v>5</v>
      </c>
      <c r="J2" s="5" t="s">
        <v>6</v>
      </c>
      <c r="M2" s="5" t="s">
        <v>10</v>
      </c>
      <c r="P2" s="5" t="s">
        <v>11</v>
      </c>
      <c r="R2" s="5"/>
      <c r="S2" s="5"/>
      <c r="T2" s="32" t="s">
        <v>23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8">
        <v>0</v>
      </c>
      <c r="D3" s="1"/>
      <c r="E3" s="1">
        <v>1.0076050000000001</v>
      </c>
      <c r="F3">
        <f t="shared" ref="F3:F43" si="0">E3*$A$2</f>
        <v>42.263991725000004</v>
      </c>
      <c r="G3" s="1"/>
      <c r="H3" s="1">
        <v>0.99268299999999998</v>
      </c>
      <c r="I3">
        <f>H3*$A$6</f>
        <v>8682.4025911999997</v>
      </c>
      <c r="J3" s="4">
        <f>1/(I3/3600)</f>
        <v>0.41463177527021838</v>
      </c>
      <c r="K3" s="1"/>
      <c r="L3" s="1"/>
      <c r="M3">
        <f>L3*$A$10</f>
        <v>0</v>
      </c>
      <c r="N3" s="1"/>
      <c r="O3" s="1">
        <v>-2.27</v>
      </c>
      <c r="P3">
        <f>O3+$A$14</f>
        <v>456.79</v>
      </c>
      <c r="T3" s="33">
        <f>'GT calculator'!G7</f>
        <v>15</v>
      </c>
      <c r="U3">
        <f>IF($T$3&gt;C3,0,1)</f>
        <v>0</v>
      </c>
      <c r="V3">
        <f t="shared" ref="V3:V49" si="1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8">
        <v>1.25</v>
      </c>
      <c r="D4" s="1"/>
      <c r="E4" s="1">
        <v>1.006961</v>
      </c>
      <c r="F4">
        <f t="shared" si="0"/>
        <v>42.236979144999999</v>
      </c>
      <c r="G4" s="2"/>
      <c r="H4" s="1">
        <v>0.99327699999999997</v>
      </c>
      <c r="I4">
        <f t="shared" ref="I4:I63" si="2">H4*$A$6</f>
        <v>8687.5979527999989</v>
      </c>
      <c r="J4" s="4">
        <f t="shared" ref="J4:J63" si="3">1/(I4/3600)</f>
        <v>0.4143838169720695</v>
      </c>
      <c r="K4" s="2"/>
      <c r="L4" s="1"/>
      <c r="M4">
        <f t="shared" ref="M4:M63" si="4">L4*$A$10</f>
        <v>0</v>
      </c>
      <c r="N4" s="2"/>
      <c r="O4" s="1">
        <v>-2.09</v>
      </c>
      <c r="P4">
        <f t="shared" ref="P4:P63" si="5">O4+$A$14</f>
        <v>456.97</v>
      </c>
      <c r="T4" s="34" t="s">
        <v>47</v>
      </c>
      <c r="U4">
        <f t="shared" ref="U4:U63" si="6">IF($T$3&gt;C4,0,1)</f>
        <v>0</v>
      </c>
      <c r="V4">
        <f t="shared" si="1"/>
        <v>0</v>
      </c>
      <c r="W4" s="35">
        <f t="shared" ref="W4:W63" si="7">IF($U4=0,IF($V4="min",$F4,0),0)</f>
        <v>0</v>
      </c>
      <c r="X4" s="36">
        <f t="shared" ref="X4:X63" si="8">IF($W4=0,0,$C4)</f>
        <v>0</v>
      </c>
      <c r="Y4" s="35">
        <f t="shared" ref="Y4:Y63" si="9">IF($W3=0,0,$F4)</f>
        <v>0</v>
      </c>
      <c r="Z4" s="36">
        <f t="shared" ref="Z4:Z63" si="10">IF($Y4=0,0,$C4)</f>
        <v>0</v>
      </c>
      <c r="AB4" s="35">
        <f t="shared" ref="AB4:AB63" si="11">IF($U4=0,IF($V4="min",$I4,0),0)</f>
        <v>0</v>
      </c>
      <c r="AC4" s="36">
        <f t="shared" ref="AC4:AC63" si="12">IF($AB4=0,0,$C4)</f>
        <v>0</v>
      </c>
      <c r="AD4" s="35">
        <f t="shared" ref="AD4:AD63" si="13">IF($AB3=0,0,$I4)</f>
        <v>0</v>
      </c>
      <c r="AE4" s="36">
        <f t="shared" ref="AE4:AE63" si="14">IF($AD4=0,0,$C4)</f>
        <v>0</v>
      </c>
      <c r="AG4" s="35">
        <f t="shared" ref="AG4:AG63" si="15">IF($U4=0,IF($V4="min",$M4,0),0)</f>
        <v>0</v>
      </c>
      <c r="AH4" s="36">
        <f t="shared" ref="AH4:AH63" si="16">IF($AG4=0,0,$C4)</f>
        <v>0</v>
      </c>
      <c r="AI4" s="35">
        <f t="shared" ref="AI4:AI63" si="17">IF($AG3=0,0,$M4)</f>
        <v>0</v>
      </c>
      <c r="AJ4" s="36">
        <f t="shared" ref="AJ4:AJ63" si="18">IF($AI4=0,0,$C4)</f>
        <v>0</v>
      </c>
      <c r="AL4" s="35">
        <f t="shared" ref="AL4:AL63" si="19">IF($U4=0,IF($V4="min",$P4,0),0)</f>
        <v>0</v>
      </c>
      <c r="AM4" s="36">
        <f t="shared" ref="AM4:AM63" si="20">IF($AL4=0,0,$C4)</f>
        <v>0</v>
      </c>
      <c r="AN4" s="35">
        <f t="shared" ref="AN4:AN63" si="21">IF($AL3=0,0,$P4)</f>
        <v>0</v>
      </c>
      <c r="AO4" s="36">
        <f t="shared" ref="AO4:AO63" si="22">IF($AN4=0,0,$C4)</f>
        <v>0</v>
      </c>
    </row>
    <row r="5" spans="1:41" ht="15" thickBot="1" x14ac:dyDescent="0.35">
      <c r="A5" s="3" t="s">
        <v>1</v>
      </c>
      <c r="C5" s="8">
        <v>2.4900000000000002</v>
      </c>
      <c r="D5" s="1"/>
      <c r="E5" s="1">
        <v>1.006318</v>
      </c>
      <c r="F5">
        <f t="shared" si="0"/>
        <v>42.210008510000002</v>
      </c>
      <c r="G5" s="2"/>
      <c r="H5" s="1">
        <v>0.99389499999999997</v>
      </c>
      <c r="I5">
        <f t="shared" si="2"/>
        <v>8693.0032279999996</v>
      </c>
      <c r="J5" s="4">
        <f t="shared" si="3"/>
        <v>0.41412615474528613</v>
      </c>
      <c r="K5" s="2"/>
      <c r="L5" s="1"/>
      <c r="M5">
        <f t="shared" si="4"/>
        <v>0</v>
      </c>
      <c r="N5" s="2"/>
      <c r="O5" s="1">
        <v>-1.9</v>
      </c>
      <c r="P5">
        <f t="shared" si="5"/>
        <v>457.16</v>
      </c>
      <c r="U5">
        <f t="shared" si="6"/>
        <v>0</v>
      </c>
      <c r="V5">
        <f t="shared" si="1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8">
        <v>3.74</v>
      </c>
      <c r="D6" s="1"/>
      <c r="E6" s="1">
        <v>1.005698</v>
      </c>
      <c r="F6">
        <f t="shared" si="0"/>
        <v>42.18400261</v>
      </c>
      <c r="G6" s="2"/>
      <c r="H6" s="1">
        <v>0.99452300000000005</v>
      </c>
      <c r="I6">
        <f t="shared" si="2"/>
        <v>8698.4959672000005</v>
      </c>
      <c r="J6" s="4">
        <f t="shared" si="3"/>
        <v>0.41386465126554761</v>
      </c>
      <c r="K6" s="2"/>
      <c r="L6" s="1"/>
      <c r="M6">
        <f t="shared" si="4"/>
        <v>0</v>
      </c>
      <c r="N6" s="2"/>
      <c r="O6" s="1">
        <v>-1.69</v>
      </c>
      <c r="P6">
        <f t="shared" si="5"/>
        <v>457.37</v>
      </c>
      <c r="S6" s="150" t="s">
        <v>42</v>
      </c>
      <c r="T6" s="151"/>
      <c r="U6">
        <f t="shared" si="6"/>
        <v>0</v>
      </c>
      <c r="V6">
        <f t="shared" si="1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8">
        <v>4.9800000000000004</v>
      </c>
      <c r="D7" s="1"/>
      <c r="E7" s="1">
        <v>1.0050539999999999</v>
      </c>
      <c r="F7">
        <f t="shared" si="0"/>
        <v>42.156990029999996</v>
      </c>
      <c r="G7" s="2"/>
      <c r="H7" s="1">
        <v>0.99511799999999995</v>
      </c>
      <c r="I7">
        <f t="shared" si="2"/>
        <v>8703.7000751999985</v>
      </c>
      <c r="J7" s="4">
        <f t="shared" si="3"/>
        <v>0.41361719371025973</v>
      </c>
      <c r="K7" s="2"/>
      <c r="L7" s="1"/>
      <c r="M7">
        <f t="shared" si="4"/>
        <v>0</v>
      </c>
      <c r="N7" s="2"/>
      <c r="O7" s="1">
        <v>-1.51</v>
      </c>
      <c r="P7">
        <f t="shared" si="5"/>
        <v>457.55</v>
      </c>
      <c r="S7" s="45"/>
      <c r="T7" s="46">
        <f>Y64+(W64-Y64)/(X64-Z64)*($T$3-Z64)</f>
        <v>41.943870191129029</v>
      </c>
      <c r="U7">
        <f t="shared" si="6"/>
        <v>0</v>
      </c>
      <c r="V7">
        <f t="shared" si="1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8">
        <v>6.23</v>
      </c>
      <c r="D8" s="1"/>
      <c r="E8" s="1">
        <v>1.0044109999999999</v>
      </c>
      <c r="F8">
        <f t="shared" si="0"/>
        <v>42.130019394999998</v>
      </c>
      <c r="G8" s="2"/>
      <c r="H8" s="1">
        <v>0.99577000000000004</v>
      </c>
      <c r="I8">
        <f t="shared" si="2"/>
        <v>8709.4027279999991</v>
      </c>
      <c r="J8" s="4">
        <f t="shared" si="3"/>
        <v>0.41334636971445837</v>
      </c>
      <c r="K8" s="2"/>
      <c r="L8" s="1"/>
      <c r="M8">
        <f t="shared" si="4"/>
        <v>0</v>
      </c>
      <c r="N8" s="2"/>
      <c r="O8" s="1">
        <v>-1.3</v>
      </c>
      <c r="P8">
        <f t="shared" si="5"/>
        <v>457.76</v>
      </c>
      <c r="S8" s="45" t="s">
        <v>12</v>
      </c>
      <c r="T8" s="47">
        <f>T7/F15</f>
        <v>0.999973064516129</v>
      </c>
      <c r="U8">
        <f t="shared" si="6"/>
        <v>0</v>
      </c>
      <c r="V8">
        <f t="shared" si="1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8">
        <v>7.47</v>
      </c>
      <c r="D9" s="1"/>
      <c r="E9" s="1">
        <v>1.0037670000000001</v>
      </c>
      <c r="F9" s="15">
        <f t="shared" si="0"/>
        <v>42.103006815000001</v>
      </c>
      <c r="G9" s="2"/>
      <c r="H9" s="1">
        <v>0.99637600000000004</v>
      </c>
      <c r="I9" s="15">
        <f t="shared" si="2"/>
        <v>8714.7030463999999</v>
      </c>
      <c r="J9" s="16">
        <f t="shared" si="3"/>
        <v>0.41309497074454443</v>
      </c>
      <c r="K9" s="2"/>
      <c r="L9" s="1"/>
      <c r="M9" s="15">
        <f t="shared" si="4"/>
        <v>0</v>
      </c>
      <c r="N9" s="2"/>
      <c r="O9" s="1">
        <v>-1.1100000000000001</v>
      </c>
      <c r="P9" s="15">
        <f t="shared" si="5"/>
        <v>457.95</v>
      </c>
      <c r="Q9" s="15"/>
      <c r="S9" s="45"/>
      <c r="T9" s="48"/>
      <c r="U9">
        <f t="shared" si="6"/>
        <v>0</v>
      </c>
      <c r="V9">
        <f t="shared" si="1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8">
        <v>8.7200000000000006</v>
      </c>
      <c r="D10" s="1"/>
      <c r="E10" s="1">
        <v>1.003123</v>
      </c>
      <c r="F10" s="15">
        <f t="shared" si="0"/>
        <v>42.075994235000003</v>
      </c>
      <c r="G10" s="2"/>
      <c r="H10" s="1">
        <v>0.99695900000000004</v>
      </c>
      <c r="I10" s="15">
        <f t="shared" si="2"/>
        <v>8719.8021976</v>
      </c>
      <c r="J10" s="16">
        <f t="shared" si="3"/>
        <v>0.41285340176533458</v>
      </c>
      <c r="K10" s="2"/>
      <c r="L10" s="1"/>
      <c r="M10" s="15">
        <f t="shared" si="4"/>
        <v>0</v>
      </c>
      <c r="N10" s="2"/>
      <c r="O10" s="1">
        <v>-0.94</v>
      </c>
      <c r="P10" s="15">
        <f t="shared" si="5"/>
        <v>458.12</v>
      </c>
      <c r="Q10" s="15"/>
      <c r="S10" s="45"/>
      <c r="T10" s="46">
        <f>AD64+(AB64-AD64)/(AC64-AE64)*($T$3-AE64)</f>
        <v>8746.6218340967735</v>
      </c>
      <c r="U10">
        <f t="shared" si="6"/>
        <v>0</v>
      </c>
      <c r="V10">
        <f t="shared" si="1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20">
        <v>9.9600000000000009</v>
      </c>
      <c r="D11" s="14"/>
      <c r="E11" s="14">
        <v>1.0025029999999999</v>
      </c>
      <c r="F11" s="15">
        <f t="shared" si="0"/>
        <v>42.049988334999995</v>
      </c>
      <c r="G11" s="29"/>
      <c r="H11" s="14">
        <v>0.99757600000000002</v>
      </c>
      <c r="I11" s="15">
        <f t="shared" si="2"/>
        <v>8725.1987263999999</v>
      </c>
      <c r="J11" s="16">
        <f t="shared" si="3"/>
        <v>0.41259805224921831</v>
      </c>
      <c r="K11" s="29"/>
      <c r="L11" s="14"/>
      <c r="M11" s="15">
        <f t="shared" si="4"/>
        <v>0</v>
      </c>
      <c r="N11" s="29"/>
      <c r="O11" s="14">
        <v>-0.75</v>
      </c>
      <c r="P11" s="15">
        <f t="shared" si="5"/>
        <v>458.31</v>
      </c>
      <c r="Q11" s="15"/>
      <c r="S11" s="45" t="s">
        <v>17</v>
      </c>
      <c r="T11" s="47">
        <f>T10/I15</f>
        <v>1.0000253629032259</v>
      </c>
      <c r="U11">
        <f t="shared" si="6"/>
        <v>0</v>
      </c>
      <c r="V11">
        <f t="shared" si="1"/>
        <v>0</v>
      </c>
      <c r="W11" s="35">
        <f t="shared" si="7"/>
        <v>0</v>
      </c>
      <c r="X11" s="36">
        <f t="shared" si="8"/>
        <v>0</v>
      </c>
      <c r="Y11" s="35">
        <f t="shared" si="9"/>
        <v>0</v>
      </c>
      <c r="Z11" s="36">
        <f t="shared" si="10"/>
        <v>0</v>
      </c>
      <c r="AB11" s="35">
        <f t="shared" si="11"/>
        <v>0</v>
      </c>
      <c r="AC11" s="36">
        <f t="shared" si="12"/>
        <v>0</v>
      </c>
      <c r="AD11" s="35">
        <f t="shared" si="13"/>
        <v>0</v>
      </c>
      <c r="AE11" s="36">
        <f t="shared" si="14"/>
        <v>0</v>
      </c>
      <c r="AG11" s="35">
        <f t="shared" si="15"/>
        <v>0</v>
      </c>
      <c r="AH11" s="36">
        <f t="shared" si="16"/>
        <v>0</v>
      </c>
      <c r="AI11" s="35">
        <f t="shared" si="17"/>
        <v>0</v>
      </c>
      <c r="AJ11" s="36">
        <f t="shared" si="18"/>
        <v>0</v>
      </c>
      <c r="AL11" s="35">
        <f t="shared" si="19"/>
        <v>0</v>
      </c>
      <c r="AM11" s="36">
        <f t="shared" si="20"/>
        <v>0</v>
      </c>
      <c r="AN11" s="35">
        <f t="shared" si="21"/>
        <v>0</v>
      </c>
      <c r="AO11" s="36">
        <f t="shared" si="22"/>
        <v>0</v>
      </c>
    </row>
    <row r="12" spans="1:41" x14ac:dyDescent="0.3">
      <c r="C12" s="8">
        <v>11.21</v>
      </c>
      <c r="D12" s="1"/>
      <c r="E12" s="1">
        <v>1.00186</v>
      </c>
      <c r="F12" s="15">
        <f t="shared" si="0"/>
        <v>42.023017699999997</v>
      </c>
      <c r="G12" s="2"/>
      <c r="H12" s="1">
        <v>0.99817100000000003</v>
      </c>
      <c r="I12" s="15">
        <f t="shared" si="2"/>
        <v>8730.4028343999998</v>
      </c>
      <c r="J12" s="16">
        <f t="shared" si="3"/>
        <v>0.41235210657348909</v>
      </c>
      <c r="K12" s="2"/>
      <c r="L12" s="1"/>
      <c r="M12" s="15">
        <f t="shared" si="4"/>
        <v>0</v>
      </c>
      <c r="N12" s="2"/>
      <c r="O12" s="1">
        <v>-0.56999999999999995</v>
      </c>
      <c r="P12" s="15">
        <f t="shared" si="5"/>
        <v>458.49</v>
      </c>
      <c r="Q12" s="15"/>
      <c r="S12" s="45"/>
      <c r="T12" s="48"/>
      <c r="U12">
        <f t="shared" si="6"/>
        <v>0</v>
      </c>
      <c r="V12">
        <f t="shared" si="1"/>
        <v>0</v>
      </c>
      <c r="W12" s="35">
        <f t="shared" si="7"/>
        <v>0</v>
      </c>
      <c r="X12" s="36">
        <f t="shared" si="8"/>
        <v>0</v>
      </c>
      <c r="Y12" s="35">
        <f t="shared" si="9"/>
        <v>0</v>
      </c>
      <c r="Z12" s="36">
        <f t="shared" si="10"/>
        <v>0</v>
      </c>
      <c r="AB12" s="35">
        <f t="shared" si="11"/>
        <v>0</v>
      </c>
      <c r="AC12" s="36">
        <f t="shared" si="12"/>
        <v>0</v>
      </c>
      <c r="AD12" s="35">
        <f t="shared" si="13"/>
        <v>0</v>
      </c>
      <c r="AE12" s="36">
        <f t="shared" si="14"/>
        <v>0</v>
      </c>
      <c r="AG12" s="35">
        <f t="shared" si="15"/>
        <v>0</v>
      </c>
      <c r="AH12" s="36">
        <f t="shared" si="16"/>
        <v>0</v>
      </c>
      <c r="AI12" s="35">
        <f t="shared" si="17"/>
        <v>0</v>
      </c>
      <c r="AJ12" s="36">
        <f t="shared" si="18"/>
        <v>0</v>
      </c>
      <c r="AL12" s="35">
        <f t="shared" si="19"/>
        <v>0</v>
      </c>
      <c r="AM12" s="36">
        <f t="shared" si="20"/>
        <v>0</v>
      </c>
      <c r="AN12" s="35">
        <f t="shared" si="21"/>
        <v>0</v>
      </c>
      <c r="AO12" s="36">
        <f t="shared" si="22"/>
        <v>0</v>
      </c>
    </row>
    <row r="13" spans="1:41" x14ac:dyDescent="0.3">
      <c r="A13" s="3" t="s">
        <v>7</v>
      </c>
      <c r="C13" s="8">
        <v>12.45</v>
      </c>
      <c r="D13" s="1"/>
      <c r="E13" s="1">
        <v>1.0012160000000001</v>
      </c>
      <c r="F13" s="15">
        <f t="shared" si="0"/>
        <v>41.996005120000007</v>
      </c>
      <c r="G13" s="2"/>
      <c r="H13" s="1">
        <v>0.99877700000000003</v>
      </c>
      <c r="I13" s="15">
        <f t="shared" si="2"/>
        <v>8735.7031528000007</v>
      </c>
      <c r="J13" s="16">
        <f t="shared" si="3"/>
        <v>0.41210191521287148</v>
      </c>
      <c r="K13" s="2"/>
      <c r="L13" s="1"/>
      <c r="M13" s="15">
        <f t="shared" si="4"/>
        <v>0</v>
      </c>
      <c r="N13" s="2"/>
      <c r="O13" s="1">
        <v>-0.39</v>
      </c>
      <c r="P13" s="15">
        <f t="shared" si="5"/>
        <v>458.67</v>
      </c>
      <c r="Q13" s="15"/>
      <c r="S13" s="45"/>
      <c r="T13" s="46" t="e">
        <f>AI64+(AG64-AI64)/(AH64-AJ64)*($T$3-AJ64)</f>
        <v>#DIV/0!</v>
      </c>
      <c r="U13">
        <f t="shared" si="6"/>
        <v>0</v>
      </c>
      <c r="V13">
        <f t="shared" si="1"/>
        <v>0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8">
        <v>13.7</v>
      </c>
      <c r="D14" s="1"/>
      <c r="E14" s="1">
        <v>1.000596</v>
      </c>
      <c r="F14" s="15">
        <f t="shared" si="0"/>
        <v>41.969999220000005</v>
      </c>
      <c r="G14" s="6"/>
      <c r="H14" s="1">
        <v>0.99940499999999999</v>
      </c>
      <c r="I14" s="15">
        <f t="shared" si="2"/>
        <v>8741.1958919999997</v>
      </c>
      <c r="J14" s="16">
        <f t="shared" si="3"/>
        <v>0.41184296113244001</v>
      </c>
      <c r="K14" s="6"/>
      <c r="L14" s="1"/>
      <c r="M14" s="15">
        <f t="shared" si="4"/>
        <v>0</v>
      </c>
      <c r="N14" s="6"/>
      <c r="O14" s="1">
        <v>-0.19</v>
      </c>
      <c r="P14" s="15">
        <f t="shared" si="5"/>
        <v>458.87</v>
      </c>
      <c r="Q14" s="15"/>
      <c r="S14" s="45" t="s">
        <v>43</v>
      </c>
      <c r="T14" s="47" t="e">
        <f>T13/M15</f>
        <v>#DIV/0!</v>
      </c>
      <c r="U14">
        <f t="shared" si="6"/>
        <v>0</v>
      </c>
      <c r="V14">
        <f t="shared" si="1"/>
        <v>0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27">
        <v>14.95</v>
      </c>
      <c r="D15" s="10"/>
      <c r="E15" s="10">
        <v>1</v>
      </c>
      <c r="F15" s="11">
        <f t="shared" si="0"/>
        <v>41.945</v>
      </c>
      <c r="G15" s="10"/>
      <c r="H15" s="10">
        <v>1</v>
      </c>
      <c r="I15" s="11">
        <f t="shared" si="2"/>
        <v>8746.4</v>
      </c>
      <c r="J15" s="12">
        <f t="shared" si="3"/>
        <v>0.41159791457056621</v>
      </c>
      <c r="K15" s="10"/>
      <c r="L15" s="10"/>
      <c r="M15" s="11">
        <f t="shared" si="4"/>
        <v>0</v>
      </c>
      <c r="N15" s="10"/>
      <c r="O15" s="10">
        <v>0</v>
      </c>
      <c r="P15" s="11">
        <f t="shared" si="5"/>
        <v>459.06</v>
      </c>
      <c r="Q15" s="15"/>
      <c r="S15" s="45"/>
      <c r="T15" s="48"/>
      <c r="U15">
        <f t="shared" si="6"/>
        <v>0</v>
      </c>
      <c r="V15" t="str">
        <f t="shared" si="1"/>
        <v>min</v>
      </c>
      <c r="W15" s="35">
        <f t="shared" si="7"/>
        <v>41.945</v>
      </c>
      <c r="X15" s="36">
        <f t="shared" si="8"/>
        <v>14.95</v>
      </c>
      <c r="Y15" s="35">
        <f t="shared" si="9"/>
        <v>0</v>
      </c>
      <c r="Z15" s="36">
        <f t="shared" si="10"/>
        <v>0</v>
      </c>
      <c r="AB15" s="35">
        <f t="shared" si="11"/>
        <v>8746.4</v>
      </c>
      <c r="AC15" s="36">
        <f t="shared" si="12"/>
        <v>14.95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459.06</v>
      </c>
      <c r="AM15" s="36">
        <f t="shared" si="20"/>
        <v>14.95</v>
      </c>
      <c r="AN15" s="35">
        <f t="shared" si="21"/>
        <v>0</v>
      </c>
      <c r="AO15" s="36">
        <f t="shared" si="22"/>
        <v>0</v>
      </c>
    </row>
    <row r="16" spans="1:41" x14ac:dyDescent="0.3">
      <c r="C16" s="8">
        <v>16.190000000000001</v>
      </c>
      <c r="D16" s="1"/>
      <c r="E16" s="1">
        <v>0.999332</v>
      </c>
      <c r="F16" s="15">
        <f t="shared" si="0"/>
        <v>41.91698074</v>
      </c>
      <c r="G16" s="1"/>
      <c r="H16" s="1">
        <v>1.000629</v>
      </c>
      <c r="I16" s="15">
        <f t="shared" si="2"/>
        <v>8751.9014855999994</v>
      </c>
      <c r="J16" s="16">
        <f t="shared" si="3"/>
        <v>0.41133918222494675</v>
      </c>
      <c r="K16" s="1"/>
      <c r="L16" s="1"/>
      <c r="M16" s="15">
        <f t="shared" si="4"/>
        <v>0</v>
      </c>
      <c r="N16" s="1"/>
      <c r="O16" s="1">
        <v>0.2</v>
      </c>
      <c r="P16" s="15">
        <f t="shared" si="5"/>
        <v>459.26</v>
      </c>
      <c r="Q16" s="15"/>
      <c r="S16" s="45"/>
      <c r="T16" s="46">
        <f>AN64+(AL64-AN64)/(AM64-AO64)*($T$3-AO64)</f>
        <v>459.06806451612903</v>
      </c>
      <c r="U16">
        <f t="shared" si="6"/>
        <v>1</v>
      </c>
      <c r="V16" t="str">
        <f t="shared" si="1"/>
        <v>min</v>
      </c>
      <c r="W16" s="35">
        <f t="shared" si="7"/>
        <v>0</v>
      </c>
      <c r="X16" s="36">
        <f t="shared" si="8"/>
        <v>0</v>
      </c>
      <c r="Y16" s="35">
        <f t="shared" si="9"/>
        <v>41.91698074</v>
      </c>
      <c r="Z16" s="36">
        <f t="shared" si="10"/>
        <v>16.190000000000001</v>
      </c>
      <c r="AB16" s="35">
        <f t="shared" si="11"/>
        <v>0</v>
      </c>
      <c r="AC16" s="36">
        <f t="shared" si="12"/>
        <v>0</v>
      </c>
      <c r="AD16" s="35">
        <f t="shared" si="13"/>
        <v>8751.9014855999994</v>
      </c>
      <c r="AE16" s="36">
        <f t="shared" si="14"/>
        <v>16.190000000000001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459.26</v>
      </c>
      <c r="AO16" s="36">
        <f t="shared" si="22"/>
        <v>16.190000000000001</v>
      </c>
    </row>
    <row r="17" spans="3:41" ht="15" thickBot="1" x14ac:dyDescent="0.35">
      <c r="C17" s="8">
        <v>17.440000000000001</v>
      </c>
      <c r="D17" s="1"/>
      <c r="E17" s="1">
        <v>0.99866500000000002</v>
      </c>
      <c r="F17" s="15">
        <f t="shared" si="0"/>
        <v>41.889003424999999</v>
      </c>
      <c r="G17" s="1"/>
      <c r="H17" s="1">
        <v>1.001212</v>
      </c>
      <c r="I17" s="15">
        <f t="shared" si="2"/>
        <v>8757.0006367999995</v>
      </c>
      <c r="J17" s="16">
        <f t="shared" si="3"/>
        <v>0.41109966178048829</v>
      </c>
      <c r="K17" s="1"/>
      <c r="L17" s="1"/>
      <c r="M17" s="15">
        <f t="shared" si="4"/>
        <v>0</v>
      </c>
      <c r="N17" s="1"/>
      <c r="O17" s="1">
        <v>0.35</v>
      </c>
      <c r="P17" s="15">
        <f t="shared" si="5"/>
        <v>459.41</v>
      </c>
      <c r="Q17" s="15"/>
      <c r="S17" s="49" t="s">
        <v>44</v>
      </c>
      <c r="T17" s="50">
        <f>T16-P15</f>
        <v>8.0645161290249234E-3</v>
      </c>
      <c r="U17">
        <f t="shared" si="6"/>
        <v>1</v>
      </c>
      <c r="V17" t="str">
        <f t="shared" si="1"/>
        <v>min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8">
        <v>18.68</v>
      </c>
      <c r="D18" s="1"/>
      <c r="E18" s="1">
        <v>0.99802100000000005</v>
      </c>
      <c r="F18" s="15">
        <f t="shared" si="0"/>
        <v>41.861990845000001</v>
      </c>
      <c r="G18" s="1"/>
      <c r="H18" s="1">
        <v>1.0018180000000001</v>
      </c>
      <c r="I18" s="15">
        <f t="shared" si="2"/>
        <v>8762.3009552000003</v>
      </c>
      <c r="J18" s="16">
        <f t="shared" si="3"/>
        <v>0.41085098747533599</v>
      </c>
      <c r="K18" s="1"/>
      <c r="L18" s="1"/>
      <c r="M18" s="15">
        <f t="shared" si="4"/>
        <v>0</v>
      </c>
      <c r="N18" s="1"/>
      <c r="O18" s="1">
        <v>0.54</v>
      </c>
      <c r="P18" s="15">
        <f t="shared" si="5"/>
        <v>459.6</v>
      </c>
      <c r="Q18" s="15"/>
      <c r="U18">
        <f t="shared" si="6"/>
        <v>1</v>
      </c>
      <c r="V18" t="str">
        <f t="shared" si="1"/>
        <v>min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8">
        <v>19.93</v>
      </c>
      <c r="D19" s="1"/>
      <c r="E19" s="1">
        <v>0.99737799999999999</v>
      </c>
      <c r="F19" s="15">
        <f t="shared" si="0"/>
        <v>41.835020210000003</v>
      </c>
      <c r="G19" s="1"/>
      <c r="H19" s="1">
        <v>1.0023899999999999</v>
      </c>
      <c r="I19" s="15">
        <f t="shared" si="2"/>
        <v>8767.3038959999994</v>
      </c>
      <c r="J19" s="16">
        <f t="shared" si="3"/>
        <v>0.41061654103748657</v>
      </c>
      <c r="K19" s="1"/>
      <c r="L19" s="1"/>
      <c r="M19" s="15">
        <f t="shared" si="4"/>
        <v>0</v>
      </c>
      <c r="N19" s="1"/>
      <c r="O19" s="1">
        <v>0.69</v>
      </c>
      <c r="P19" s="15">
        <f t="shared" si="5"/>
        <v>459.75</v>
      </c>
      <c r="Q19" s="15"/>
      <c r="U19">
        <f t="shared" si="6"/>
        <v>1</v>
      </c>
      <c r="V19" t="str">
        <f t="shared" si="1"/>
        <v>min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8">
        <v>21.17</v>
      </c>
      <c r="D20" s="1"/>
      <c r="E20" s="1">
        <v>0.99680500000000005</v>
      </c>
      <c r="F20" s="15">
        <f t="shared" si="0"/>
        <v>41.810985725000002</v>
      </c>
      <c r="G20" s="1"/>
      <c r="H20" s="1">
        <v>1.0030760000000001</v>
      </c>
      <c r="I20" s="15">
        <f t="shared" si="2"/>
        <v>8773.3039263999999</v>
      </c>
      <c r="J20" s="16">
        <f t="shared" si="3"/>
        <v>0.41033572189003242</v>
      </c>
      <c r="K20" s="1"/>
      <c r="L20" s="1"/>
      <c r="M20" s="15">
        <f t="shared" si="4"/>
        <v>0</v>
      </c>
      <c r="N20" s="1"/>
      <c r="O20" s="8">
        <v>0.94</v>
      </c>
      <c r="P20" s="15">
        <f t="shared" si="5"/>
        <v>460</v>
      </c>
      <c r="Q20" s="15"/>
      <c r="U20">
        <f t="shared" si="6"/>
        <v>1</v>
      </c>
      <c r="V20" t="str">
        <f t="shared" si="1"/>
        <v>min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8">
        <v>22.42</v>
      </c>
      <c r="D21" s="1"/>
      <c r="E21" s="1">
        <v>0.99611400000000005</v>
      </c>
      <c r="F21" s="15">
        <f t="shared" si="0"/>
        <v>41.782001730000005</v>
      </c>
      <c r="G21" s="1"/>
      <c r="H21" s="1">
        <v>1.0036130000000001</v>
      </c>
      <c r="I21" s="15">
        <f t="shared" si="2"/>
        <v>8778.0007432000002</v>
      </c>
      <c r="J21" s="16">
        <f t="shared" si="3"/>
        <v>0.41011616486690206</v>
      </c>
      <c r="K21" s="1"/>
      <c r="L21" s="1"/>
      <c r="M21" s="15">
        <f t="shared" si="4"/>
        <v>0</v>
      </c>
      <c r="N21" s="1"/>
      <c r="O21" s="8">
        <v>1.06</v>
      </c>
      <c r="P21" s="15">
        <f t="shared" si="5"/>
        <v>460.12</v>
      </c>
      <c r="Q21" s="15"/>
      <c r="U21">
        <f t="shared" si="6"/>
        <v>1</v>
      </c>
      <c r="V21" t="str">
        <f t="shared" si="1"/>
        <v>min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8">
        <v>23.66</v>
      </c>
      <c r="D22" s="1"/>
      <c r="E22" s="1">
        <v>0.99546999999999997</v>
      </c>
      <c r="F22" s="15">
        <f t="shared" si="0"/>
        <v>41.75498915</v>
      </c>
      <c r="G22" s="1"/>
      <c r="H22" s="1">
        <v>1.0043219999999999</v>
      </c>
      <c r="I22" s="15">
        <f t="shared" si="2"/>
        <v>8784.2019407999996</v>
      </c>
      <c r="J22" s="16">
        <f t="shared" si="3"/>
        <v>0.40982664381599343</v>
      </c>
      <c r="K22" s="1"/>
      <c r="L22" s="1"/>
      <c r="M22" s="15">
        <f t="shared" si="4"/>
        <v>0</v>
      </c>
      <c r="N22" s="1"/>
      <c r="O22" s="8">
        <v>1.31</v>
      </c>
      <c r="P22" s="15">
        <f t="shared" si="5"/>
        <v>460.37</v>
      </c>
      <c r="Q22" s="15"/>
      <c r="U22">
        <f t="shared" si="6"/>
        <v>1</v>
      </c>
      <c r="V22" t="str">
        <f t="shared" si="1"/>
        <v>min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8">
        <v>24.91</v>
      </c>
      <c r="D23" s="1"/>
      <c r="E23" s="1">
        <v>0.99480299999999999</v>
      </c>
      <c r="F23" s="15">
        <f t="shared" si="0"/>
        <v>41.727011834999999</v>
      </c>
      <c r="G23" s="1"/>
      <c r="H23" s="1">
        <v>1.0048820000000001</v>
      </c>
      <c r="I23" s="15">
        <f t="shared" si="2"/>
        <v>8789.0999248000007</v>
      </c>
      <c r="J23" s="16">
        <f t="shared" si="3"/>
        <v>0.40959825588533388</v>
      </c>
      <c r="K23" s="1"/>
      <c r="L23" s="1"/>
      <c r="M23" s="15">
        <f t="shared" si="4"/>
        <v>0</v>
      </c>
      <c r="N23" s="1"/>
      <c r="O23" s="8">
        <v>1.46</v>
      </c>
      <c r="P23" s="15">
        <f t="shared" si="5"/>
        <v>460.52</v>
      </c>
      <c r="Q23" s="15"/>
      <c r="U23">
        <f t="shared" si="6"/>
        <v>1</v>
      </c>
      <c r="V23" t="str">
        <f t="shared" si="1"/>
        <v>min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8">
        <v>26.15</v>
      </c>
      <c r="D24" s="1"/>
      <c r="E24" s="1">
        <v>0.99418300000000004</v>
      </c>
      <c r="F24" s="15">
        <f t="shared" si="0"/>
        <v>41.701005935000005</v>
      </c>
      <c r="G24" s="1"/>
      <c r="H24" s="1">
        <v>1.0055449999999999</v>
      </c>
      <c r="I24" s="15">
        <f t="shared" si="2"/>
        <v>8794.8987879999986</v>
      </c>
      <c r="J24" s="16">
        <f t="shared" si="3"/>
        <v>0.40932818975835616</v>
      </c>
      <c r="K24" s="1"/>
      <c r="L24" s="1"/>
      <c r="M24" s="15">
        <f t="shared" si="4"/>
        <v>0</v>
      </c>
      <c r="N24" s="1"/>
      <c r="O24" s="8">
        <v>1.68</v>
      </c>
      <c r="P24" s="15">
        <f t="shared" si="5"/>
        <v>460.74</v>
      </c>
      <c r="Q24" s="15"/>
      <c r="U24">
        <f t="shared" si="6"/>
        <v>1</v>
      </c>
      <c r="V24" t="str">
        <f t="shared" si="1"/>
        <v>min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8">
        <v>27.4</v>
      </c>
      <c r="D25" s="1"/>
      <c r="E25" s="1">
        <v>0.99353899999999995</v>
      </c>
      <c r="F25" s="15">
        <f t="shared" si="0"/>
        <v>41.673993355</v>
      </c>
      <c r="G25" s="6"/>
      <c r="H25" s="1">
        <v>1.0061739999999999</v>
      </c>
      <c r="I25" s="15">
        <f t="shared" si="2"/>
        <v>8800.4002735999984</v>
      </c>
      <c r="J25" s="16">
        <f t="shared" si="3"/>
        <v>0.40907230217692592</v>
      </c>
      <c r="K25" s="6"/>
      <c r="L25" s="1"/>
      <c r="M25" s="15">
        <f t="shared" si="4"/>
        <v>0</v>
      </c>
      <c r="N25" s="6"/>
      <c r="O25" s="8">
        <v>1.86</v>
      </c>
      <c r="P25" s="15">
        <f t="shared" si="5"/>
        <v>460.92</v>
      </c>
      <c r="Q25" s="15"/>
      <c r="U25">
        <f t="shared" si="6"/>
        <v>1</v>
      </c>
      <c r="V25" t="str">
        <f t="shared" si="1"/>
        <v>min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1">
        <v>28.65</v>
      </c>
      <c r="D26" s="1"/>
      <c r="E26" s="1">
        <v>0.99289499999999997</v>
      </c>
      <c r="F26" s="15">
        <f t="shared" si="0"/>
        <v>41.646980774999996</v>
      </c>
      <c r="G26" s="1"/>
      <c r="H26" s="1">
        <v>1.006791</v>
      </c>
      <c r="I26" s="15">
        <f t="shared" si="2"/>
        <v>8805.7968024000002</v>
      </c>
      <c r="J26" s="16">
        <f t="shared" si="3"/>
        <v>0.40882160703717674</v>
      </c>
      <c r="K26" s="1"/>
      <c r="L26" s="1"/>
      <c r="M26" s="15">
        <f t="shared" si="4"/>
        <v>0</v>
      </c>
      <c r="N26" s="1"/>
      <c r="O26" s="8">
        <v>2.04</v>
      </c>
      <c r="P26" s="15">
        <f t="shared" si="5"/>
        <v>461.1</v>
      </c>
      <c r="Q26" s="15"/>
      <c r="U26">
        <f t="shared" si="6"/>
        <v>1</v>
      </c>
      <c r="V26" t="str">
        <f t="shared" si="1"/>
        <v>min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1">
        <v>29.89</v>
      </c>
      <c r="D27" s="1"/>
      <c r="E27" s="1">
        <v>0.992228</v>
      </c>
      <c r="F27" s="15">
        <f t="shared" si="0"/>
        <v>41.619003460000002</v>
      </c>
      <c r="G27" s="1"/>
      <c r="H27" s="1">
        <v>1.0073970000000001</v>
      </c>
      <c r="I27" s="15">
        <f t="shared" si="2"/>
        <v>8811.097120800001</v>
      </c>
      <c r="J27" s="16">
        <f t="shared" si="3"/>
        <v>0.40857568026365587</v>
      </c>
      <c r="K27" s="1"/>
      <c r="L27" s="1"/>
      <c r="M27" s="15">
        <f t="shared" si="4"/>
        <v>0</v>
      </c>
      <c r="N27" s="1"/>
      <c r="O27" s="8">
        <v>2.23</v>
      </c>
      <c r="P27" s="15">
        <f t="shared" si="5"/>
        <v>461.29</v>
      </c>
      <c r="Q27" s="15"/>
      <c r="U27">
        <f t="shared" si="6"/>
        <v>1</v>
      </c>
      <c r="V27" t="str">
        <f t="shared" si="1"/>
        <v>min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1">
        <v>31.14</v>
      </c>
      <c r="D28" s="1"/>
      <c r="E28" s="1">
        <v>0.99160800000000004</v>
      </c>
      <c r="F28" s="15">
        <f t="shared" si="0"/>
        <v>41.592997560000001</v>
      </c>
      <c r="G28" s="1"/>
      <c r="H28" s="1">
        <v>1.0080150000000001</v>
      </c>
      <c r="I28" s="15">
        <f t="shared" si="2"/>
        <v>8816.5023959999999</v>
      </c>
      <c r="J28" s="16">
        <f t="shared" si="3"/>
        <v>0.40832518818724539</v>
      </c>
      <c r="K28" s="1"/>
      <c r="L28" s="1"/>
      <c r="M28" s="15">
        <f t="shared" si="4"/>
        <v>0</v>
      </c>
      <c r="N28" s="1"/>
      <c r="O28" s="8">
        <v>2.41</v>
      </c>
      <c r="P28" s="15">
        <f t="shared" si="5"/>
        <v>461.47</v>
      </c>
      <c r="Q28" s="15"/>
      <c r="U28">
        <f t="shared" si="6"/>
        <v>1</v>
      </c>
      <c r="V28" t="str">
        <f t="shared" si="1"/>
        <v>min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1">
        <v>32.380000000000003</v>
      </c>
      <c r="D29" s="1"/>
      <c r="E29" s="1">
        <v>0.99094099999999996</v>
      </c>
      <c r="F29" s="15">
        <f t="shared" si="0"/>
        <v>41.565020244999999</v>
      </c>
      <c r="G29" s="1"/>
      <c r="H29" s="1">
        <v>1.0086440000000001</v>
      </c>
      <c r="I29" s="15">
        <f t="shared" si="2"/>
        <v>8822.0038815999997</v>
      </c>
      <c r="J29" s="16">
        <f t="shared" si="3"/>
        <v>0.40807055271291576</v>
      </c>
      <c r="K29" s="1"/>
      <c r="L29" s="1"/>
      <c r="M29" s="15">
        <f t="shared" si="4"/>
        <v>0</v>
      </c>
      <c r="N29" s="1"/>
      <c r="O29" s="8">
        <v>2.6</v>
      </c>
      <c r="P29" s="15">
        <f t="shared" si="5"/>
        <v>461.66</v>
      </c>
      <c r="Q29" s="15"/>
      <c r="U29">
        <f t="shared" si="6"/>
        <v>1</v>
      </c>
      <c r="V29" t="str">
        <f t="shared" si="1"/>
        <v>min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1">
        <v>33.630000000000003</v>
      </c>
      <c r="D30" s="1"/>
      <c r="E30" s="1">
        <v>0.99029699999999998</v>
      </c>
      <c r="F30" s="15">
        <f t="shared" si="0"/>
        <v>41.538007665000002</v>
      </c>
      <c r="G30" s="1"/>
      <c r="H30" s="1">
        <v>1.0092840000000001</v>
      </c>
      <c r="I30" s="15">
        <f t="shared" si="2"/>
        <v>8827.6015776000004</v>
      </c>
      <c r="J30" s="16">
        <f t="shared" si="3"/>
        <v>0.40781178991301376</v>
      </c>
      <c r="K30" s="1"/>
      <c r="L30" s="1"/>
      <c r="M30" s="15">
        <f t="shared" si="4"/>
        <v>0</v>
      </c>
      <c r="N30" s="1"/>
      <c r="O30" s="8">
        <v>2.79</v>
      </c>
      <c r="P30" s="15">
        <f t="shared" si="5"/>
        <v>461.85</v>
      </c>
      <c r="Q30" s="15"/>
      <c r="U30">
        <f t="shared" si="6"/>
        <v>1</v>
      </c>
      <c r="V30" t="str">
        <f t="shared" si="1"/>
        <v>min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1">
        <v>34.869999999999997</v>
      </c>
      <c r="D31" s="1"/>
      <c r="E31" s="1">
        <v>0.989653</v>
      </c>
      <c r="F31" s="15">
        <f t="shared" si="0"/>
        <v>41.510995084999998</v>
      </c>
      <c r="G31" s="1"/>
      <c r="H31" s="1">
        <v>1.009844</v>
      </c>
      <c r="I31" s="15">
        <f t="shared" si="2"/>
        <v>8832.4995615999997</v>
      </c>
      <c r="J31" s="16">
        <f t="shared" si="3"/>
        <v>0.40758564151548771</v>
      </c>
      <c r="K31" s="1"/>
      <c r="L31" s="1"/>
      <c r="M31" s="15">
        <f t="shared" si="4"/>
        <v>0</v>
      </c>
      <c r="N31" s="1"/>
      <c r="O31" s="8">
        <v>2.94</v>
      </c>
      <c r="P31" s="15">
        <f t="shared" si="5"/>
        <v>462</v>
      </c>
      <c r="Q31" s="15"/>
      <c r="U31">
        <f t="shared" si="6"/>
        <v>1</v>
      </c>
      <c r="V31" t="str">
        <f t="shared" si="1"/>
        <v>min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1">
        <v>36.119999999999997</v>
      </c>
      <c r="D32" s="1"/>
      <c r="E32" s="1">
        <v>0.98898600000000003</v>
      </c>
      <c r="F32" s="15">
        <f t="shared" si="0"/>
        <v>41.483017770000004</v>
      </c>
      <c r="G32" s="1"/>
      <c r="H32" s="1">
        <v>1.010473</v>
      </c>
      <c r="I32" s="15">
        <f t="shared" si="2"/>
        <v>8838.0010471999994</v>
      </c>
      <c r="J32" s="16">
        <f t="shared" si="3"/>
        <v>0.40733192729599527</v>
      </c>
      <c r="K32" s="1"/>
      <c r="L32" s="1"/>
      <c r="M32" s="15">
        <f t="shared" si="4"/>
        <v>0</v>
      </c>
      <c r="N32" s="1"/>
      <c r="O32" s="8">
        <v>3.12</v>
      </c>
      <c r="P32" s="15">
        <f t="shared" si="5"/>
        <v>462.18</v>
      </c>
      <c r="Q32" s="15"/>
      <c r="U32">
        <f t="shared" si="6"/>
        <v>1</v>
      </c>
      <c r="V32" t="str">
        <f t="shared" si="1"/>
        <v>min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2:41" x14ac:dyDescent="0.3">
      <c r="C33" s="1">
        <v>37.36</v>
      </c>
      <c r="D33" s="1"/>
      <c r="E33" s="1">
        <v>0.98836599999999997</v>
      </c>
      <c r="F33" s="15">
        <f t="shared" si="0"/>
        <v>41.457011870000002</v>
      </c>
      <c r="G33" s="1"/>
      <c r="H33" s="1">
        <v>1.0110790000000001</v>
      </c>
      <c r="I33" s="15">
        <f t="shared" si="2"/>
        <v>8843.3013656000003</v>
      </c>
      <c r="J33" s="16">
        <f t="shared" si="3"/>
        <v>0.40708778895671471</v>
      </c>
      <c r="K33" s="1"/>
      <c r="L33" s="1"/>
      <c r="M33" s="15">
        <f t="shared" si="4"/>
        <v>0</v>
      </c>
      <c r="N33" s="1"/>
      <c r="O33" s="8">
        <v>3.3</v>
      </c>
      <c r="P33" s="15">
        <f t="shared" si="5"/>
        <v>462.36</v>
      </c>
      <c r="Q33" s="15"/>
      <c r="U33">
        <f t="shared" si="6"/>
        <v>1</v>
      </c>
      <c r="V33" t="str">
        <f t="shared" si="1"/>
        <v>min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2:41" x14ac:dyDescent="0.3">
      <c r="C34" s="1">
        <v>38.61</v>
      </c>
      <c r="D34" s="1"/>
      <c r="E34" s="1">
        <v>0.98772199999999999</v>
      </c>
      <c r="F34" s="15">
        <f t="shared" si="0"/>
        <v>41.429999289999998</v>
      </c>
      <c r="G34" s="1"/>
      <c r="H34" s="1">
        <v>1.0116959999999999</v>
      </c>
      <c r="I34" s="15">
        <f t="shared" si="2"/>
        <v>8848.6978943999984</v>
      </c>
      <c r="J34" s="16">
        <f t="shared" si="3"/>
        <v>0.40683951954991049</v>
      </c>
      <c r="K34" s="1"/>
      <c r="L34" s="1"/>
      <c r="M34" s="15">
        <f t="shared" si="4"/>
        <v>0</v>
      </c>
      <c r="N34" s="1"/>
      <c r="O34" s="8">
        <v>3.48</v>
      </c>
      <c r="P34" s="15">
        <f t="shared" si="5"/>
        <v>462.54</v>
      </c>
      <c r="Q34" s="15"/>
      <c r="U34">
        <f t="shared" si="6"/>
        <v>1</v>
      </c>
      <c r="V34" t="str">
        <f t="shared" si="1"/>
        <v>min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2:41" x14ac:dyDescent="0.3">
      <c r="C35" s="1">
        <v>39.85</v>
      </c>
      <c r="D35" s="1"/>
      <c r="E35" s="1">
        <v>0.98707800000000001</v>
      </c>
      <c r="F35" s="15">
        <f t="shared" si="0"/>
        <v>41.40298671</v>
      </c>
      <c r="G35" s="1"/>
      <c r="H35" s="1">
        <v>1.0123249999999999</v>
      </c>
      <c r="I35" s="15">
        <f t="shared" si="2"/>
        <v>8854.1993799999982</v>
      </c>
      <c r="J35" s="16">
        <f t="shared" si="3"/>
        <v>0.40658673308529009</v>
      </c>
      <c r="K35" s="1"/>
      <c r="L35" s="1"/>
      <c r="M35" s="15">
        <f t="shared" si="4"/>
        <v>0</v>
      </c>
      <c r="N35" s="1"/>
      <c r="O35" s="8">
        <v>3.67</v>
      </c>
      <c r="P35" s="15">
        <f t="shared" si="5"/>
        <v>462.73</v>
      </c>
      <c r="Q35" s="15"/>
      <c r="U35">
        <f t="shared" si="6"/>
        <v>1</v>
      </c>
      <c r="V35" t="str">
        <f t="shared" si="1"/>
        <v>min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2:41" x14ac:dyDescent="0.3">
      <c r="C36" s="1">
        <v>41.1</v>
      </c>
      <c r="D36" s="1"/>
      <c r="E36" s="1">
        <v>0.98645799999999995</v>
      </c>
      <c r="F36" s="15">
        <f t="shared" si="0"/>
        <v>41.376980809999999</v>
      </c>
      <c r="G36" s="1"/>
      <c r="H36" s="1">
        <v>1.012942</v>
      </c>
      <c r="I36" s="15">
        <f t="shared" si="2"/>
        <v>8859.5959088</v>
      </c>
      <c r="J36" s="16">
        <f t="shared" si="3"/>
        <v>0.40633907427134641</v>
      </c>
      <c r="K36" s="1"/>
      <c r="L36" s="1"/>
      <c r="M36" s="15">
        <f t="shared" si="4"/>
        <v>0</v>
      </c>
      <c r="N36" s="1"/>
      <c r="O36" s="8">
        <v>3.86</v>
      </c>
      <c r="P36" s="15">
        <f t="shared" si="5"/>
        <v>462.92</v>
      </c>
      <c r="Q36" s="15"/>
      <c r="U36">
        <f t="shared" si="6"/>
        <v>1</v>
      </c>
      <c r="V36" t="str">
        <f t="shared" si="1"/>
        <v>min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2:41" x14ac:dyDescent="0.3">
      <c r="C37" s="1">
        <v>42.35</v>
      </c>
      <c r="D37" s="1"/>
      <c r="E37" s="1">
        <v>0.985815</v>
      </c>
      <c r="F37" s="15">
        <f t="shared" si="0"/>
        <v>41.350010175000001</v>
      </c>
      <c r="G37" s="1"/>
      <c r="H37" s="1">
        <v>1.01356</v>
      </c>
      <c r="I37" s="15">
        <f t="shared" si="2"/>
        <v>8865.0011840000006</v>
      </c>
      <c r="J37" s="16">
        <f t="shared" si="3"/>
        <v>0.40609131632125001</v>
      </c>
      <c r="K37" s="1"/>
      <c r="L37" s="1"/>
      <c r="M37" s="15">
        <f t="shared" si="4"/>
        <v>0</v>
      </c>
      <c r="N37" s="1"/>
      <c r="O37" s="8">
        <v>4.03</v>
      </c>
      <c r="P37" s="15">
        <f t="shared" si="5"/>
        <v>463.09</v>
      </c>
      <c r="Q37" s="15"/>
      <c r="U37">
        <f t="shared" si="6"/>
        <v>1</v>
      </c>
      <c r="V37" t="str">
        <f t="shared" si="1"/>
        <v>min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2:41" x14ac:dyDescent="0.3">
      <c r="C38" s="1">
        <v>43.59</v>
      </c>
      <c r="D38" s="1"/>
      <c r="E38" s="1">
        <v>0.98517100000000002</v>
      </c>
      <c r="F38" s="15">
        <f t="shared" si="0"/>
        <v>41.322997595000004</v>
      </c>
      <c r="G38" s="1"/>
      <c r="H38" s="1">
        <v>1.0141770000000001</v>
      </c>
      <c r="I38" s="15">
        <f t="shared" si="2"/>
        <v>8870.3977128000006</v>
      </c>
      <c r="J38" s="16">
        <f t="shared" si="3"/>
        <v>0.40584426048960498</v>
      </c>
      <c r="K38" s="1"/>
      <c r="L38" s="1"/>
      <c r="M38" s="15">
        <f t="shared" si="4"/>
        <v>0</v>
      </c>
      <c r="N38" s="1"/>
      <c r="O38" s="8">
        <v>4.22</v>
      </c>
      <c r="P38" s="15">
        <f t="shared" si="5"/>
        <v>463.28000000000003</v>
      </c>
      <c r="Q38" s="15"/>
      <c r="U38">
        <f t="shared" si="6"/>
        <v>1</v>
      </c>
      <c r="V38" t="str">
        <f t="shared" si="1"/>
        <v>min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2:41" x14ac:dyDescent="0.3">
      <c r="C39" s="1">
        <v>44.84</v>
      </c>
      <c r="D39" s="1"/>
      <c r="E39" s="1">
        <v>0.98452700000000004</v>
      </c>
      <c r="F39" s="15">
        <f t="shared" si="0"/>
        <v>41.295985014999999</v>
      </c>
      <c r="G39" s="1"/>
      <c r="H39" s="1">
        <v>1.0148060000000001</v>
      </c>
      <c r="I39" s="15">
        <f t="shared" si="2"/>
        <v>8875.8991984000004</v>
      </c>
      <c r="J39" s="16">
        <f t="shared" si="3"/>
        <v>0.40559270892226312</v>
      </c>
      <c r="K39" s="1"/>
      <c r="L39" s="1"/>
      <c r="M39" s="15">
        <f t="shared" si="4"/>
        <v>0</v>
      </c>
      <c r="N39" s="1"/>
      <c r="O39" s="8">
        <v>4.41</v>
      </c>
      <c r="P39" s="15">
        <f t="shared" si="5"/>
        <v>463.47</v>
      </c>
      <c r="Q39" s="15"/>
      <c r="U39">
        <f t="shared" si="6"/>
        <v>1</v>
      </c>
      <c r="V39" t="str">
        <f t="shared" si="1"/>
        <v>min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2:41" x14ac:dyDescent="0.3">
      <c r="C40" s="1">
        <v>46.08</v>
      </c>
      <c r="D40" s="1"/>
      <c r="E40" s="1">
        <v>0.98388399999999998</v>
      </c>
      <c r="F40" s="15">
        <f t="shared" si="0"/>
        <v>41.269014380000002</v>
      </c>
      <c r="G40" s="1"/>
      <c r="H40" s="1">
        <v>1.015423</v>
      </c>
      <c r="I40" s="15">
        <f t="shared" si="2"/>
        <v>8881.2957271999985</v>
      </c>
      <c r="J40" s="16">
        <f t="shared" si="3"/>
        <v>0.40534625921469791</v>
      </c>
      <c r="K40" s="1"/>
      <c r="L40" s="1"/>
      <c r="M40" s="15">
        <f t="shared" si="4"/>
        <v>0</v>
      </c>
      <c r="N40" s="1"/>
      <c r="O40" s="8">
        <v>4.59</v>
      </c>
      <c r="P40" s="15">
        <f t="shared" si="5"/>
        <v>463.65</v>
      </c>
      <c r="Q40" s="15"/>
      <c r="U40">
        <f t="shared" si="6"/>
        <v>1</v>
      </c>
      <c r="V40" t="str">
        <f t="shared" si="1"/>
        <v>min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2:41" x14ac:dyDescent="0.3">
      <c r="C41" s="1">
        <v>47.33</v>
      </c>
      <c r="D41" s="1"/>
      <c r="E41" s="1">
        <v>0.98326400000000003</v>
      </c>
      <c r="F41" s="15">
        <f t="shared" si="0"/>
        <v>41.24300848</v>
      </c>
      <c r="G41" s="1"/>
      <c r="H41" s="1">
        <v>1.016052</v>
      </c>
      <c r="I41" s="15">
        <f t="shared" si="2"/>
        <v>8886.7972128000001</v>
      </c>
      <c r="J41" s="16">
        <f t="shared" si="3"/>
        <v>0.40509532442292934</v>
      </c>
      <c r="K41" s="1"/>
      <c r="L41" s="1"/>
      <c r="M41" s="15">
        <f t="shared" si="4"/>
        <v>0</v>
      </c>
      <c r="N41" s="1"/>
      <c r="O41" s="8">
        <v>4.7699999999999996</v>
      </c>
      <c r="P41" s="15">
        <f t="shared" si="5"/>
        <v>463.83</v>
      </c>
      <c r="Q41" s="15"/>
      <c r="U41">
        <f t="shared" si="6"/>
        <v>1</v>
      </c>
      <c r="V41" t="str">
        <f t="shared" si="1"/>
        <v>min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2:41" x14ac:dyDescent="0.3">
      <c r="C42" s="1">
        <v>48.57</v>
      </c>
      <c r="D42" s="1"/>
      <c r="E42" s="1">
        <v>0.98262000000000005</v>
      </c>
      <c r="F42" s="15">
        <f t="shared" si="0"/>
        <v>41.215995900000003</v>
      </c>
      <c r="G42" s="1"/>
      <c r="H42" s="1">
        <v>1.0166580000000001</v>
      </c>
      <c r="I42" s="15">
        <f t="shared" si="2"/>
        <v>8892.097531200001</v>
      </c>
      <c r="J42" s="16">
        <f t="shared" si="3"/>
        <v>0.40485385898755144</v>
      </c>
      <c r="K42" s="1"/>
      <c r="L42" s="1"/>
      <c r="M42" s="15">
        <f t="shared" si="4"/>
        <v>0</v>
      </c>
      <c r="N42" s="1"/>
      <c r="O42" s="8">
        <v>4.95</v>
      </c>
      <c r="P42" s="15">
        <f t="shared" si="5"/>
        <v>464.01</v>
      </c>
      <c r="Q42" s="15"/>
      <c r="U42">
        <f t="shared" si="6"/>
        <v>1</v>
      </c>
      <c r="V42" t="str">
        <f t="shared" si="1"/>
        <v>min</v>
      </c>
      <c r="W42" s="35">
        <f t="shared" si="7"/>
        <v>0</v>
      </c>
      <c r="X42" s="36">
        <f t="shared" si="8"/>
        <v>0</v>
      </c>
      <c r="Y42" s="35">
        <f t="shared" si="9"/>
        <v>0</v>
      </c>
      <c r="Z42" s="36">
        <f t="shared" si="10"/>
        <v>0</v>
      </c>
      <c r="AB42" s="35">
        <f t="shared" si="11"/>
        <v>0</v>
      </c>
      <c r="AC42" s="36">
        <f t="shared" si="12"/>
        <v>0</v>
      </c>
      <c r="AD42" s="35">
        <f t="shared" si="13"/>
        <v>0</v>
      </c>
      <c r="AE42" s="36">
        <f t="shared" si="14"/>
        <v>0</v>
      </c>
      <c r="AG42" s="35">
        <f t="shared" si="15"/>
        <v>0</v>
      </c>
      <c r="AH42" s="36">
        <f t="shared" si="16"/>
        <v>0</v>
      </c>
      <c r="AI42" s="35">
        <f t="shared" si="17"/>
        <v>0</v>
      </c>
      <c r="AJ42" s="36">
        <f t="shared" si="18"/>
        <v>0</v>
      </c>
      <c r="AL42" s="35">
        <f t="shared" si="19"/>
        <v>0</v>
      </c>
      <c r="AM42" s="36">
        <f t="shared" si="20"/>
        <v>0</v>
      </c>
      <c r="AN42" s="35">
        <f t="shared" si="21"/>
        <v>0</v>
      </c>
      <c r="AO42" s="36">
        <f t="shared" si="22"/>
        <v>0</v>
      </c>
    </row>
    <row r="43" spans="2:41" x14ac:dyDescent="0.3">
      <c r="C43" s="1">
        <v>49.82</v>
      </c>
      <c r="D43" s="1"/>
      <c r="E43" s="1">
        <v>0.98199999999999998</v>
      </c>
      <c r="F43" s="15">
        <f t="shared" si="0"/>
        <v>41.189990000000002</v>
      </c>
      <c r="G43" s="1"/>
      <c r="H43" s="1">
        <v>1.0172870000000001</v>
      </c>
      <c r="I43" s="15">
        <f t="shared" si="2"/>
        <v>8897.5990168000008</v>
      </c>
      <c r="J43" s="16">
        <f t="shared" si="3"/>
        <v>0.40460353329057203</v>
      </c>
      <c r="K43" s="1"/>
      <c r="L43" s="1"/>
      <c r="M43" s="15">
        <f t="shared" si="4"/>
        <v>0</v>
      </c>
      <c r="N43" s="1"/>
      <c r="O43" s="8">
        <v>5.13</v>
      </c>
      <c r="P43" s="15">
        <f t="shared" si="5"/>
        <v>464.19</v>
      </c>
      <c r="Q43" s="15"/>
      <c r="U43">
        <f t="shared" si="6"/>
        <v>1</v>
      </c>
      <c r="V43" t="str">
        <f t="shared" si="1"/>
        <v>min</v>
      </c>
      <c r="W43" s="35">
        <f t="shared" si="7"/>
        <v>0</v>
      </c>
      <c r="X43" s="36">
        <f t="shared" si="8"/>
        <v>0</v>
      </c>
      <c r="Y43" s="35">
        <f t="shared" si="9"/>
        <v>0</v>
      </c>
      <c r="Z43" s="36">
        <f t="shared" si="10"/>
        <v>0</v>
      </c>
      <c r="AB43" s="35">
        <f t="shared" si="11"/>
        <v>0</v>
      </c>
      <c r="AC43" s="36">
        <f t="shared" si="12"/>
        <v>0</v>
      </c>
      <c r="AD43" s="35">
        <f t="shared" si="13"/>
        <v>0</v>
      </c>
      <c r="AE43" s="36">
        <f t="shared" si="14"/>
        <v>0</v>
      </c>
      <c r="AG43" s="35">
        <f t="shared" si="15"/>
        <v>0</v>
      </c>
      <c r="AH43" s="36">
        <f t="shared" si="16"/>
        <v>0</v>
      </c>
      <c r="AI43" s="35">
        <f t="shared" si="17"/>
        <v>0</v>
      </c>
      <c r="AJ43" s="36">
        <f t="shared" si="18"/>
        <v>0</v>
      </c>
      <c r="AL43" s="35">
        <f t="shared" si="19"/>
        <v>0</v>
      </c>
      <c r="AM43" s="36">
        <f t="shared" si="20"/>
        <v>0</v>
      </c>
      <c r="AN43" s="35">
        <f t="shared" si="21"/>
        <v>0</v>
      </c>
      <c r="AO43" s="36">
        <f t="shared" si="22"/>
        <v>0</v>
      </c>
    </row>
    <row r="44" spans="2:41" x14ac:dyDescent="0.3">
      <c r="C44" s="1">
        <v>51.06</v>
      </c>
      <c r="D44" s="1"/>
      <c r="E44" s="1">
        <v>0.98138000000000003</v>
      </c>
      <c r="F44" s="15">
        <f t="shared" ref="F44:F63" si="23">E44*$A$2</f>
        <v>41.1639841</v>
      </c>
      <c r="G44" s="1"/>
      <c r="H44" s="1">
        <v>1.0179050000000001</v>
      </c>
      <c r="I44" s="15">
        <f t="shared" si="2"/>
        <v>8903.0042919999996</v>
      </c>
      <c r="J44" s="16">
        <f t="shared" si="3"/>
        <v>0.40435788661079985</v>
      </c>
      <c r="K44" s="1"/>
      <c r="L44" s="1"/>
      <c r="M44" s="15">
        <f t="shared" si="4"/>
        <v>0</v>
      </c>
      <c r="N44" s="1"/>
      <c r="O44" s="8">
        <v>5.31</v>
      </c>
      <c r="P44" s="15">
        <f t="shared" si="5"/>
        <v>464.37</v>
      </c>
      <c r="Q44" s="15"/>
      <c r="U44">
        <f t="shared" si="6"/>
        <v>1</v>
      </c>
      <c r="V44" t="str">
        <f t="shared" si="1"/>
        <v>min</v>
      </c>
      <c r="W44" s="35">
        <f t="shared" si="7"/>
        <v>0</v>
      </c>
      <c r="X44" s="36">
        <f t="shared" si="8"/>
        <v>0</v>
      </c>
      <c r="Y44" s="35">
        <f t="shared" si="9"/>
        <v>0</v>
      </c>
      <c r="Z44" s="36">
        <f t="shared" si="10"/>
        <v>0</v>
      </c>
      <c r="AB44" s="35">
        <f t="shared" si="11"/>
        <v>0</v>
      </c>
      <c r="AC44" s="36">
        <f t="shared" si="12"/>
        <v>0</v>
      </c>
      <c r="AD44" s="35">
        <f t="shared" si="13"/>
        <v>0</v>
      </c>
      <c r="AE44" s="36">
        <f t="shared" si="14"/>
        <v>0</v>
      </c>
      <c r="AG44" s="35">
        <f t="shared" si="15"/>
        <v>0</v>
      </c>
      <c r="AH44" s="36">
        <f t="shared" si="16"/>
        <v>0</v>
      </c>
      <c r="AI44" s="35">
        <f t="shared" si="17"/>
        <v>0</v>
      </c>
      <c r="AJ44" s="36">
        <f t="shared" si="18"/>
        <v>0</v>
      </c>
      <c r="AL44" s="35">
        <f t="shared" si="19"/>
        <v>0</v>
      </c>
      <c r="AM44" s="36">
        <f t="shared" si="20"/>
        <v>0</v>
      </c>
      <c r="AN44" s="35">
        <f t="shared" si="21"/>
        <v>0</v>
      </c>
      <c r="AO44" s="36">
        <f t="shared" si="22"/>
        <v>0</v>
      </c>
    </row>
    <row r="45" spans="2:41" x14ac:dyDescent="0.3">
      <c r="C45" s="1">
        <v>52.31</v>
      </c>
      <c r="D45" s="1"/>
      <c r="E45" s="1">
        <v>0.98071299999999995</v>
      </c>
      <c r="F45" s="15">
        <f t="shared" si="23"/>
        <v>41.136006784999999</v>
      </c>
      <c r="G45" s="1"/>
      <c r="H45" s="1">
        <v>1.0185329999999999</v>
      </c>
      <c r="I45" s="15">
        <f t="shared" si="2"/>
        <v>8908.4970311999987</v>
      </c>
      <c r="J45" s="16">
        <f t="shared" si="3"/>
        <v>0.40410857043469994</v>
      </c>
      <c r="K45" s="15"/>
      <c r="L45" s="14"/>
      <c r="M45" s="15">
        <f t="shared" si="4"/>
        <v>0</v>
      </c>
      <c r="N45" s="1"/>
      <c r="O45" s="8">
        <v>5.5</v>
      </c>
      <c r="P45" s="15">
        <f t="shared" si="5"/>
        <v>464.56</v>
      </c>
      <c r="Q45" s="15"/>
      <c r="U45">
        <f t="shared" si="6"/>
        <v>1</v>
      </c>
      <c r="V45" t="str">
        <f t="shared" si="1"/>
        <v>min</v>
      </c>
      <c r="W45" s="35">
        <f t="shared" si="7"/>
        <v>0</v>
      </c>
      <c r="X45" s="36">
        <f t="shared" si="8"/>
        <v>0</v>
      </c>
      <c r="Y45" s="35">
        <f t="shared" si="9"/>
        <v>0</v>
      </c>
      <c r="Z45" s="36">
        <f t="shared" si="10"/>
        <v>0</v>
      </c>
      <c r="AB45" s="35">
        <f t="shared" si="11"/>
        <v>0</v>
      </c>
      <c r="AC45" s="36">
        <f t="shared" si="12"/>
        <v>0</v>
      </c>
      <c r="AD45" s="35">
        <f t="shared" si="13"/>
        <v>0</v>
      </c>
      <c r="AE45" s="36">
        <f t="shared" si="14"/>
        <v>0</v>
      </c>
      <c r="AG45" s="35">
        <f t="shared" si="15"/>
        <v>0</v>
      </c>
      <c r="AH45" s="36">
        <f t="shared" si="16"/>
        <v>0</v>
      </c>
      <c r="AI45" s="35">
        <f t="shared" si="17"/>
        <v>0</v>
      </c>
      <c r="AJ45" s="36">
        <f t="shared" si="18"/>
        <v>0</v>
      </c>
      <c r="AL45" s="35">
        <f t="shared" si="19"/>
        <v>0</v>
      </c>
      <c r="AM45" s="36">
        <f t="shared" si="20"/>
        <v>0</v>
      </c>
      <c r="AN45" s="35">
        <f t="shared" si="21"/>
        <v>0</v>
      </c>
      <c r="AO45" s="36">
        <f t="shared" si="22"/>
        <v>0</v>
      </c>
    </row>
    <row r="46" spans="2:41" x14ac:dyDescent="0.3">
      <c r="C46" s="1">
        <v>53.55</v>
      </c>
      <c r="D46" s="1"/>
      <c r="E46" s="1">
        <v>0.98006899999999997</v>
      </c>
      <c r="F46" s="15">
        <f t="shared" si="23"/>
        <v>41.108994205000002</v>
      </c>
      <c r="G46" s="1"/>
      <c r="H46" s="1">
        <v>1.0191509999999999</v>
      </c>
      <c r="I46" s="15">
        <f t="shared" si="2"/>
        <v>8913.9023063999994</v>
      </c>
      <c r="J46" s="16">
        <f t="shared" si="3"/>
        <v>0.40386352421826227</v>
      </c>
      <c r="K46" s="15"/>
      <c r="L46" s="14"/>
      <c r="M46" s="15">
        <f t="shared" si="4"/>
        <v>0</v>
      </c>
      <c r="N46" s="1"/>
      <c r="O46" s="8">
        <v>5.67</v>
      </c>
      <c r="P46" s="15">
        <f t="shared" si="5"/>
        <v>464.73</v>
      </c>
      <c r="Q46" s="15"/>
      <c r="U46">
        <f t="shared" si="6"/>
        <v>1</v>
      </c>
      <c r="V46" t="str">
        <f t="shared" si="1"/>
        <v>min</v>
      </c>
      <c r="W46" s="35">
        <f t="shared" si="7"/>
        <v>0</v>
      </c>
      <c r="X46" s="36">
        <f t="shared" si="8"/>
        <v>0</v>
      </c>
      <c r="Y46" s="35">
        <f>IF($W45=0,0,$F46)</f>
        <v>0</v>
      </c>
      <c r="Z46" s="36">
        <f t="shared" si="10"/>
        <v>0</v>
      </c>
      <c r="AB46" s="35">
        <f t="shared" si="11"/>
        <v>0</v>
      </c>
      <c r="AC46" s="36">
        <f t="shared" si="12"/>
        <v>0</v>
      </c>
      <c r="AD46" s="35">
        <f t="shared" si="13"/>
        <v>0</v>
      </c>
      <c r="AE46" s="36">
        <f t="shared" si="14"/>
        <v>0</v>
      </c>
      <c r="AG46" s="35">
        <f t="shared" si="15"/>
        <v>0</v>
      </c>
      <c r="AH46" s="36">
        <f t="shared" si="16"/>
        <v>0</v>
      </c>
      <c r="AI46" s="35">
        <f t="shared" si="17"/>
        <v>0</v>
      </c>
      <c r="AJ46" s="36">
        <f t="shared" si="18"/>
        <v>0</v>
      </c>
      <c r="AL46" s="35">
        <f t="shared" si="19"/>
        <v>0</v>
      </c>
      <c r="AM46" s="36">
        <f t="shared" si="20"/>
        <v>0</v>
      </c>
      <c r="AN46" s="35">
        <f t="shared" si="21"/>
        <v>0</v>
      </c>
      <c r="AO46" s="36">
        <f t="shared" si="22"/>
        <v>0</v>
      </c>
    </row>
    <row r="47" spans="2:41" x14ac:dyDescent="0.3">
      <c r="C47" s="1">
        <v>54.8</v>
      </c>
      <c r="D47" s="1"/>
      <c r="E47" s="1">
        <v>0.97947300000000004</v>
      </c>
      <c r="F47" s="15">
        <f t="shared" si="23"/>
        <v>41.083994985000004</v>
      </c>
      <c r="G47" s="1"/>
      <c r="H47" s="1">
        <v>1.0197799999999999</v>
      </c>
      <c r="I47" s="15">
        <f t="shared" si="2"/>
        <v>8919.4037919999992</v>
      </c>
      <c r="J47" s="16">
        <f t="shared" si="3"/>
        <v>0.40361442131691755</v>
      </c>
      <c r="K47" s="15"/>
      <c r="L47" s="14"/>
      <c r="M47" s="15">
        <f t="shared" si="4"/>
        <v>0</v>
      </c>
      <c r="N47" s="1"/>
      <c r="O47" s="8">
        <v>5.87</v>
      </c>
      <c r="P47" s="15">
        <f t="shared" si="5"/>
        <v>464.93</v>
      </c>
      <c r="Q47" s="15"/>
      <c r="S47" s="15"/>
      <c r="T47" s="15"/>
      <c r="U47">
        <f t="shared" si="6"/>
        <v>1</v>
      </c>
      <c r="V47" s="15" t="str">
        <f t="shared" si="1"/>
        <v>min</v>
      </c>
      <c r="W47" s="35">
        <f t="shared" si="7"/>
        <v>0</v>
      </c>
      <c r="X47" s="36">
        <f t="shared" si="8"/>
        <v>0</v>
      </c>
      <c r="Y47" s="35">
        <f t="shared" si="9"/>
        <v>0</v>
      </c>
      <c r="Z47" s="36">
        <f t="shared" si="10"/>
        <v>0</v>
      </c>
      <c r="AB47" s="35">
        <f t="shared" si="11"/>
        <v>0</v>
      </c>
      <c r="AC47" s="36">
        <f t="shared" si="12"/>
        <v>0</v>
      </c>
      <c r="AD47" s="35">
        <f t="shared" si="13"/>
        <v>0</v>
      </c>
      <c r="AE47" s="36">
        <f t="shared" si="14"/>
        <v>0</v>
      </c>
      <c r="AG47" s="35">
        <f t="shared" si="15"/>
        <v>0</v>
      </c>
      <c r="AH47" s="36">
        <f t="shared" si="16"/>
        <v>0</v>
      </c>
      <c r="AI47" s="35">
        <f t="shared" si="17"/>
        <v>0</v>
      </c>
      <c r="AJ47" s="36">
        <f t="shared" si="18"/>
        <v>0</v>
      </c>
      <c r="AL47" s="35">
        <f t="shared" si="19"/>
        <v>0</v>
      </c>
      <c r="AM47" s="36">
        <f t="shared" si="20"/>
        <v>0</v>
      </c>
      <c r="AN47" s="35">
        <f t="shared" si="21"/>
        <v>0</v>
      </c>
      <c r="AO47" s="36">
        <f t="shared" si="22"/>
        <v>0</v>
      </c>
    </row>
    <row r="48" spans="2:41" x14ac:dyDescent="0.3">
      <c r="B48" s="3"/>
      <c r="C48" s="1">
        <v>56.05</v>
      </c>
      <c r="D48" s="1"/>
      <c r="E48" s="1">
        <v>0.97882899999999995</v>
      </c>
      <c r="F48" s="15">
        <f t="shared" si="23"/>
        <v>41.056982404999999</v>
      </c>
      <c r="G48" s="1"/>
      <c r="H48" s="1">
        <v>1.0204770000000001</v>
      </c>
      <c r="I48" s="15">
        <f t="shared" si="2"/>
        <v>8925.5000328000006</v>
      </c>
      <c r="J48" s="16">
        <f t="shared" si="3"/>
        <v>0.40333874704727901</v>
      </c>
      <c r="K48" s="15"/>
      <c r="L48" s="14"/>
      <c r="M48" s="15">
        <f t="shared" si="4"/>
        <v>0</v>
      </c>
      <c r="N48" s="1"/>
      <c r="O48" s="8">
        <v>6.1</v>
      </c>
      <c r="P48" s="15">
        <f t="shared" si="5"/>
        <v>465.16</v>
      </c>
      <c r="Q48" s="15"/>
      <c r="S48" s="15"/>
      <c r="T48" s="15"/>
      <c r="U48">
        <f t="shared" si="6"/>
        <v>1</v>
      </c>
      <c r="V48" s="15" t="str">
        <f t="shared" si="1"/>
        <v>min</v>
      </c>
      <c r="W48" s="35">
        <f t="shared" si="7"/>
        <v>0</v>
      </c>
      <c r="X48" s="36">
        <f t="shared" si="8"/>
        <v>0</v>
      </c>
      <c r="Y48" s="35">
        <f t="shared" si="9"/>
        <v>0</v>
      </c>
      <c r="Z48" s="36">
        <f t="shared" si="10"/>
        <v>0</v>
      </c>
      <c r="AB48" s="35">
        <f t="shared" si="11"/>
        <v>0</v>
      </c>
      <c r="AC48" s="36">
        <f t="shared" si="12"/>
        <v>0</v>
      </c>
      <c r="AD48" s="35">
        <f t="shared" si="13"/>
        <v>0</v>
      </c>
      <c r="AE48" s="36">
        <f t="shared" si="14"/>
        <v>0</v>
      </c>
      <c r="AG48" s="35">
        <f t="shared" si="15"/>
        <v>0</v>
      </c>
      <c r="AH48" s="36">
        <f t="shared" si="16"/>
        <v>0</v>
      </c>
      <c r="AI48" s="35">
        <f t="shared" si="17"/>
        <v>0</v>
      </c>
      <c r="AJ48" s="36">
        <f t="shared" si="18"/>
        <v>0</v>
      </c>
      <c r="AL48" s="35">
        <f t="shared" si="19"/>
        <v>0</v>
      </c>
      <c r="AM48" s="36">
        <f t="shared" si="20"/>
        <v>0</v>
      </c>
      <c r="AN48" s="35">
        <f t="shared" si="21"/>
        <v>0</v>
      </c>
      <c r="AO48" s="36">
        <f t="shared" si="22"/>
        <v>0</v>
      </c>
    </row>
    <row r="49" spans="3:41" x14ac:dyDescent="0.3">
      <c r="C49" s="1">
        <v>57.29</v>
      </c>
      <c r="D49" s="1"/>
      <c r="E49" s="1">
        <v>0.978186</v>
      </c>
      <c r="F49" s="15">
        <f t="shared" si="23"/>
        <v>41.030011770000002</v>
      </c>
      <c r="G49" s="1"/>
      <c r="H49" s="1">
        <v>1.0210140000000001</v>
      </c>
      <c r="I49" s="15">
        <f t="shared" si="2"/>
        <v>8930.1968496000009</v>
      </c>
      <c r="J49" s="16">
        <f t="shared" si="3"/>
        <v>0.40312661194710953</v>
      </c>
      <c r="K49" s="15"/>
      <c r="L49" s="14"/>
      <c r="M49" s="15">
        <f t="shared" si="4"/>
        <v>0</v>
      </c>
      <c r="N49" s="1"/>
      <c r="O49" s="8">
        <v>6.21</v>
      </c>
      <c r="P49" s="15">
        <f t="shared" si="5"/>
        <v>465.27</v>
      </c>
      <c r="Q49" s="15"/>
      <c r="U49">
        <f t="shared" si="6"/>
        <v>1</v>
      </c>
      <c r="V49" t="str">
        <f t="shared" si="1"/>
        <v>min</v>
      </c>
      <c r="W49" s="35">
        <f t="shared" si="7"/>
        <v>0</v>
      </c>
      <c r="X49" s="36">
        <f t="shared" si="8"/>
        <v>0</v>
      </c>
      <c r="Y49" s="35">
        <f t="shared" si="9"/>
        <v>0</v>
      </c>
      <c r="Z49" s="36">
        <f t="shared" si="10"/>
        <v>0</v>
      </c>
      <c r="AB49" s="35">
        <f t="shared" si="11"/>
        <v>0</v>
      </c>
      <c r="AC49" s="36">
        <f t="shared" si="12"/>
        <v>0</v>
      </c>
      <c r="AD49" s="35">
        <f t="shared" si="13"/>
        <v>0</v>
      </c>
      <c r="AE49" s="36">
        <f t="shared" si="14"/>
        <v>0</v>
      </c>
      <c r="AG49" s="35">
        <f t="shared" si="15"/>
        <v>0</v>
      </c>
      <c r="AH49" s="36">
        <f t="shared" si="16"/>
        <v>0</v>
      </c>
      <c r="AI49" s="35">
        <f t="shared" si="17"/>
        <v>0</v>
      </c>
      <c r="AJ49" s="36">
        <f t="shared" si="18"/>
        <v>0</v>
      </c>
      <c r="AL49" s="35">
        <f t="shared" si="19"/>
        <v>0</v>
      </c>
      <c r="AM49" s="36">
        <f t="shared" si="20"/>
        <v>0</v>
      </c>
      <c r="AN49" s="35">
        <f t="shared" si="21"/>
        <v>0</v>
      </c>
      <c r="AO49" s="36">
        <f t="shared" si="22"/>
        <v>0</v>
      </c>
    </row>
    <row r="50" spans="3:41" x14ac:dyDescent="0.3">
      <c r="C50" s="1">
        <v>58.54</v>
      </c>
      <c r="D50" s="1"/>
      <c r="E50" s="1">
        <v>0.97754200000000002</v>
      </c>
      <c r="F50" s="15">
        <f t="shared" si="23"/>
        <v>41.002999190000004</v>
      </c>
      <c r="G50" s="1"/>
      <c r="H50" s="1">
        <v>1.0216430000000001</v>
      </c>
      <c r="I50" s="15">
        <f t="shared" si="2"/>
        <v>8935.6983352000007</v>
      </c>
      <c r="J50" s="16">
        <f t="shared" si="3"/>
        <v>0.40287841699161658</v>
      </c>
      <c r="K50" s="15"/>
      <c r="L50" s="14"/>
      <c r="M50" s="15">
        <f t="shared" si="4"/>
        <v>0</v>
      </c>
      <c r="N50" s="1"/>
      <c r="O50" s="8">
        <v>6.4</v>
      </c>
      <c r="P50" s="15">
        <f t="shared" si="5"/>
        <v>465.46</v>
      </c>
      <c r="Q50" s="15"/>
      <c r="U50">
        <f t="shared" si="6"/>
        <v>1</v>
      </c>
      <c r="V50" t="str">
        <f>IF(U51=1, "min",0)</f>
        <v>min</v>
      </c>
      <c r="W50" s="35">
        <f t="shared" si="7"/>
        <v>0</v>
      </c>
      <c r="X50" s="36">
        <f t="shared" si="8"/>
        <v>0</v>
      </c>
      <c r="Y50" s="35">
        <f t="shared" si="9"/>
        <v>0</v>
      </c>
      <c r="Z50" s="36">
        <f t="shared" si="10"/>
        <v>0</v>
      </c>
      <c r="AB50" s="35">
        <f t="shared" si="11"/>
        <v>0</v>
      </c>
      <c r="AC50" s="36">
        <f t="shared" si="12"/>
        <v>0</v>
      </c>
      <c r="AD50" s="35">
        <f t="shared" si="13"/>
        <v>0</v>
      </c>
      <c r="AE50" s="36">
        <f t="shared" si="14"/>
        <v>0</v>
      </c>
      <c r="AG50" s="35">
        <f t="shared" si="15"/>
        <v>0</v>
      </c>
      <c r="AH50" s="36">
        <f t="shared" si="16"/>
        <v>0</v>
      </c>
      <c r="AI50" s="35">
        <f t="shared" si="17"/>
        <v>0</v>
      </c>
      <c r="AJ50" s="36">
        <f t="shared" si="18"/>
        <v>0</v>
      </c>
      <c r="AL50" s="35">
        <f t="shared" si="19"/>
        <v>0</v>
      </c>
      <c r="AM50" s="36">
        <f t="shared" si="20"/>
        <v>0</v>
      </c>
      <c r="AN50" s="35">
        <f t="shared" si="21"/>
        <v>0</v>
      </c>
      <c r="AO50" s="36">
        <f t="shared" si="22"/>
        <v>0</v>
      </c>
    </row>
    <row r="51" spans="3:41" x14ac:dyDescent="0.3">
      <c r="C51" s="1">
        <v>59.78</v>
      </c>
      <c r="D51" s="1"/>
      <c r="E51" s="1">
        <v>0.97694599999999998</v>
      </c>
      <c r="F51" s="15">
        <f t="shared" si="23"/>
        <v>40.977999969999999</v>
      </c>
      <c r="G51" s="1"/>
      <c r="H51" s="1">
        <v>1.0223519999999999</v>
      </c>
      <c r="I51" s="15">
        <f t="shared" si="2"/>
        <v>8941.8995327999983</v>
      </c>
      <c r="J51" s="16">
        <f t="shared" si="3"/>
        <v>0.40259902124763902</v>
      </c>
      <c r="K51" s="15"/>
      <c r="L51" s="14"/>
      <c r="M51" s="15">
        <f t="shared" si="4"/>
        <v>0</v>
      </c>
      <c r="N51" s="1"/>
      <c r="O51" s="8">
        <v>6.64</v>
      </c>
      <c r="P51" s="15">
        <f t="shared" si="5"/>
        <v>465.7</v>
      </c>
      <c r="Q51" s="15"/>
      <c r="U51">
        <f t="shared" si="6"/>
        <v>1</v>
      </c>
      <c r="V51" t="str">
        <f t="shared" ref="V51:V63" si="24">IF(U52=1, "min",0)</f>
        <v>min</v>
      </c>
      <c r="W51" s="35">
        <f t="shared" si="7"/>
        <v>0</v>
      </c>
      <c r="X51" s="36">
        <f t="shared" si="8"/>
        <v>0</v>
      </c>
      <c r="Y51" s="35">
        <f t="shared" si="9"/>
        <v>0</v>
      </c>
      <c r="Z51" s="36">
        <f t="shared" si="10"/>
        <v>0</v>
      </c>
      <c r="AB51" s="35">
        <f t="shared" si="11"/>
        <v>0</v>
      </c>
      <c r="AC51" s="36">
        <f t="shared" si="12"/>
        <v>0</v>
      </c>
      <c r="AD51" s="35">
        <f t="shared" si="13"/>
        <v>0</v>
      </c>
      <c r="AE51" s="36">
        <f t="shared" si="14"/>
        <v>0</v>
      </c>
      <c r="AG51" s="35">
        <f t="shared" si="15"/>
        <v>0</v>
      </c>
      <c r="AH51" s="36">
        <f t="shared" si="16"/>
        <v>0</v>
      </c>
      <c r="AI51" s="35">
        <f t="shared" si="17"/>
        <v>0</v>
      </c>
      <c r="AJ51" s="36">
        <f t="shared" si="18"/>
        <v>0</v>
      </c>
      <c r="AL51" s="35">
        <f t="shared" si="19"/>
        <v>0</v>
      </c>
      <c r="AM51" s="36">
        <f t="shared" si="20"/>
        <v>0</v>
      </c>
      <c r="AN51" s="35">
        <f t="shared" si="21"/>
        <v>0</v>
      </c>
      <c r="AO51" s="36">
        <f t="shared" si="22"/>
        <v>0</v>
      </c>
    </row>
    <row r="52" spans="3:41" x14ac:dyDescent="0.3">
      <c r="C52" s="1">
        <v>61.03</v>
      </c>
      <c r="D52" s="1"/>
      <c r="E52" s="1">
        <v>0.976302</v>
      </c>
      <c r="F52" s="15">
        <f t="shared" si="23"/>
        <v>40.950987390000002</v>
      </c>
      <c r="G52" s="1"/>
      <c r="H52" s="1">
        <v>1.0229809999999999</v>
      </c>
      <c r="I52" s="15">
        <f t="shared" si="2"/>
        <v>8947.4010183999981</v>
      </c>
      <c r="J52" s="16">
        <f t="shared" si="3"/>
        <v>0.40235147531632187</v>
      </c>
      <c r="K52" s="15"/>
      <c r="L52" s="14"/>
      <c r="M52" s="15">
        <f t="shared" si="4"/>
        <v>0</v>
      </c>
      <c r="N52" s="1"/>
      <c r="O52" s="8">
        <v>6.82</v>
      </c>
      <c r="P52" s="15">
        <f t="shared" si="5"/>
        <v>465.88</v>
      </c>
      <c r="Q52" s="15"/>
      <c r="U52">
        <f>IF($T$3&gt;C52,0,1)</f>
        <v>1</v>
      </c>
      <c r="V52" t="str">
        <f t="shared" si="24"/>
        <v>min</v>
      </c>
      <c r="W52" s="35">
        <f t="shared" si="7"/>
        <v>0</v>
      </c>
      <c r="X52" s="36">
        <f t="shared" si="8"/>
        <v>0</v>
      </c>
      <c r="Y52" s="35">
        <f t="shared" si="9"/>
        <v>0</v>
      </c>
      <c r="Z52" s="36">
        <f t="shared" si="10"/>
        <v>0</v>
      </c>
      <c r="AB52" s="35">
        <f t="shared" si="11"/>
        <v>0</v>
      </c>
      <c r="AC52" s="36">
        <f t="shared" si="12"/>
        <v>0</v>
      </c>
      <c r="AD52" s="35">
        <f t="shared" si="13"/>
        <v>0</v>
      </c>
      <c r="AE52" s="36">
        <f t="shared" si="14"/>
        <v>0</v>
      </c>
      <c r="AG52" s="35">
        <f t="shared" si="15"/>
        <v>0</v>
      </c>
      <c r="AH52" s="36">
        <f t="shared" si="16"/>
        <v>0</v>
      </c>
      <c r="AI52" s="35">
        <f t="shared" si="17"/>
        <v>0</v>
      </c>
      <c r="AJ52" s="36">
        <f t="shared" si="18"/>
        <v>0</v>
      </c>
      <c r="AL52" s="35">
        <f t="shared" si="19"/>
        <v>0</v>
      </c>
      <c r="AM52" s="36">
        <f t="shared" si="20"/>
        <v>0</v>
      </c>
      <c r="AN52" s="35">
        <f t="shared" si="21"/>
        <v>0</v>
      </c>
      <c r="AO52" s="36">
        <f t="shared" si="22"/>
        <v>0</v>
      </c>
    </row>
    <row r="53" spans="3:41" x14ac:dyDescent="0.3">
      <c r="C53" s="1">
        <v>62.27</v>
      </c>
      <c r="D53" s="1"/>
      <c r="E53" s="1">
        <v>0.97565900000000005</v>
      </c>
      <c r="F53" s="15">
        <f t="shared" si="23"/>
        <v>40.924016755000004</v>
      </c>
      <c r="G53" s="1"/>
      <c r="H53" s="1">
        <v>1.0236099999999999</v>
      </c>
      <c r="I53" s="15">
        <f t="shared" si="2"/>
        <v>8952.9025039999997</v>
      </c>
      <c r="J53" s="16">
        <f t="shared" si="3"/>
        <v>0.40210423361491798</v>
      </c>
      <c r="K53" s="15"/>
      <c r="L53" s="14"/>
      <c r="M53" s="15">
        <f t="shared" si="4"/>
        <v>0</v>
      </c>
      <c r="N53" s="1"/>
      <c r="O53" s="8">
        <v>7</v>
      </c>
      <c r="P53" s="15">
        <f t="shared" si="5"/>
        <v>466.06</v>
      </c>
      <c r="Q53" s="15"/>
      <c r="U53">
        <f t="shared" si="6"/>
        <v>1</v>
      </c>
      <c r="V53" t="str">
        <f t="shared" si="24"/>
        <v>min</v>
      </c>
      <c r="W53" s="35">
        <f t="shared" si="7"/>
        <v>0</v>
      </c>
      <c r="X53" s="36">
        <f t="shared" si="8"/>
        <v>0</v>
      </c>
      <c r="Y53" s="35">
        <f t="shared" si="9"/>
        <v>0</v>
      </c>
      <c r="Z53" s="36">
        <f t="shared" si="10"/>
        <v>0</v>
      </c>
      <c r="AB53" s="35">
        <f t="shared" si="11"/>
        <v>0</v>
      </c>
      <c r="AC53" s="36">
        <f t="shared" si="12"/>
        <v>0</v>
      </c>
      <c r="AD53" s="35">
        <f t="shared" si="13"/>
        <v>0</v>
      </c>
      <c r="AE53" s="36">
        <f t="shared" si="14"/>
        <v>0</v>
      </c>
      <c r="AG53" s="35">
        <f t="shared" si="15"/>
        <v>0</v>
      </c>
      <c r="AH53" s="36">
        <f t="shared" si="16"/>
        <v>0</v>
      </c>
      <c r="AI53" s="35">
        <f t="shared" si="17"/>
        <v>0</v>
      </c>
      <c r="AJ53" s="36">
        <f t="shared" si="18"/>
        <v>0</v>
      </c>
      <c r="AL53" s="35">
        <f t="shared" si="19"/>
        <v>0</v>
      </c>
      <c r="AM53" s="36">
        <f t="shared" si="20"/>
        <v>0</v>
      </c>
      <c r="AN53" s="35">
        <f t="shared" si="21"/>
        <v>0</v>
      </c>
      <c r="AO53" s="36">
        <f t="shared" si="22"/>
        <v>0</v>
      </c>
    </row>
    <row r="54" spans="3:41" x14ac:dyDescent="0.3">
      <c r="C54" s="1">
        <v>63.52</v>
      </c>
      <c r="D54" s="1"/>
      <c r="E54" s="1">
        <v>0.97503899999999999</v>
      </c>
      <c r="F54" s="15">
        <f t="shared" si="23"/>
        <v>40.898010855000003</v>
      </c>
      <c r="G54" s="1"/>
      <c r="H54" s="1">
        <v>1.024227</v>
      </c>
      <c r="I54" s="15">
        <f t="shared" si="2"/>
        <v>8958.2990327999996</v>
      </c>
      <c r="J54" s="16">
        <f t="shared" si="3"/>
        <v>0.40186200380439702</v>
      </c>
      <c r="K54" s="15"/>
      <c r="L54" s="14"/>
      <c r="M54" s="15">
        <f t="shared" si="4"/>
        <v>0</v>
      </c>
      <c r="N54" s="1"/>
      <c r="O54" s="8">
        <v>7.18</v>
      </c>
      <c r="P54" s="15">
        <f t="shared" si="5"/>
        <v>466.24</v>
      </c>
      <c r="Q54" s="15"/>
      <c r="U54">
        <f t="shared" si="6"/>
        <v>1</v>
      </c>
      <c r="V54" t="str">
        <f t="shared" si="24"/>
        <v>min</v>
      </c>
      <c r="W54" s="35">
        <f t="shared" si="7"/>
        <v>0</v>
      </c>
      <c r="X54" s="36">
        <f t="shared" si="8"/>
        <v>0</v>
      </c>
      <c r="Y54" s="35">
        <f t="shared" si="9"/>
        <v>0</v>
      </c>
      <c r="Z54" s="36">
        <f t="shared" si="10"/>
        <v>0</v>
      </c>
      <c r="AB54" s="35">
        <f t="shared" si="11"/>
        <v>0</v>
      </c>
      <c r="AC54" s="36">
        <f t="shared" si="12"/>
        <v>0</v>
      </c>
      <c r="AD54" s="35">
        <f t="shared" si="13"/>
        <v>0</v>
      </c>
      <c r="AE54" s="36">
        <f t="shared" si="14"/>
        <v>0</v>
      </c>
      <c r="AG54" s="35">
        <f t="shared" si="15"/>
        <v>0</v>
      </c>
      <c r="AH54" s="36">
        <f t="shared" si="16"/>
        <v>0</v>
      </c>
      <c r="AI54" s="35">
        <f t="shared" si="17"/>
        <v>0</v>
      </c>
      <c r="AJ54" s="36">
        <f t="shared" si="18"/>
        <v>0</v>
      </c>
      <c r="AL54" s="35">
        <f t="shared" si="19"/>
        <v>0</v>
      </c>
      <c r="AM54" s="36">
        <f t="shared" si="20"/>
        <v>0</v>
      </c>
      <c r="AN54" s="35">
        <f t="shared" si="21"/>
        <v>0</v>
      </c>
      <c r="AO54" s="36">
        <f t="shared" si="22"/>
        <v>0</v>
      </c>
    </row>
    <row r="55" spans="3:41" x14ac:dyDescent="0.3">
      <c r="C55" s="1">
        <v>64.760000000000005</v>
      </c>
      <c r="D55" s="1"/>
      <c r="E55" s="1">
        <v>0.97439500000000001</v>
      </c>
      <c r="F55" s="15">
        <f t="shared" si="23"/>
        <v>40.870998274999998</v>
      </c>
      <c r="G55" s="1"/>
      <c r="H55" s="1">
        <v>1.024856</v>
      </c>
      <c r="I55" s="15">
        <f t="shared" si="2"/>
        <v>8963.8005183999994</v>
      </c>
      <c r="J55" s="16">
        <f t="shared" si="3"/>
        <v>0.40161536310522278</v>
      </c>
      <c r="K55" s="15"/>
      <c r="L55" s="14"/>
      <c r="M55" s="15">
        <f t="shared" si="4"/>
        <v>0</v>
      </c>
      <c r="N55" s="1"/>
      <c r="O55" s="8">
        <v>7.37</v>
      </c>
      <c r="P55" s="15">
        <f t="shared" si="5"/>
        <v>466.43</v>
      </c>
      <c r="Q55" s="15"/>
      <c r="U55">
        <f t="shared" si="6"/>
        <v>1</v>
      </c>
      <c r="V55" t="str">
        <f t="shared" si="24"/>
        <v>min</v>
      </c>
      <c r="W55" s="35">
        <f t="shared" si="7"/>
        <v>0</v>
      </c>
      <c r="X55" s="36">
        <f t="shared" si="8"/>
        <v>0</v>
      </c>
      <c r="Y55" s="35">
        <f t="shared" si="9"/>
        <v>0</v>
      </c>
      <c r="Z55" s="36">
        <f t="shared" si="10"/>
        <v>0</v>
      </c>
      <c r="AB55" s="35">
        <f t="shared" si="11"/>
        <v>0</v>
      </c>
      <c r="AC55" s="36">
        <f t="shared" si="12"/>
        <v>0</v>
      </c>
      <c r="AD55" s="35">
        <f t="shared" si="13"/>
        <v>0</v>
      </c>
      <c r="AE55" s="36">
        <f t="shared" si="14"/>
        <v>0</v>
      </c>
      <c r="AG55" s="35">
        <f t="shared" si="15"/>
        <v>0</v>
      </c>
      <c r="AH55" s="36">
        <f t="shared" si="16"/>
        <v>0</v>
      </c>
      <c r="AI55" s="35">
        <f t="shared" si="17"/>
        <v>0</v>
      </c>
      <c r="AJ55" s="36">
        <f t="shared" si="18"/>
        <v>0</v>
      </c>
      <c r="AL55" s="35">
        <f t="shared" si="19"/>
        <v>0</v>
      </c>
      <c r="AM55" s="36">
        <f t="shared" si="20"/>
        <v>0</v>
      </c>
      <c r="AN55" s="35">
        <f t="shared" si="21"/>
        <v>0</v>
      </c>
      <c r="AO55" s="36">
        <f t="shared" si="22"/>
        <v>0</v>
      </c>
    </row>
    <row r="56" spans="3:41" x14ac:dyDescent="0.3">
      <c r="C56" s="1">
        <v>66.010000000000005</v>
      </c>
      <c r="D56" s="1"/>
      <c r="E56" s="1">
        <v>0.97377499999999995</v>
      </c>
      <c r="F56" s="15">
        <f t="shared" si="23"/>
        <v>40.844992374999997</v>
      </c>
      <c r="G56" s="1"/>
      <c r="H56" s="1">
        <v>1.0254730000000001</v>
      </c>
      <c r="I56" s="15">
        <f t="shared" si="2"/>
        <v>8969.1970472000012</v>
      </c>
      <c r="J56" s="16">
        <f t="shared" si="3"/>
        <v>0.40137372175626868</v>
      </c>
      <c r="K56" s="15"/>
      <c r="L56" s="14"/>
      <c r="M56" s="15">
        <f t="shared" si="4"/>
        <v>0</v>
      </c>
      <c r="N56" s="1"/>
      <c r="O56" s="8">
        <v>7.55</v>
      </c>
      <c r="P56" s="15">
        <f t="shared" si="5"/>
        <v>466.61</v>
      </c>
      <c r="Q56" s="15"/>
      <c r="U56">
        <f t="shared" si="6"/>
        <v>1</v>
      </c>
      <c r="V56" t="str">
        <f t="shared" si="24"/>
        <v>min</v>
      </c>
      <c r="W56" s="35">
        <f t="shared" si="7"/>
        <v>0</v>
      </c>
      <c r="X56" s="36">
        <f t="shared" si="8"/>
        <v>0</v>
      </c>
      <c r="Y56" s="35">
        <f t="shared" si="9"/>
        <v>0</v>
      </c>
      <c r="Z56" s="36">
        <f t="shared" si="10"/>
        <v>0</v>
      </c>
      <c r="AB56" s="35">
        <f t="shared" si="11"/>
        <v>0</v>
      </c>
      <c r="AC56" s="36">
        <f t="shared" si="12"/>
        <v>0</v>
      </c>
      <c r="AD56" s="35">
        <f t="shared" si="13"/>
        <v>0</v>
      </c>
      <c r="AE56" s="36">
        <f t="shared" si="14"/>
        <v>0</v>
      </c>
      <c r="AG56" s="35">
        <f t="shared" si="15"/>
        <v>0</v>
      </c>
      <c r="AH56" s="36">
        <f t="shared" si="16"/>
        <v>0</v>
      </c>
      <c r="AI56" s="35">
        <f t="shared" si="17"/>
        <v>0</v>
      </c>
      <c r="AJ56" s="36">
        <f t="shared" si="18"/>
        <v>0</v>
      </c>
      <c r="AL56" s="35">
        <f t="shared" si="19"/>
        <v>0</v>
      </c>
      <c r="AM56" s="36">
        <f t="shared" si="20"/>
        <v>0</v>
      </c>
      <c r="AN56" s="35">
        <f t="shared" si="21"/>
        <v>0</v>
      </c>
      <c r="AO56" s="36">
        <f t="shared" si="22"/>
        <v>0</v>
      </c>
    </row>
    <row r="57" spans="3:41" x14ac:dyDescent="0.3">
      <c r="C57" s="1">
        <v>67.25</v>
      </c>
      <c r="D57" s="1"/>
      <c r="E57" s="1">
        <v>0.97313099999999997</v>
      </c>
      <c r="F57" s="15">
        <f t="shared" si="23"/>
        <v>40.817979794999999</v>
      </c>
      <c r="G57" s="1"/>
      <c r="H57" s="1">
        <v>1.026114</v>
      </c>
      <c r="I57" s="15">
        <f t="shared" si="2"/>
        <v>8974.803489599999</v>
      </c>
      <c r="J57" s="16">
        <f t="shared" si="3"/>
        <v>0.40112298883999853</v>
      </c>
      <c r="K57" s="15"/>
      <c r="L57" s="14"/>
      <c r="M57" s="15">
        <f t="shared" si="4"/>
        <v>0</v>
      </c>
      <c r="N57" s="1"/>
      <c r="O57" s="8">
        <v>7.73</v>
      </c>
      <c r="P57" s="15">
        <f t="shared" si="5"/>
        <v>466.79</v>
      </c>
      <c r="Q57" s="15"/>
      <c r="U57">
        <f t="shared" si="6"/>
        <v>1</v>
      </c>
      <c r="V57" t="str">
        <f t="shared" si="24"/>
        <v>min</v>
      </c>
      <c r="W57" s="35">
        <f t="shared" si="7"/>
        <v>0</v>
      </c>
      <c r="X57" s="36">
        <f t="shared" si="8"/>
        <v>0</v>
      </c>
      <c r="Y57" s="35">
        <f t="shared" si="9"/>
        <v>0</v>
      </c>
      <c r="Z57" s="36">
        <f t="shared" si="10"/>
        <v>0</v>
      </c>
      <c r="AB57" s="35">
        <f t="shared" si="11"/>
        <v>0</v>
      </c>
      <c r="AC57" s="36">
        <f t="shared" si="12"/>
        <v>0</v>
      </c>
      <c r="AD57" s="35">
        <f t="shared" si="13"/>
        <v>0</v>
      </c>
      <c r="AE57" s="36">
        <f t="shared" si="14"/>
        <v>0</v>
      </c>
      <c r="AG57" s="35">
        <f t="shared" si="15"/>
        <v>0</v>
      </c>
      <c r="AH57" s="36">
        <f t="shared" si="16"/>
        <v>0</v>
      </c>
      <c r="AI57" s="35">
        <f t="shared" si="17"/>
        <v>0</v>
      </c>
      <c r="AJ57" s="36">
        <f t="shared" si="18"/>
        <v>0</v>
      </c>
      <c r="AL57" s="35">
        <f t="shared" si="19"/>
        <v>0</v>
      </c>
      <c r="AM57" s="36">
        <f t="shared" si="20"/>
        <v>0</v>
      </c>
      <c r="AN57" s="35">
        <f t="shared" si="21"/>
        <v>0</v>
      </c>
      <c r="AO57" s="36">
        <f t="shared" si="22"/>
        <v>0</v>
      </c>
    </row>
    <row r="58" spans="3:41" x14ac:dyDescent="0.3">
      <c r="C58" s="1">
        <v>68.5</v>
      </c>
      <c r="D58" s="1"/>
      <c r="E58" s="1">
        <v>0.97253500000000004</v>
      </c>
      <c r="F58" s="15">
        <f t="shared" si="23"/>
        <v>40.792980575000001</v>
      </c>
      <c r="G58" s="1"/>
      <c r="H58" s="1">
        <v>1.0267310000000001</v>
      </c>
      <c r="I58" s="15">
        <f t="shared" si="2"/>
        <v>8980.2000184000008</v>
      </c>
      <c r="J58" s="16">
        <f t="shared" si="3"/>
        <v>0.40088193944720296</v>
      </c>
      <c r="K58" s="15"/>
      <c r="L58" s="14"/>
      <c r="M58" s="15">
        <f t="shared" si="4"/>
        <v>0</v>
      </c>
      <c r="N58" s="1"/>
      <c r="O58" s="8">
        <v>7.9</v>
      </c>
      <c r="P58" s="15">
        <f t="shared" si="5"/>
        <v>466.96</v>
      </c>
      <c r="Q58" s="15"/>
      <c r="U58">
        <f t="shared" si="6"/>
        <v>1</v>
      </c>
      <c r="V58" t="str">
        <f t="shared" si="24"/>
        <v>min</v>
      </c>
      <c r="W58" s="35">
        <f t="shared" si="7"/>
        <v>0</v>
      </c>
      <c r="X58" s="36">
        <f t="shared" si="8"/>
        <v>0</v>
      </c>
      <c r="Y58" s="35">
        <f t="shared" si="9"/>
        <v>0</v>
      </c>
      <c r="Z58" s="36">
        <f t="shared" si="10"/>
        <v>0</v>
      </c>
      <c r="AB58" s="35">
        <f t="shared" si="11"/>
        <v>0</v>
      </c>
      <c r="AC58" s="36">
        <f t="shared" si="12"/>
        <v>0</v>
      </c>
      <c r="AD58" s="35">
        <f t="shared" si="13"/>
        <v>0</v>
      </c>
      <c r="AE58" s="36">
        <f t="shared" si="14"/>
        <v>0</v>
      </c>
      <c r="AG58" s="35">
        <f t="shared" si="15"/>
        <v>0</v>
      </c>
      <c r="AH58" s="36">
        <f t="shared" si="16"/>
        <v>0</v>
      </c>
      <c r="AI58" s="35">
        <f t="shared" si="17"/>
        <v>0</v>
      </c>
      <c r="AJ58" s="36">
        <f t="shared" si="18"/>
        <v>0</v>
      </c>
      <c r="AL58" s="35">
        <f t="shared" si="19"/>
        <v>0</v>
      </c>
      <c r="AM58" s="36">
        <f t="shared" si="20"/>
        <v>0</v>
      </c>
      <c r="AN58" s="35">
        <f t="shared" si="21"/>
        <v>0</v>
      </c>
      <c r="AO58" s="36">
        <f t="shared" si="22"/>
        <v>0</v>
      </c>
    </row>
    <row r="59" spans="3:41" x14ac:dyDescent="0.3">
      <c r="C59" s="1">
        <v>69.739999999999995</v>
      </c>
      <c r="D59" s="1"/>
      <c r="E59" s="1">
        <v>0.97189199999999998</v>
      </c>
      <c r="F59" s="15">
        <f t="shared" si="23"/>
        <v>40.766009939999996</v>
      </c>
      <c r="G59" s="1"/>
      <c r="H59" s="1">
        <v>1.0273479999999999</v>
      </c>
      <c r="I59" s="15">
        <f t="shared" si="2"/>
        <v>8985.5965471999989</v>
      </c>
      <c r="J59" s="16">
        <f t="shared" si="3"/>
        <v>0.40064117959110856</v>
      </c>
      <c r="K59" s="15"/>
      <c r="L59" s="14"/>
      <c r="M59" s="15">
        <f t="shared" si="4"/>
        <v>0</v>
      </c>
      <c r="N59" s="1"/>
      <c r="O59" s="8">
        <v>8.08</v>
      </c>
      <c r="P59" s="15">
        <f t="shared" si="5"/>
        <v>467.14</v>
      </c>
      <c r="Q59" s="15"/>
      <c r="U59">
        <f t="shared" si="6"/>
        <v>1</v>
      </c>
      <c r="V59" t="str">
        <f t="shared" si="24"/>
        <v>min</v>
      </c>
      <c r="W59" s="35">
        <f t="shared" si="7"/>
        <v>0</v>
      </c>
      <c r="X59" s="36">
        <f t="shared" si="8"/>
        <v>0</v>
      </c>
      <c r="Y59" s="35">
        <f t="shared" si="9"/>
        <v>0</v>
      </c>
      <c r="Z59" s="36">
        <f t="shared" si="10"/>
        <v>0</v>
      </c>
      <c r="AB59" s="35">
        <f t="shared" si="11"/>
        <v>0</v>
      </c>
      <c r="AC59" s="36">
        <f t="shared" si="12"/>
        <v>0</v>
      </c>
      <c r="AD59" s="35">
        <f t="shared" si="13"/>
        <v>0</v>
      </c>
      <c r="AE59" s="36">
        <f t="shared" si="14"/>
        <v>0</v>
      </c>
      <c r="AG59" s="35">
        <f t="shared" si="15"/>
        <v>0</v>
      </c>
      <c r="AH59" s="36">
        <f t="shared" si="16"/>
        <v>0</v>
      </c>
      <c r="AI59" s="35">
        <f t="shared" si="17"/>
        <v>0</v>
      </c>
      <c r="AJ59" s="36">
        <f t="shared" si="18"/>
        <v>0</v>
      </c>
      <c r="AL59" s="35">
        <f t="shared" si="19"/>
        <v>0</v>
      </c>
      <c r="AM59" s="36">
        <f t="shared" si="20"/>
        <v>0</v>
      </c>
      <c r="AN59" s="35">
        <f t="shared" si="21"/>
        <v>0</v>
      </c>
      <c r="AO59" s="36">
        <f t="shared" si="22"/>
        <v>0</v>
      </c>
    </row>
    <row r="60" spans="3:41" x14ac:dyDescent="0.3">
      <c r="C60" s="1">
        <v>70.989999999999995</v>
      </c>
      <c r="D60" s="1"/>
      <c r="E60" s="1">
        <v>0.971248</v>
      </c>
      <c r="F60" s="15">
        <f t="shared" si="23"/>
        <v>40.738997359999999</v>
      </c>
      <c r="G60" s="1"/>
      <c r="H60" s="1">
        <v>1.0279769999999999</v>
      </c>
      <c r="I60" s="15">
        <f t="shared" si="2"/>
        <v>8991.0980327999987</v>
      </c>
      <c r="J60" s="16">
        <f t="shared" si="3"/>
        <v>0.40039603470755308</v>
      </c>
      <c r="K60" s="15"/>
      <c r="L60" s="14"/>
      <c r="M60" s="15">
        <f t="shared" si="4"/>
        <v>0</v>
      </c>
      <c r="N60" s="1"/>
      <c r="O60" s="8">
        <v>8.26</v>
      </c>
      <c r="P60" s="15">
        <f t="shared" si="5"/>
        <v>467.32</v>
      </c>
      <c r="Q60" s="15"/>
      <c r="U60">
        <f t="shared" si="6"/>
        <v>1</v>
      </c>
      <c r="V60" t="str">
        <f t="shared" si="24"/>
        <v>min</v>
      </c>
      <c r="W60" s="35">
        <f t="shared" si="7"/>
        <v>0</v>
      </c>
      <c r="X60" s="36">
        <f t="shared" si="8"/>
        <v>0</v>
      </c>
      <c r="Y60" s="35">
        <f t="shared" si="9"/>
        <v>0</v>
      </c>
      <c r="Z60" s="36">
        <f t="shared" si="10"/>
        <v>0</v>
      </c>
      <c r="AB60" s="35">
        <f t="shared" si="11"/>
        <v>0</v>
      </c>
      <c r="AC60" s="36">
        <f t="shared" si="12"/>
        <v>0</v>
      </c>
      <c r="AD60" s="35">
        <f t="shared" si="13"/>
        <v>0</v>
      </c>
      <c r="AE60" s="36">
        <f t="shared" si="14"/>
        <v>0</v>
      </c>
      <c r="AG60" s="35">
        <f t="shared" si="15"/>
        <v>0</v>
      </c>
      <c r="AH60" s="36">
        <f t="shared" si="16"/>
        <v>0</v>
      </c>
      <c r="AI60" s="35">
        <f t="shared" si="17"/>
        <v>0</v>
      </c>
      <c r="AJ60" s="36">
        <f t="shared" si="18"/>
        <v>0</v>
      </c>
      <c r="AL60" s="35">
        <f t="shared" si="19"/>
        <v>0</v>
      </c>
      <c r="AM60" s="36">
        <f t="shared" si="20"/>
        <v>0</v>
      </c>
      <c r="AN60" s="35">
        <f t="shared" si="21"/>
        <v>0</v>
      </c>
      <c r="AO60" s="36">
        <f t="shared" si="22"/>
        <v>0</v>
      </c>
    </row>
    <row r="61" spans="3:41" x14ac:dyDescent="0.3">
      <c r="C61" s="1">
        <v>72.239999999999995</v>
      </c>
      <c r="D61" s="1"/>
      <c r="E61" s="1">
        <v>0.97062800000000005</v>
      </c>
      <c r="F61" s="15">
        <f t="shared" si="23"/>
        <v>40.712991460000005</v>
      </c>
      <c r="G61" s="1"/>
      <c r="H61" s="1">
        <v>1.0285949999999999</v>
      </c>
      <c r="I61" s="15">
        <f t="shared" si="2"/>
        <v>8996.5033079999994</v>
      </c>
      <c r="J61" s="16">
        <f t="shared" si="3"/>
        <v>0.4001554689363318</v>
      </c>
      <c r="L61" s="1"/>
      <c r="M61" s="15">
        <f t="shared" si="4"/>
        <v>0</v>
      </c>
      <c r="N61" s="1"/>
      <c r="O61" s="8">
        <v>8.44</v>
      </c>
      <c r="P61" s="15">
        <f t="shared" si="5"/>
        <v>467.5</v>
      </c>
      <c r="U61">
        <f t="shared" si="6"/>
        <v>1</v>
      </c>
      <c r="V61" t="str">
        <f t="shared" si="24"/>
        <v>min</v>
      </c>
      <c r="W61" s="35">
        <f t="shared" si="7"/>
        <v>0</v>
      </c>
      <c r="X61" s="36">
        <f t="shared" si="8"/>
        <v>0</v>
      </c>
      <c r="Y61" s="35">
        <f t="shared" si="9"/>
        <v>0</v>
      </c>
      <c r="Z61" s="36">
        <f t="shared" si="10"/>
        <v>0</v>
      </c>
      <c r="AB61" s="35">
        <f t="shared" si="11"/>
        <v>0</v>
      </c>
      <c r="AC61" s="36">
        <f t="shared" si="12"/>
        <v>0</v>
      </c>
      <c r="AD61" s="35">
        <f t="shared" si="13"/>
        <v>0</v>
      </c>
      <c r="AE61" s="36">
        <f t="shared" si="14"/>
        <v>0</v>
      </c>
      <c r="AG61" s="35">
        <f t="shared" si="15"/>
        <v>0</v>
      </c>
      <c r="AH61" s="36">
        <f t="shared" si="16"/>
        <v>0</v>
      </c>
      <c r="AI61" s="35">
        <f t="shared" si="17"/>
        <v>0</v>
      </c>
      <c r="AJ61" s="36">
        <f t="shared" si="18"/>
        <v>0</v>
      </c>
      <c r="AL61" s="35">
        <f t="shared" si="19"/>
        <v>0</v>
      </c>
      <c r="AM61" s="36">
        <f t="shared" si="20"/>
        <v>0</v>
      </c>
      <c r="AN61" s="35">
        <f t="shared" si="21"/>
        <v>0</v>
      </c>
      <c r="AO61" s="36">
        <f t="shared" si="22"/>
        <v>0</v>
      </c>
    </row>
    <row r="62" spans="3:41" x14ac:dyDescent="0.3">
      <c r="C62" s="1">
        <v>73.48</v>
      </c>
      <c r="D62" s="1"/>
      <c r="E62" s="1">
        <v>0.97000799999999998</v>
      </c>
      <c r="F62" s="15">
        <f t="shared" si="23"/>
        <v>40.686985559999997</v>
      </c>
      <c r="G62" s="1"/>
      <c r="H62" s="1">
        <v>1.029223</v>
      </c>
      <c r="I62" s="15">
        <f t="shared" si="2"/>
        <v>9001.9960472000002</v>
      </c>
      <c r="J62" s="16">
        <f t="shared" si="3"/>
        <v>0.39991130646183204</v>
      </c>
      <c r="L62" s="1"/>
      <c r="M62" s="15">
        <f t="shared" si="4"/>
        <v>0</v>
      </c>
      <c r="N62" s="1"/>
      <c r="O62" s="8">
        <v>8.61</v>
      </c>
      <c r="P62" s="15">
        <f t="shared" si="5"/>
        <v>467.67</v>
      </c>
      <c r="U62">
        <f t="shared" si="6"/>
        <v>1</v>
      </c>
      <c r="V62" t="str">
        <f t="shared" si="24"/>
        <v>min</v>
      </c>
      <c r="W62" s="35">
        <f t="shared" si="7"/>
        <v>0</v>
      </c>
      <c r="X62" s="36">
        <f t="shared" si="8"/>
        <v>0</v>
      </c>
      <c r="Y62" s="35">
        <f t="shared" si="9"/>
        <v>0</v>
      </c>
      <c r="Z62" s="36">
        <f t="shared" si="10"/>
        <v>0</v>
      </c>
      <c r="AB62" s="35">
        <f t="shared" si="11"/>
        <v>0</v>
      </c>
      <c r="AC62" s="36">
        <f t="shared" si="12"/>
        <v>0</v>
      </c>
      <c r="AD62" s="35">
        <f t="shared" si="13"/>
        <v>0</v>
      </c>
      <c r="AE62" s="36">
        <f t="shared" si="14"/>
        <v>0</v>
      </c>
      <c r="AG62" s="35">
        <f t="shared" si="15"/>
        <v>0</v>
      </c>
      <c r="AH62" s="36">
        <f t="shared" si="16"/>
        <v>0</v>
      </c>
      <c r="AI62" s="35">
        <f t="shared" si="17"/>
        <v>0</v>
      </c>
      <c r="AJ62" s="36">
        <f t="shared" si="18"/>
        <v>0</v>
      </c>
      <c r="AL62" s="35">
        <f t="shared" si="19"/>
        <v>0</v>
      </c>
      <c r="AM62" s="36">
        <f t="shared" si="20"/>
        <v>0</v>
      </c>
      <c r="AN62" s="35">
        <f t="shared" si="21"/>
        <v>0</v>
      </c>
      <c r="AO62" s="36">
        <f t="shared" si="22"/>
        <v>0</v>
      </c>
    </row>
    <row r="63" spans="3:41" x14ac:dyDescent="0.3">
      <c r="C63" s="1">
        <v>74.73</v>
      </c>
      <c r="D63" s="1"/>
      <c r="E63" s="1">
        <v>0.96938800000000003</v>
      </c>
      <c r="F63" s="15">
        <f t="shared" si="23"/>
        <v>40.660979660000002</v>
      </c>
      <c r="G63" s="1"/>
      <c r="H63" s="1">
        <v>1.029841</v>
      </c>
      <c r="I63" s="15">
        <f t="shared" si="2"/>
        <v>9007.4013223999991</v>
      </c>
      <c r="J63" s="16">
        <f t="shared" si="3"/>
        <v>0.39967132263190747</v>
      </c>
      <c r="L63" s="1"/>
      <c r="M63" s="15">
        <f t="shared" si="4"/>
        <v>0</v>
      </c>
      <c r="N63" s="1"/>
      <c r="O63" s="8">
        <v>8.7899999999999991</v>
      </c>
      <c r="P63" s="15">
        <f t="shared" si="5"/>
        <v>467.85</v>
      </c>
      <c r="U63">
        <f t="shared" si="6"/>
        <v>1</v>
      </c>
      <c r="V63">
        <f t="shared" si="24"/>
        <v>0</v>
      </c>
      <c r="W63" s="37">
        <f t="shared" si="7"/>
        <v>0</v>
      </c>
      <c r="X63" s="38">
        <f t="shared" si="8"/>
        <v>0</v>
      </c>
      <c r="Y63" s="37">
        <f t="shared" si="9"/>
        <v>0</v>
      </c>
      <c r="Z63" s="38">
        <f t="shared" si="10"/>
        <v>0</v>
      </c>
      <c r="AB63" s="37">
        <f t="shared" si="11"/>
        <v>0</v>
      </c>
      <c r="AC63" s="38">
        <f t="shared" si="12"/>
        <v>0</v>
      </c>
      <c r="AD63" s="37">
        <f t="shared" si="13"/>
        <v>0</v>
      </c>
      <c r="AE63" s="38">
        <f t="shared" si="14"/>
        <v>0</v>
      </c>
      <c r="AG63" s="37">
        <f t="shared" si="15"/>
        <v>0</v>
      </c>
      <c r="AH63" s="38">
        <f t="shared" si="16"/>
        <v>0</v>
      </c>
      <c r="AI63" s="37">
        <f t="shared" si="17"/>
        <v>0</v>
      </c>
      <c r="AJ63" s="38">
        <f t="shared" si="18"/>
        <v>0</v>
      </c>
      <c r="AL63" s="37">
        <f t="shared" si="19"/>
        <v>0</v>
      </c>
      <c r="AM63" s="38">
        <f t="shared" si="20"/>
        <v>0</v>
      </c>
      <c r="AN63" s="37">
        <f t="shared" si="21"/>
        <v>0</v>
      </c>
      <c r="AO63" s="38">
        <f t="shared" si="22"/>
        <v>0</v>
      </c>
    </row>
    <row r="64" spans="3:41" x14ac:dyDescent="0.3">
      <c r="C64" s="1"/>
      <c r="D64" s="1"/>
      <c r="E64" s="1"/>
      <c r="H64" s="1"/>
      <c r="L64" s="1"/>
      <c r="O64" s="1"/>
      <c r="W64" s="44">
        <f>SUM(W2:W63)</f>
        <v>41.945</v>
      </c>
      <c r="X64" s="44">
        <f>SUM(X2:X63)</f>
        <v>14.95</v>
      </c>
      <c r="Y64" s="44">
        <f>SUM(Y2:Y63)</f>
        <v>41.91698074</v>
      </c>
      <c r="Z64" s="44">
        <f>SUM(Z2:Z63)</f>
        <v>16.190000000000001</v>
      </c>
      <c r="AA64" s="43"/>
      <c r="AB64" s="44">
        <f>SUM(AB2:AB63)</f>
        <v>8746.4</v>
      </c>
      <c r="AC64" s="44">
        <f>SUM(AC2:AC63)</f>
        <v>14.95</v>
      </c>
      <c r="AD64" s="44">
        <f>SUM(AD2:AD63)</f>
        <v>8751.9014855999994</v>
      </c>
      <c r="AE64" s="44">
        <f>SUM(AE2:AE63)</f>
        <v>16.190000000000001</v>
      </c>
      <c r="AF64" s="43"/>
      <c r="AG64" s="44">
        <f>SUM(AG2:AG63)</f>
        <v>0</v>
      </c>
      <c r="AH64" s="44">
        <f>SUM(AH2:AH63)</f>
        <v>0</v>
      </c>
      <c r="AI64" s="44">
        <f>SUM(AI2:AI63)</f>
        <v>0</v>
      </c>
      <c r="AJ64" s="44">
        <f>SUM(AJ2:AJ63)</f>
        <v>0</v>
      </c>
      <c r="AK64" s="43"/>
      <c r="AL64" s="44">
        <f>SUM(AL2:AL63)</f>
        <v>459.06</v>
      </c>
      <c r="AM64" s="44">
        <f>SUM(AM2:AM63)</f>
        <v>14.95</v>
      </c>
      <c r="AN64" s="44">
        <f>SUM(AN2:AN63)</f>
        <v>459.26</v>
      </c>
      <c r="AO64" s="44">
        <f>SUM(AO2:AO63)</f>
        <v>16.190000000000001</v>
      </c>
    </row>
  </sheetData>
  <mergeCells count="9">
    <mergeCell ref="AL1:AM1"/>
    <mergeCell ref="AN1:AO1"/>
    <mergeCell ref="S6:T6"/>
    <mergeCell ref="W1:X1"/>
    <mergeCell ref="Y1:Z1"/>
    <mergeCell ref="AB1:AC1"/>
    <mergeCell ref="AD1:AE1"/>
    <mergeCell ref="AG1:AH1"/>
    <mergeCell ref="AI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K117"/>
  <sheetViews>
    <sheetView zoomScale="55" zoomScaleNormal="55" workbookViewId="0">
      <selection activeCell="Q64" sqref="Q64"/>
    </sheetView>
  </sheetViews>
  <sheetFormatPr defaultRowHeight="14.4" x14ac:dyDescent="0.3"/>
  <cols>
    <col min="4" max="4" width="12.109375" bestFit="1" customWidth="1"/>
    <col min="9" max="9" width="12.109375" bestFit="1" customWidth="1"/>
    <col min="14" max="14" width="12.109375" bestFit="1" customWidth="1"/>
    <col min="19" max="19" width="12.109375" bestFit="1" customWidth="1"/>
    <col min="24" max="24" width="12.109375" bestFit="1" customWidth="1"/>
    <col min="29" max="29" width="12.109375" bestFit="1" customWidth="1"/>
    <col min="34" max="34" width="12.109375" bestFit="1" customWidth="1"/>
    <col min="39" max="39" width="12.109375" bestFit="1" customWidth="1"/>
    <col min="44" max="44" width="12.109375" bestFit="1" customWidth="1"/>
    <col min="49" max="49" width="12.109375" bestFit="1" customWidth="1"/>
    <col min="53" max="54" width="11.33203125" customWidth="1"/>
    <col min="55" max="55" width="12.44140625" bestFit="1" customWidth="1"/>
  </cols>
  <sheetData>
    <row r="1" spans="2:115" x14ac:dyDescent="0.3">
      <c r="B1" s="3" t="s">
        <v>3</v>
      </c>
      <c r="C1">
        <v>-20</v>
      </c>
      <c r="D1" t="s">
        <v>4</v>
      </c>
      <c r="G1" s="3" t="s">
        <v>3</v>
      </c>
      <c r="H1">
        <v>-15</v>
      </c>
      <c r="I1" t="s">
        <v>4</v>
      </c>
      <c r="L1" s="3" t="s">
        <v>3</v>
      </c>
      <c r="M1">
        <v>-10</v>
      </c>
      <c r="N1" t="s">
        <v>4</v>
      </c>
      <c r="Q1" s="3" t="s">
        <v>3</v>
      </c>
      <c r="R1">
        <v>-5</v>
      </c>
      <c r="S1" t="s">
        <v>4</v>
      </c>
      <c r="V1" s="3" t="s">
        <v>3</v>
      </c>
      <c r="W1">
        <v>0</v>
      </c>
      <c r="X1" t="s">
        <v>4</v>
      </c>
      <c r="AA1" s="3" t="s">
        <v>3</v>
      </c>
      <c r="AB1">
        <v>5</v>
      </c>
      <c r="AC1" t="s">
        <v>4</v>
      </c>
      <c r="AF1" s="3" t="s">
        <v>3</v>
      </c>
      <c r="AG1">
        <v>10</v>
      </c>
      <c r="AH1" t="s">
        <v>4</v>
      </c>
      <c r="AK1" s="3" t="s">
        <v>3</v>
      </c>
      <c r="AL1">
        <v>15</v>
      </c>
      <c r="AM1" t="s">
        <v>4</v>
      </c>
      <c r="AP1" s="3" t="s">
        <v>3</v>
      </c>
      <c r="AQ1">
        <v>20</v>
      </c>
      <c r="AR1" t="s">
        <v>4</v>
      </c>
      <c r="AU1" s="3" t="s">
        <v>3</v>
      </c>
      <c r="AV1">
        <v>25</v>
      </c>
      <c r="AW1" t="s">
        <v>4</v>
      </c>
    </row>
    <row r="2" spans="2:115" ht="15" thickBot="1" x14ac:dyDescent="0.35">
      <c r="B2" s="3" t="s">
        <v>17</v>
      </c>
      <c r="C2">
        <f>'Tin_base load'!I13</f>
        <v>8468.7980103999998</v>
      </c>
      <c r="D2" t="s">
        <v>2</v>
      </c>
      <c r="G2" s="3" t="s">
        <v>17</v>
      </c>
      <c r="H2">
        <f>'Tin_base load'!I18</f>
        <v>8477.5006783999997</v>
      </c>
      <c r="I2" t="s">
        <v>2</v>
      </c>
      <c r="L2" s="3" t="s">
        <v>17</v>
      </c>
      <c r="M2">
        <f>'Tin_base load'!I23</f>
        <v>8466.2965399999994</v>
      </c>
      <c r="N2" t="s">
        <v>2</v>
      </c>
      <c r="Q2" s="3" t="s">
        <v>17</v>
      </c>
      <c r="R2">
        <f>'Tin_base load'!I28</f>
        <v>8474.7018303999994</v>
      </c>
      <c r="S2" t="s">
        <v>2</v>
      </c>
      <c r="V2" s="3" t="s">
        <v>17</v>
      </c>
      <c r="W2">
        <f>'Tin_base load'!I33</f>
        <v>8501.299632799999</v>
      </c>
      <c r="X2" t="s">
        <v>2</v>
      </c>
      <c r="AA2" s="3" t="s">
        <v>17</v>
      </c>
      <c r="AB2">
        <f>'Tin_base load'!I38</f>
        <v>8560.8976023999985</v>
      </c>
      <c r="AC2" t="s">
        <v>2</v>
      </c>
      <c r="AF2" s="3" t="s">
        <v>17</v>
      </c>
      <c r="AG2">
        <f>'Tin_base load'!I43</f>
        <v>8630.3002863999991</v>
      </c>
      <c r="AH2" t="s">
        <v>2</v>
      </c>
      <c r="AK2" s="3" t="s">
        <v>17</v>
      </c>
      <c r="AL2">
        <f>'Tin_base load'!I48</f>
        <v>8746.4</v>
      </c>
      <c r="AM2" t="s">
        <v>2</v>
      </c>
      <c r="AP2" s="3" t="s">
        <v>17</v>
      </c>
      <c r="AQ2">
        <f>'Tin_base load'!I53</f>
        <v>8887.1033367999989</v>
      </c>
      <c r="AR2" t="s">
        <v>2</v>
      </c>
      <c r="AU2" s="3" t="s">
        <v>17</v>
      </c>
      <c r="AV2">
        <f>'Tin_base load'!I58</f>
        <v>9029.5996855999983</v>
      </c>
      <c r="AW2" t="s">
        <v>2</v>
      </c>
      <c r="BE2" s="41">
        <f>IF($BA$3&gt;=BE3,IF($BA$3&lt;BE4, "X",0),0)</f>
        <v>0</v>
      </c>
      <c r="BF2" s="41">
        <f t="shared" ref="BF2:BM2" si="0">IF($BA$3&gt;=BF3,IF($BA$3&lt;BF4, "X",0),0)</f>
        <v>0</v>
      </c>
      <c r="BG2" s="41">
        <f t="shared" si="0"/>
        <v>0</v>
      </c>
      <c r="BH2" s="41">
        <f>IF($BA$3&gt;=BH3,IF($BA$3&lt;BH4, "X",0),0)</f>
        <v>0</v>
      </c>
      <c r="BI2" s="41">
        <f t="shared" si="0"/>
        <v>0</v>
      </c>
      <c r="BJ2" s="41">
        <f t="shared" si="0"/>
        <v>0</v>
      </c>
      <c r="BK2" s="41" t="str">
        <f t="shared" si="0"/>
        <v>X</v>
      </c>
      <c r="BL2" s="41">
        <f t="shared" si="0"/>
        <v>0</v>
      </c>
      <c r="BM2" s="41">
        <f t="shared" si="0"/>
        <v>0</v>
      </c>
    </row>
    <row r="3" spans="2:115" x14ac:dyDescent="0.3">
      <c r="AZ3" s="51" t="s">
        <v>15</v>
      </c>
      <c r="BA3" s="52">
        <f>'GT calculator'!G4</f>
        <v>10</v>
      </c>
      <c r="BB3" s="53" t="s">
        <v>4</v>
      </c>
      <c r="BD3" t="s">
        <v>48</v>
      </c>
      <c r="BE3">
        <v>-20</v>
      </c>
      <c r="BF3">
        <v>-15</v>
      </c>
      <c r="BG3">
        <v>-10</v>
      </c>
      <c r="BH3">
        <v>-5</v>
      </c>
      <c r="BI3">
        <v>0</v>
      </c>
      <c r="BJ3">
        <v>5</v>
      </c>
      <c r="BK3">
        <v>10</v>
      </c>
      <c r="BL3">
        <v>15</v>
      </c>
      <c r="BM3">
        <v>20</v>
      </c>
    </row>
    <row r="4" spans="2:115" ht="15" thickBot="1" x14ac:dyDescent="0.35">
      <c r="AZ4" s="54" t="s">
        <v>0</v>
      </c>
      <c r="BA4" s="109">
        <f>'GT calculator'!I13</f>
        <v>0.9</v>
      </c>
      <c r="BB4" s="55"/>
      <c r="BD4" t="s">
        <v>49</v>
      </c>
      <c r="BE4">
        <v>-15</v>
      </c>
      <c r="BF4">
        <v>-10</v>
      </c>
      <c r="BG4">
        <v>-5</v>
      </c>
      <c r="BH4">
        <v>0</v>
      </c>
      <c r="BI4">
        <v>5</v>
      </c>
      <c r="BJ4">
        <v>10</v>
      </c>
      <c r="BK4">
        <v>15</v>
      </c>
      <c r="BL4">
        <v>20</v>
      </c>
      <c r="BM4">
        <v>25</v>
      </c>
    </row>
    <row r="5" spans="2:115" ht="15" thickBot="1" x14ac:dyDescent="0.35">
      <c r="AZ5" s="56"/>
      <c r="BA5" s="56"/>
      <c r="BB5" s="56"/>
    </row>
    <row r="6" spans="2:115" x14ac:dyDescent="0.3">
      <c r="B6" s="5" t="s">
        <v>0</v>
      </c>
      <c r="C6" s="5"/>
      <c r="D6" s="5" t="s">
        <v>5</v>
      </c>
      <c r="E6" s="5" t="s">
        <v>6</v>
      </c>
      <c r="F6" s="5"/>
      <c r="G6" s="5" t="s">
        <v>0</v>
      </c>
      <c r="H6" s="5"/>
      <c r="I6" s="5" t="s">
        <v>5</v>
      </c>
      <c r="J6" s="5" t="s">
        <v>6</v>
      </c>
      <c r="K6" s="5"/>
      <c r="L6" s="5" t="s">
        <v>0</v>
      </c>
      <c r="M6" s="5"/>
      <c r="N6" s="5" t="s">
        <v>5</v>
      </c>
      <c r="O6" s="5" t="s">
        <v>6</v>
      </c>
      <c r="P6" s="5"/>
      <c r="Q6" s="5" t="s">
        <v>0</v>
      </c>
      <c r="R6" s="5"/>
      <c r="S6" s="5" t="s">
        <v>5</v>
      </c>
      <c r="T6" s="5" t="s">
        <v>6</v>
      </c>
      <c r="U6" s="5"/>
      <c r="V6" s="5" t="s">
        <v>0</v>
      </c>
      <c r="W6" s="5"/>
      <c r="X6" s="5" t="s">
        <v>5</v>
      </c>
      <c r="Y6" s="5" t="s">
        <v>6</v>
      </c>
      <c r="Z6" s="5"/>
      <c r="AA6" s="5" t="s">
        <v>0</v>
      </c>
      <c r="AB6" s="5"/>
      <c r="AC6" s="5" t="s">
        <v>5</v>
      </c>
      <c r="AD6" s="5" t="s">
        <v>6</v>
      </c>
      <c r="AE6" s="5"/>
      <c r="AF6" s="5" t="s">
        <v>0</v>
      </c>
      <c r="AG6" s="5"/>
      <c r="AH6" s="5" t="s">
        <v>5</v>
      </c>
      <c r="AI6" s="5" t="s">
        <v>6</v>
      </c>
      <c r="AJ6" s="5"/>
      <c r="AK6" s="5" t="s">
        <v>0</v>
      </c>
      <c r="AL6" s="5"/>
      <c r="AM6" s="5" t="s">
        <v>5</v>
      </c>
      <c r="AN6" s="5" t="s">
        <v>6</v>
      </c>
      <c r="AO6" s="5"/>
      <c r="AP6" s="5" t="s">
        <v>0</v>
      </c>
      <c r="AQ6" s="5"/>
      <c r="AR6" s="5" t="s">
        <v>5</v>
      </c>
      <c r="AS6" s="5" t="s">
        <v>6</v>
      </c>
      <c r="AT6" s="5"/>
      <c r="AU6" s="5" t="s">
        <v>0</v>
      </c>
      <c r="AV6" s="5"/>
      <c r="AW6" s="5" t="s">
        <v>5</v>
      </c>
      <c r="AX6" s="5" t="s">
        <v>6</v>
      </c>
      <c r="BD6" s="152" t="s">
        <v>52</v>
      </c>
      <c r="BE6" s="153"/>
      <c r="BF6" s="57">
        <v>0</v>
      </c>
      <c r="BG6" s="58"/>
      <c r="BH6" s="59"/>
      <c r="BI6" s="60"/>
      <c r="BJ6" s="152" t="s">
        <v>51</v>
      </c>
      <c r="BK6" s="153"/>
      <c r="BL6" s="57">
        <v>0</v>
      </c>
      <c r="BM6" s="58"/>
      <c r="BN6" s="59"/>
      <c r="BO6" s="60"/>
      <c r="BP6" s="70" t="s">
        <v>50</v>
      </c>
      <c r="BQ6" s="69"/>
      <c r="BR6" s="57">
        <v>0</v>
      </c>
      <c r="BS6" s="58"/>
      <c r="BT6" s="59"/>
      <c r="BU6" s="60"/>
      <c r="BV6" s="68" t="s">
        <v>53</v>
      </c>
      <c r="BW6" s="69"/>
      <c r="BX6" s="57">
        <v>0</v>
      </c>
      <c r="BY6" s="58"/>
      <c r="BZ6" s="59"/>
      <c r="CA6" s="60"/>
      <c r="CB6" s="68" t="s">
        <v>54</v>
      </c>
      <c r="CC6" s="69"/>
      <c r="CD6" s="57">
        <v>0</v>
      </c>
      <c r="CE6" s="58"/>
      <c r="CF6" s="59"/>
      <c r="CG6" s="60"/>
      <c r="CH6" s="68" t="s">
        <v>55</v>
      </c>
      <c r="CI6" s="69"/>
      <c r="CJ6" s="57">
        <v>0</v>
      </c>
      <c r="CK6" s="58"/>
      <c r="CL6" s="59"/>
      <c r="CM6" s="60"/>
      <c r="CN6" s="68" t="s">
        <v>56</v>
      </c>
      <c r="CO6" s="69"/>
      <c r="CP6" s="57">
        <v>0</v>
      </c>
      <c r="CQ6" s="58"/>
      <c r="CR6" s="59"/>
      <c r="CS6" s="60"/>
      <c r="CT6" s="99" t="s">
        <v>57</v>
      </c>
      <c r="CU6" s="100"/>
      <c r="CV6" s="57">
        <v>0</v>
      </c>
      <c r="CW6" s="58"/>
      <c r="CX6" s="59"/>
      <c r="CY6" s="60"/>
      <c r="CZ6" s="102" t="s">
        <v>58</v>
      </c>
      <c r="DA6" s="103"/>
      <c r="DB6" s="57">
        <v>0</v>
      </c>
      <c r="DC6" s="58"/>
      <c r="DD6" s="59"/>
      <c r="DE6" s="60"/>
      <c r="DF6" s="68" t="s">
        <v>59</v>
      </c>
      <c r="DG6" s="69"/>
      <c r="DH6" s="57">
        <v>0</v>
      </c>
      <c r="DI6" s="58"/>
      <c r="DJ6" s="59"/>
      <c r="DK6" s="60"/>
    </row>
    <row r="7" spans="2:115" x14ac:dyDescent="0.3">
      <c r="B7" s="1">
        <v>8.1281000000000006E-2</v>
      </c>
      <c r="C7" s="1"/>
      <c r="D7">
        <f>C7*C$2</f>
        <v>0</v>
      </c>
      <c r="E7" s="4" t="e">
        <f>1/(D7/3600)</f>
        <v>#DIV/0!</v>
      </c>
      <c r="G7" s="1">
        <v>8.0071000000000003E-2</v>
      </c>
      <c r="H7" s="1"/>
      <c r="I7">
        <f>H7*H$2</f>
        <v>0</v>
      </c>
      <c r="J7" s="4" t="e">
        <f>1/(I7/3600)</f>
        <v>#DIV/0!</v>
      </c>
      <c r="L7" s="1">
        <v>7.5725000000000001E-2</v>
      </c>
      <c r="M7" s="1">
        <v>3.9796719999999999</v>
      </c>
      <c r="N7">
        <f>M7*M$2</f>
        <v>33693.083283934873</v>
      </c>
      <c r="O7" s="4">
        <f>1/(N7/3600)</f>
        <v>0.10684685547067485</v>
      </c>
      <c r="Q7" s="1">
        <v>7.6397999999999994E-2</v>
      </c>
      <c r="R7" s="1">
        <v>3.9305819999999998</v>
      </c>
      <c r="S7">
        <f>R7*R$2</f>
        <v>33310.51046993729</v>
      </c>
      <c r="T7" s="4">
        <f>1/(S7/3600)</f>
        <v>0.10807399674192916</v>
      </c>
      <c r="V7" s="1">
        <v>7.79633065347351E-2</v>
      </c>
      <c r="W7" s="1">
        <v>3.8678202157317099</v>
      </c>
      <c r="X7">
        <f>W7*W$2</f>
        <v>32881.498579736399</v>
      </c>
      <c r="Y7" s="4">
        <f>1/(X7/3600)</f>
        <v>0.10948406111327728</v>
      </c>
      <c r="AA7" s="1">
        <v>8.1136E-2</v>
      </c>
      <c r="AB7" s="1">
        <v>3.8462540000000001</v>
      </c>
      <c r="AC7">
        <f>AB7*AB$2</f>
        <v>32927.386646821404</v>
      </c>
      <c r="AD7" s="4">
        <f>1/(AC7/3600)</f>
        <v>0.10933148259269827</v>
      </c>
      <c r="AF7" s="1">
        <v>8.4595000000000004E-2</v>
      </c>
      <c r="AG7" s="1">
        <v>3.8144100000000001</v>
      </c>
      <c r="AH7">
        <f>AG7*AG$2</f>
        <v>32919.503715447019</v>
      </c>
      <c r="AI7" s="4">
        <f>1/(AH7/3600)</f>
        <v>0.10935766319924047</v>
      </c>
      <c r="AK7" s="1">
        <v>9.0165999999999996E-2</v>
      </c>
      <c r="AL7" s="1">
        <v>3.760427</v>
      </c>
      <c r="AM7">
        <f>AL7*AL$2</f>
        <v>32890.198712799996</v>
      </c>
      <c r="AN7" s="4">
        <f>1/(AM7/3600)</f>
        <v>0.10945510033051201</v>
      </c>
      <c r="AP7" s="1">
        <v>9.6673999999999996E-2</v>
      </c>
      <c r="AQ7" s="1">
        <v>3.6962790000000001</v>
      </c>
      <c r="AR7">
        <f>AQ7*AQ$2</f>
        <v>32849.213434643767</v>
      </c>
      <c r="AS7" s="4">
        <f>1/(AR7/3600)</f>
        <v>0.10959166517525598</v>
      </c>
      <c r="AU7" s="1">
        <v>0.103967</v>
      </c>
      <c r="AV7" s="1">
        <v>3.633213</v>
      </c>
      <c r="AW7">
        <f>AV7*AV$2</f>
        <v>32806.458962517827</v>
      </c>
      <c r="AX7" s="4">
        <f>1/(AW7/3600)</f>
        <v>0.10973448869056814</v>
      </c>
      <c r="BD7" s="61">
        <f>IF($BA$4&gt;B7,0,1)</f>
        <v>0</v>
      </c>
      <c r="BE7" s="43">
        <f t="shared" ref="BE7" si="1">IF(BD8=1, "min",0)</f>
        <v>0</v>
      </c>
      <c r="BF7" s="35">
        <f>IF($BD7=0,IF($BE7="min",B7,0),0)</f>
        <v>0</v>
      </c>
      <c r="BG7" s="36">
        <f>IF(BF7=0,0,$C7)</f>
        <v>0</v>
      </c>
      <c r="BH7" s="35">
        <f>IF(BF6=0,0,B7)</f>
        <v>0</v>
      </c>
      <c r="BI7" s="62">
        <f>IF(BH7=0,0,C7)</f>
        <v>0</v>
      </c>
      <c r="BJ7" s="61">
        <f>IF($BA$4&gt;G7,0,1)</f>
        <v>0</v>
      </c>
      <c r="BK7" s="43">
        <f t="shared" ref="BK7" si="2">IF(BJ8=1, "min",0)</f>
        <v>0</v>
      </c>
      <c r="BL7" s="35">
        <f>IF($BJ7=0,IF($BK7="min",G7,0),0)</f>
        <v>0</v>
      </c>
      <c r="BM7" s="36">
        <f>IF(BL7=0,0,$H7)</f>
        <v>0</v>
      </c>
      <c r="BN7" s="35">
        <f>IF(BL6=0,0,G7)</f>
        <v>0</v>
      </c>
      <c r="BO7" s="62">
        <f>IF(BN7=0,0,H7)</f>
        <v>0</v>
      </c>
      <c r="BP7" s="61">
        <f>IF($BA$4&gt;L7,0,1)</f>
        <v>0</v>
      </c>
      <c r="BQ7" s="43">
        <f t="shared" ref="BQ7" si="3">IF(BP8=1, "min",0)</f>
        <v>0</v>
      </c>
      <c r="BR7" s="35">
        <f>IF($BP7=0,IF($BQ7="min",L7,0),0)</f>
        <v>0</v>
      </c>
      <c r="BS7" s="36">
        <f>IF(BR7=0,0,M7)</f>
        <v>0</v>
      </c>
      <c r="BT7" s="35">
        <f>IF(BR6=0,0,L7)</f>
        <v>0</v>
      </c>
      <c r="BU7" s="62">
        <f>IF(BT7=0,0,M7)</f>
        <v>0</v>
      </c>
      <c r="BV7" s="61">
        <f>IF($BA$4&gt;Q7,0,1)</f>
        <v>0</v>
      </c>
      <c r="BW7" s="43">
        <f>IF(BV8=1, "min",0)</f>
        <v>0</v>
      </c>
      <c r="BX7" s="35">
        <f>IF($BV7=0,IF($BW7="min",Q7,0),0)</f>
        <v>0</v>
      </c>
      <c r="BY7" s="36">
        <f>IF(BX7=0,0,$R7)</f>
        <v>0</v>
      </c>
      <c r="BZ7" s="35">
        <f>IF(BX6=0,0,Q7)</f>
        <v>0</v>
      </c>
      <c r="CA7" s="62">
        <f>IF(BZ7=0,0,R7)</f>
        <v>0</v>
      </c>
      <c r="CB7" s="61">
        <f>IF($BA$4&gt;V7,0,1)</f>
        <v>0</v>
      </c>
      <c r="CC7" s="43">
        <f t="shared" ref="CC7" si="4">IF(CB8=1, "min",0)</f>
        <v>0</v>
      </c>
      <c r="CD7" s="35">
        <f>IF($CB7=0,IF($CC7="min",V7,0),0)</f>
        <v>0</v>
      </c>
      <c r="CE7" s="36">
        <f>IF(CD7=0,0,$W7)</f>
        <v>0</v>
      </c>
      <c r="CF7" s="35">
        <f>IF(CD6=0,0,V7)</f>
        <v>0</v>
      </c>
      <c r="CG7" s="62">
        <f>IF(CF7=0,0,W7)</f>
        <v>0</v>
      </c>
      <c r="CH7" s="61">
        <f>IF($BA$4&gt;AA7,0,1)</f>
        <v>0</v>
      </c>
      <c r="CI7" s="43">
        <f>IF(CH8=1, "min",0)</f>
        <v>0</v>
      </c>
      <c r="CJ7" s="35">
        <f>IF($CH7=0,IF($CI7="min",AA7,0),0)</f>
        <v>0</v>
      </c>
      <c r="CK7" s="36">
        <f>IF(CJ7=0,0,$AB7)</f>
        <v>0</v>
      </c>
      <c r="CL7" s="35">
        <f>IF(CJ6=0,0,AA7)</f>
        <v>0</v>
      </c>
      <c r="CM7" s="62">
        <f>IF(CL7=0,0,AB7)</f>
        <v>0</v>
      </c>
      <c r="CN7" s="61">
        <f>IF($BA$4&gt;AF7,0,1)</f>
        <v>0</v>
      </c>
      <c r="CO7" s="43">
        <f t="shared" ref="CO7" si="5">IF(CN8=1, "min",0)</f>
        <v>0</v>
      </c>
      <c r="CP7" s="35">
        <f>IF($CN7=0,IF($CO7="min",AF7,0),0)</f>
        <v>0</v>
      </c>
      <c r="CQ7" s="36">
        <f>IF(CP7=0,0,$AG7)</f>
        <v>0</v>
      </c>
      <c r="CR7" s="35">
        <f>IF(CP6=0,0,AF7)</f>
        <v>0</v>
      </c>
      <c r="CS7" s="62">
        <f>IF(CR7=0,0,AG7)</f>
        <v>0</v>
      </c>
      <c r="CT7" s="61">
        <f>IF($BA$4&gt;AK7,0,1)</f>
        <v>0</v>
      </c>
      <c r="CU7" s="43">
        <f>IF(CT8=1, "min",0)</f>
        <v>0</v>
      </c>
      <c r="CV7" s="35">
        <f>IF($CT7=0,IF($CU7="min",AK7,0),0)</f>
        <v>0</v>
      </c>
      <c r="CW7" s="36">
        <f>IF(CV7=0,0,$AL7)</f>
        <v>0</v>
      </c>
      <c r="CX7" s="35">
        <f t="shared" ref="CX7:CX58" si="6">IF(CV6=0,0,AK7)</f>
        <v>0</v>
      </c>
      <c r="CY7" s="62">
        <f>IF(CX7=0,0,AL7)</f>
        <v>0</v>
      </c>
      <c r="CZ7" s="61">
        <f>IF($BA$4&gt;AP7,0,1)</f>
        <v>0</v>
      </c>
      <c r="DA7" s="43">
        <f>IF(CZ8=1, "min",0)</f>
        <v>0</v>
      </c>
      <c r="DB7" s="35">
        <f>IF($CZ7=0,IF($DA7="min",AP7,0),0)</f>
        <v>0</v>
      </c>
      <c r="DC7" s="36">
        <f>IF(DB7=0,0,$AQ7)</f>
        <v>0</v>
      </c>
      <c r="DD7" s="35">
        <f>IF(DB6=0,0,AP7)</f>
        <v>0</v>
      </c>
      <c r="DE7" s="62">
        <f t="shared" ref="DE7:DE57" si="7">IF(DD7=0,0,AQ7)</f>
        <v>0</v>
      </c>
      <c r="DF7" s="61">
        <f>IF($BA$4&gt;AU7,0,1)</f>
        <v>0</v>
      </c>
      <c r="DG7" s="43">
        <f>IF(DF8=1, "min",0)</f>
        <v>0</v>
      </c>
      <c r="DH7" s="35">
        <f>IF($DF7=0,IF($DG7="min",AU7,0),0)</f>
        <v>0</v>
      </c>
      <c r="DI7" s="36">
        <f>IF(DH7=0,0,$AV7)</f>
        <v>0</v>
      </c>
      <c r="DJ7" s="35">
        <f>IF(DH6=0,0,AU7)</f>
        <v>0</v>
      </c>
      <c r="DK7" s="62">
        <f>IF(DJ7=0,0,AV7)</f>
        <v>0</v>
      </c>
    </row>
    <row r="8" spans="2:115" x14ac:dyDescent="0.3">
      <c r="B8" s="1">
        <v>9.5568E-2</v>
      </c>
      <c r="C8" s="1"/>
      <c r="D8">
        <f>C8*C$2</f>
        <v>0</v>
      </c>
      <c r="E8" s="4" t="e">
        <f t="shared" ref="E8:E55" si="8">1/(D8/3600)</f>
        <v>#DIV/0!</v>
      </c>
      <c r="G8" s="1">
        <v>9.4145000000000006E-2</v>
      </c>
      <c r="H8" s="1"/>
      <c r="I8">
        <f t="shared" ref="I8:I97" si="9">H8*H$2</f>
        <v>0</v>
      </c>
      <c r="J8" s="4" t="e">
        <f t="shared" ref="J8:J97" si="10">1/(I8/3600)</f>
        <v>#DIV/0!</v>
      </c>
      <c r="L8" s="1">
        <v>8.5695999999999994E-2</v>
      </c>
      <c r="M8" s="1">
        <v>3.586986</v>
      </c>
      <c r="N8">
        <f t="shared" ref="N8:N58" si="11">M8*M$2</f>
        <v>30368.487160828437</v>
      </c>
      <c r="O8" s="4">
        <f t="shared" ref="O8:O58" si="12">1/(N8/3600)</f>
        <v>0.11854393605235468</v>
      </c>
      <c r="Q8" s="1">
        <v>8.6457999999999993E-2</v>
      </c>
      <c r="R8" s="1">
        <v>3.5431699999999999</v>
      </c>
      <c r="S8">
        <f t="shared" ref="S8:S58" si="13">R8*R$2</f>
        <v>30027.309284418367</v>
      </c>
      <c r="T8" s="4">
        <f t="shared" ref="T8:T58" si="14">1/(S8/3600)</f>
        <v>0.1198908622114901</v>
      </c>
      <c r="V8" s="1">
        <v>8.8229231086373899E-2</v>
      </c>
      <c r="W8" s="1">
        <v>3.5340830225965401</v>
      </c>
      <c r="X8">
        <f t="shared" ref="X8:X58" si="15">W8*W$2</f>
        <v>30044.298702284676</v>
      </c>
      <c r="Y8" s="4">
        <f t="shared" ref="Y8:Y58" si="16">1/(X8/3600)</f>
        <v>0.11982306645507565</v>
      </c>
      <c r="AA8" s="1">
        <v>9.1819999999999999E-2</v>
      </c>
      <c r="AB8" s="1">
        <v>3.5070139999999999</v>
      </c>
      <c r="AC8">
        <f t="shared" ref="AC8:AC58" si="17">AB8*AB$2</f>
        <v>30023.187744183226</v>
      </c>
      <c r="AD8" s="4">
        <f t="shared" ref="AD8:AD58" si="18">1/(AC8/3600)</f>
        <v>0.11990732065743</v>
      </c>
      <c r="AF8" s="1">
        <v>9.5734E-2</v>
      </c>
      <c r="AG8" s="1">
        <v>3.4778859999999998</v>
      </c>
      <c r="AH8">
        <f t="shared" ref="AH8:AH58" si="19">AG8*AG$2</f>
        <v>30015.200541866547</v>
      </c>
      <c r="AI8" s="4">
        <f t="shared" ref="AI8:AI58" si="20">1/(AH8/3600)</f>
        <v>0.11993922862446176</v>
      </c>
      <c r="AK8" s="1">
        <v>0.102038</v>
      </c>
      <c r="AL8" s="1">
        <v>3.4289990000000001</v>
      </c>
      <c r="AM8">
        <f t="shared" ref="AM8:AM58" si="21">AL8*AL$2</f>
        <v>29991.396853599999</v>
      </c>
      <c r="AN8" s="4">
        <f t="shared" ref="AN8:AN58" si="22">1/(AM8/3600)</f>
        <v>0.12003442245698122</v>
      </c>
      <c r="AP8" s="1">
        <v>0.109404</v>
      </c>
      <c r="AQ8" s="1">
        <v>3.3709980000000002</v>
      </c>
      <c r="AR8">
        <f t="shared" ref="AR8:AR58" si="23">AQ8*AQ$2</f>
        <v>29958.407574146124</v>
      </c>
      <c r="AS8" s="4">
        <f t="shared" ref="AS8:AS58" si="24">1/(AR8/3600)</f>
        <v>0.12016660068096452</v>
      </c>
      <c r="AU8" s="1">
        <v>0.117657</v>
      </c>
      <c r="AV8" s="1">
        <v>3.3142589999999998</v>
      </c>
      <c r="AW8">
        <f t="shared" ref="AW8:AW58" si="25">AV8*AV$2</f>
        <v>29926.432024396963</v>
      </c>
      <c r="AX8" s="4">
        <f t="shared" ref="AX8:AX58" si="26">1/(AW8/3600)</f>
        <v>0.12029499530933616</v>
      </c>
      <c r="BD8" s="61">
        <f t="shared" ref="BD8:BD97" si="27">IF($BA$4&gt;B8,0,1)</f>
        <v>0</v>
      </c>
      <c r="BE8" s="43">
        <f t="shared" ref="BE8:BE57" si="28">IF(BD9=1, "min",0)</f>
        <v>0</v>
      </c>
      <c r="BF8" s="35">
        <f t="shared" ref="BF8:BF97" si="29">IF($BD8=0,IF($BE8="min",B8,0),0)</f>
        <v>0</v>
      </c>
      <c r="BG8" s="36">
        <f t="shared" ref="BG8:BG97" si="30">IF(BF8=0,0,$C8)</f>
        <v>0</v>
      </c>
      <c r="BH8" s="35">
        <f t="shared" ref="BH8:BH97" si="31">IF(BF7=0,0,B8)</f>
        <v>0</v>
      </c>
      <c r="BI8" s="62">
        <f t="shared" ref="BI8:BI97" si="32">IF(BH8=0,0,C8)</f>
        <v>0</v>
      </c>
      <c r="BJ8" s="61">
        <f t="shared" ref="BJ8:BJ58" si="33">IF($BA$4&gt;G8,0,1)</f>
        <v>0</v>
      </c>
      <c r="BK8" s="43">
        <f t="shared" ref="BK8:BK57" si="34">IF(BJ9=1, "min",0)</f>
        <v>0</v>
      </c>
      <c r="BL8" s="35">
        <f t="shared" ref="BL8:BL58" si="35">IF($BJ8=0,IF($BK8="min",G8,0),0)</f>
        <v>0</v>
      </c>
      <c r="BM8" s="36">
        <f t="shared" ref="BM8:BM58" si="36">IF(BL8=0,0,$H8)</f>
        <v>0</v>
      </c>
      <c r="BN8" s="35">
        <f t="shared" ref="BN8:BN58" si="37">IF(BL7=0,0,G8)</f>
        <v>0</v>
      </c>
      <c r="BO8" s="62">
        <f t="shared" ref="BO8:BO58" si="38">IF(BN8=0,0,H8)</f>
        <v>0</v>
      </c>
      <c r="BP8" s="61">
        <f t="shared" ref="BP8:BP58" si="39">IF($BA$4&gt;L8,0,1)</f>
        <v>0</v>
      </c>
      <c r="BQ8" s="43">
        <f t="shared" ref="BQ8:BQ57" si="40">IF(BP9=1, "min",0)</f>
        <v>0</v>
      </c>
      <c r="BR8" s="35">
        <f t="shared" ref="BR8:BR58" si="41">IF($BP8=0,IF($BQ8="min",L8,0),0)</f>
        <v>0</v>
      </c>
      <c r="BS8" s="36">
        <f t="shared" ref="BS8:BS58" si="42">IF(BR8=0,0,M8)</f>
        <v>0</v>
      </c>
      <c r="BT8" s="35">
        <f t="shared" ref="BT8:BT58" si="43">IF(BR7=0,0,L8)</f>
        <v>0</v>
      </c>
      <c r="BU8" s="62">
        <f t="shared" ref="BU8:BU58" si="44">IF(BT8=0,0,M8)</f>
        <v>0</v>
      </c>
      <c r="BV8" s="61">
        <f t="shared" ref="BV8:BV58" si="45">IF($BA$4&gt;Q8,0,1)</f>
        <v>0</v>
      </c>
      <c r="BW8" s="43">
        <f t="shared" ref="BW8:BW57" si="46">IF(BV9=1, "min",0)</f>
        <v>0</v>
      </c>
      <c r="BX8" s="35">
        <f t="shared" ref="BX8:BX58" si="47">IF($BV8=0,IF($BW8="min",Q8,0),0)</f>
        <v>0</v>
      </c>
      <c r="BY8" s="36">
        <f t="shared" ref="BY8:BY58" si="48">IF(BX8=0,0,$R8)</f>
        <v>0</v>
      </c>
      <c r="BZ8" s="35">
        <f t="shared" ref="BZ8:BZ58" si="49">IF(BX7=0,0,Q8)</f>
        <v>0</v>
      </c>
      <c r="CA8" s="62">
        <f t="shared" ref="CA8:CA58" si="50">IF(BZ8=0,0,R8)</f>
        <v>0</v>
      </c>
      <c r="CB8" s="61">
        <f t="shared" ref="CB8:CB58" si="51">IF($BA$4&gt;V8,0,1)</f>
        <v>0</v>
      </c>
      <c r="CC8" s="43">
        <f t="shared" ref="CC8:CC57" si="52">IF(CB9=1, "min",0)</f>
        <v>0</v>
      </c>
      <c r="CD8" s="35">
        <f t="shared" ref="CD8:CD58" si="53">IF($CB8=0,IF($CC8="min",V8,0),0)</f>
        <v>0</v>
      </c>
      <c r="CE8" s="36">
        <f t="shared" ref="CE8:CE58" si="54">IF(CD8=0,0,$W8)</f>
        <v>0</v>
      </c>
      <c r="CF8" s="35">
        <f t="shared" ref="CF8:CF58" si="55">IF(CD7=0,0,V8)</f>
        <v>0</v>
      </c>
      <c r="CG8" s="62">
        <f t="shared" ref="CG8:CG58" si="56">IF(CF8=0,0,W8)</f>
        <v>0</v>
      </c>
      <c r="CH8" s="61">
        <f t="shared" ref="CH8:CH58" si="57">IF($BA$4&gt;AA8,0,1)</f>
        <v>0</v>
      </c>
      <c r="CI8" s="43">
        <f t="shared" ref="CI8:CI57" si="58">IF(CH9=1, "min",0)</f>
        <v>0</v>
      </c>
      <c r="CJ8" s="35">
        <f t="shared" ref="CJ8:CJ58" si="59">IF($CH8=0,IF($CI8="min",AA8,0),0)</f>
        <v>0</v>
      </c>
      <c r="CK8" s="36">
        <f t="shared" ref="CK8:CK58" si="60">IF(CJ8=0,0,$AB8)</f>
        <v>0</v>
      </c>
      <c r="CL8" s="35">
        <f t="shared" ref="CL8:CL58" si="61">IF(CJ7=0,0,AA8)</f>
        <v>0</v>
      </c>
      <c r="CM8" s="62">
        <f t="shared" ref="CM8:CM58" si="62">IF(CL8=0,0,AB8)</f>
        <v>0</v>
      </c>
      <c r="CN8" s="61">
        <f t="shared" ref="CN8:CN58" si="63">IF($BA$4&gt;AF8,0,1)</f>
        <v>0</v>
      </c>
      <c r="CO8" s="43">
        <f t="shared" ref="CO8:CO57" si="64">IF(CN9=1, "min",0)</f>
        <v>0</v>
      </c>
      <c r="CP8" s="35">
        <f t="shared" ref="CP8:CP58" si="65">IF($CN8=0,IF($CO8="min",AF8,0),0)</f>
        <v>0</v>
      </c>
      <c r="CQ8" s="36">
        <f t="shared" ref="CQ8:CQ58" si="66">IF(CP8=0,0,$AG8)</f>
        <v>0</v>
      </c>
      <c r="CR8" s="35">
        <f t="shared" ref="CR8:CR58" si="67">IF(CP7=0,0,AF8)</f>
        <v>0</v>
      </c>
      <c r="CS8" s="62">
        <f t="shared" ref="CS8:CS58" si="68">IF(CR8=0,0,AG8)</f>
        <v>0</v>
      </c>
      <c r="CT8" s="61">
        <f t="shared" ref="CT8:CT58" si="69">IF($BA$4&gt;AK8,0,1)</f>
        <v>0</v>
      </c>
      <c r="CU8" s="43">
        <f t="shared" ref="CU8:CU57" si="70">IF(CT9=1, "min",0)</f>
        <v>0</v>
      </c>
      <c r="CV8" s="35">
        <f t="shared" ref="CV8:CV58" si="71">IF($CT8=0,IF($CU8="min",AK8,0),0)</f>
        <v>0</v>
      </c>
      <c r="CW8" s="36">
        <f t="shared" ref="CW8:CW58" si="72">IF(CV8=0,0,$AL8)</f>
        <v>0</v>
      </c>
      <c r="CX8" s="35">
        <f t="shared" si="6"/>
        <v>0</v>
      </c>
      <c r="CY8" s="62">
        <f t="shared" ref="CY8:CY58" si="73">IF(CX8=0,0,AL8)</f>
        <v>0</v>
      </c>
      <c r="CZ8" s="61">
        <f t="shared" ref="CZ8:CZ58" si="74">IF($BA$4&gt;AP8,0,1)</f>
        <v>0</v>
      </c>
      <c r="DA8" s="43">
        <f t="shared" ref="DA8:DA57" si="75">IF(CZ9=1, "min",0)</f>
        <v>0</v>
      </c>
      <c r="DB8" s="35">
        <f t="shared" ref="DB8:DB58" si="76">IF($CZ8=0,IF($DA8="min",AP8,0),0)</f>
        <v>0</v>
      </c>
      <c r="DC8" s="36">
        <f t="shared" ref="DC8:DC58" si="77">IF(DB8=0,0,$AQ8)</f>
        <v>0</v>
      </c>
      <c r="DD8" s="35">
        <f t="shared" ref="DD8:DD58" si="78">IF(DB7=0,0,AP8)</f>
        <v>0</v>
      </c>
      <c r="DE8" s="62">
        <f t="shared" si="7"/>
        <v>0</v>
      </c>
      <c r="DF8" s="61">
        <f t="shared" ref="DF8:DF58" si="79">IF($BA$4&gt;AU8,0,1)</f>
        <v>0</v>
      </c>
      <c r="DG8" s="43">
        <f t="shared" ref="DG8:DG57" si="80">IF(DF9=1, "min",0)</f>
        <v>0</v>
      </c>
      <c r="DH8" s="35">
        <f t="shared" ref="DH8:DH58" si="81">IF($DF8=0,IF($DG8="min",AU8,0),0)</f>
        <v>0</v>
      </c>
      <c r="DI8" s="36">
        <f t="shared" ref="DI8:DI58" si="82">IF(DH8=0,0,$AV8)</f>
        <v>0</v>
      </c>
      <c r="DJ8" s="35">
        <f t="shared" ref="DJ8:DJ58" si="83">IF(DH7=0,0,AU8)</f>
        <v>0</v>
      </c>
      <c r="DK8" s="62">
        <f t="shared" ref="DK8:DK58" si="84">IF(DJ8=0,0,AV8)</f>
        <v>0</v>
      </c>
    </row>
    <row r="9" spans="2:115" ht="15" thickBot="1" x14ac:dyDescent="0.35">
      <c r="B9" s="1">
        <v>0.10982599999999999</v>
      </c>
      <c r="C9" s="1"/>
      <c r="D9">
        <f t="shared" ref="D9:D55" si="85">C9*C$2</f>
        <v>0</v>
      </c>
      <c r="E9" s="4" t="e">
        <f t="shared" si="8"/>
        <v>#DIV/0!</v>
      </c>
      <c r="G9" s="1">
        <v>0.10818999999999999</v>
      </c>
      <c r="H9" s="1"/>
      <c r="I9">
        <f t="shared" si="9"/>
        <v>0</v>
      </c>
      <c r="J9" s="4" t="e">
        <f t="shared" si="10"/>
        <v>#DIV/0!</v>
      </c>
      <c r="L9" s="1">
        <v>9.5646999999999996E-2</v>
      </c>
      <c r="M9" s="1">
        <v>3.2749250000000001</v>
      </c>
      <c r="N9">
        <f t="shared" si="11"/>
        <v>27726.486196259499</v>
      </c>
      <c r="O9" s="4">
        <f t="shared" si="12"/>
        <v>0.12983974869796758</v>
      </c>
      <c r="Q9" s="1">
        <v>9.6496999999999999E-2</v>
      </c>
      <c r="R9" s="1">
        <v>3.2804470000000001</v>
      </c>
      <c r="S9">
        <f t="shared" si="13"/>
        <v>27800.810195430189</v>
      </c>
      <c r="T9" s="4">
        <f t="shared" si="14"/>
        <v>0.12949262898071068</v>
      </c>
      <c r="V9" s="1">
        <v>9.8474541331684207E-2</v>
      </c>
      <c r="W9" s="1">
        <v>3.2643007540023299</v>
      </c>
      <c r="X9">
        <f t="shared" si="15"/>
        <v>27750.798801348767</v>
      </c>
      <c r="Y9" s="4">
        <f t="shared" si="16"/>
        <v>0.12972599548467881</v>
      </c>
      <c r="AA9" s="1">
        <v>0.102482</v>
      </c>
      <c r="AB9" s="1">
        <v>3.2399049999999998</v>
      </c>
      <c r="AC9">
        <f t="shared" si="17"/>
        <v>27736.494946503764</v>
      </c>
      <c r="AD9" s="4">
        <f t="shared" si="18"/>
        <v>0.12979289585592668</v>
      </c>
      <c r="AF9" s="1">
        <v>0.106851</v>
      </c>
      <c r="AG9" s="1">
        <v>3.213527</v>
      </c>
      <c r="AH9">
        <f t="shared" si="19"/>
        <v>27733.70298845413</v>
      </c>
      <c r="AI9" s="4">
        <f t="shared" si="20"/>
        <v>0.12980596213562692</v>
      </c>
      <c r="AK9" s="1">
        <v>0.113887</v>
      </c>
      <c r="AL9" s="1">
        <v>3.167726</v>
      </c>
      <c r="AM9">
        <f t="shared" si="21"/>
        <v>27706.198686399999</v>
      </c>
      <c r="AN9" s="4">
        <f t="shared" si="22"/>
        <v>0.12993482219439628</v>
      </c>
      <c r="AP9" s="1">
        <v>0.12210799999999999</v>
      </c>
      <c r="AQ9" s="1">
        <v>3.1141429999999999</v>
      </c>
      <c r="AR9">
        <f t="shared" si="23"/>
        <v>27675.710646572359</v>
      </c>
      <c r="AS9" s="4">
        <f t="shared" si="24"/>
        <v>0.13007796063389832</v>
      </c>
      <c r="AU9" s="1">
        <v>0.13131899999999999</v>
      </c>
      <c r="AV9" s="1">
        <v>3.0520070000000001</v>
      </c>
      <c r="AW9">
        <f t="shared" si="25"/>
        <v>27558.401447648994</v>
      </c>
      <c r="AX9" s="4">
        <f t="shared" si="26"/>
        <v>0.13063166986803279</v>
      </c>
      <c r="BD9" s="61">
        <f t="shared" si="27"/>
        <v>0</v>
      </c>
      <c r="BE9" s="43">
        <f t="shared" si="28"/>
        <v>0</v>
      </c>
      <c r="BF9" s="35">
        <f t="shared" si="29"/>
        <v>0</v>
      </c>
      <c r="BG9" s="36">
        <f t="shared" si="30"/>
        <v>0</v>
      </c>
      <c r="BH9" s="35">
        <f t="shared" si="31"/>
        <v>0</v>
      </c>
      <c r="BI9" s="62">
        <f t="shared" si="32"/>
        <v>0</v>
      </c>
      <c r="BJ9" s="61">
        <f t="shared" si="33"/>
        <v>0</v>
      </c>
      <c r="BK9" s="43">
        <f t="shared" si="34"/>
        <v>0</v>
      </c>
      <c r="BL9" s="35">
        <f t="shared" si="35"/>
        <v>0</v>
      </c>
      <c r="BM9" s="36">
        <f t="shared" si="36"/>
        <v>0</v>
      </c>
      <c r="BN9" s="35">
        <f t="shared" si="37"/>
        <v>0</v>
      </c>
      <c r="BO9" s="62">
        <f t="shared" si="38"/>
        <v>0</v>
      </c>
      <c r="BP9" s="61">
        <f t="shared" si="39"/>
        <v>0</v>
      </c>
      <c r="BQ9" s="43">
        <f t="shared" si="40"/>
        <v>0</v>
      </c>
      <c r="BR9" s="35">
        <f t="shared" si="41"/>
        <v>0</v>
      </c>
      <c r="BS9" s="36">
        <f t="shared" si="42"/>
        <v>0</v>
      </c>
      <c r="BT9" s="35">
        <f t="shared" si="43"/>
        <v>0</v>
      </c>
      <c r="BU9" s="62">
        <f t="shared" si="44"/>
        <v>0</v>
      </c>
      <c r="BV9" s="61">
        <f t="shared" si="45"/>
        <v>0</v>
      </c>
      <c r="BW9" s="43">
        <f t="shared" si="46"/>
        <v>0</v>
      </c>
      <c r="BX9" s="35">
        <f t="shared" si="47"/>
        <v>0</v>
      </c>
      <c r="BY9" s="36">
        <f t="shared" si="48"/>
        <v>0</v>
      </c>
      <c r="BZ9" s="35">
        <f t="shared" si="49"/>
        <v>0</v>
      </c>
      <c r="CA9" s="62">
        <f t="shared" si="50"/>
        <v>0</v>
      </c>
      <c r="CB9" s="61">
        <f t="shared" si="51"/>
        <v>0</v>
      </c>
      <c r="CC9" s="43">
        <f t="shared" si="52"/>
        <v>0</v>
      </c>
      <c r="CD9" s="35">
        <f t="shared" si="53"/>
        <v>0</v>
      </c>
      <c r="CE9" s="36">
        <f t="shared" si="54"/>
        <v>0</v>
      </c>
      <c r="CF9" s="35">
        <f t="shared" si="55"/>
        <v>0</v>
      </c>
      <c r="CG9" s="62">
        <f t="shared" si="56"/>
        <v>0</v>
      </c>
      <c r="CH9" s="61">
        <f t="shared" si="57"/>
        <v>0</v>
      </c>
      <c r="CI9" s="43">
        <f t="shared" si="58"/>
        <v>0</v>
      </c>
      <c r="CJ9" s="35">
        <f t="shared" si="59"/>
        <v>0</v>
      </c>
      <c r="CK9" s="36">
        <f t="shared" si="60"/>
        <v>0</v>
      </c>
      <c r="CL9" s="35">
        <f t="shared" si="61"/>
        <v>0</v>
      </c>
      <c r="CM9" s="62">
        <f t="shared" si="62"/>
        <v>0</v>
      </c>
      <c r="CN9" s="61">
        <f t="shared" si="63"/>
        <v>0</v>
      </c>
      <c r="CO9" s="43">
        <f t="shared" si="64"/>
        <v>0</v>
      </c>
      <c r="CP9" s="35">
        <f t="shared" si="65"/>
        <v>0</v>
      </c>
      <c r="CQ9" s="36">
        <f t="shared" si="66"/>
        <v>0</v>
      </c>
      <c r="CR9" s="35">
        <f t="shared" si="67"/>
        <v>0</v>
      </c>
      <c r="CS9" s="62">
        <f t="shared" si="68"/>
        <v>0</v>
      </c>
      <c r="CT9" s="61">
        <f t="shared" si="69"/>
        <v>0</v>
      </c>
      <c r="CU9" s="43">
        <f t="shared" si="70"/>
        <v>0</v>
      </c>
      <c r="CV9" s="35">
        <f t="shared" si="71"/>
        <v>0</v>
      </c>
      <c r="CW9" s="36">
        <f t="shared" si="72"/>
        <v>0</v>
      </c>
      <c r="CX9" s="35">
        <f t="shared" si="6"/>
        <v>0</v>
      </c>
      <c r="CY9" s="62">
        <f t="shared" si="73"/>
        <v>0</v>
      </c>
      <c r="CZ9" s="61">
        <f t="shared" si="74"/>
        <v>0</v>
      </c>
      <c r="DA9" s="43">
        <f t="shared" si="75"/>
        <v>0</v>
      </c>
      <c r="DB9" s="35">
        <f t="shared" si="76"/>
        <v>0</v>
      </c>
      <c r="DC9" s="36">
        <f t="shared" si="77"/>
        <v>0</v>
      </c>
      <c r="DD9" s="35">
        <f t="shared" si="78"/>
        <v>0</v>
      </c>
      <c r="DE9" s="62">
        <f t="shared" si="7"/>
        <v>0</v>
      </c>
      <c r="DF9" s="61">
        <f t="shared" si="79"/>
        <v>0</v>
      </c>
      <c r="DG9" s="43">
        <f t="shared" si="80"/>
        <v>0</v>
      </c>
      <c r="DH9" s="35">
        <f t="shared" si="81"/>
        <v>0</v>
      </c>
      <c r="DI9" s="36">
        <f t="shared" si="82"/>
        <v>0</v>
      </c>
      <c r="DJ9" s="35">
        <f t="shared" si="83"/>
        <v>0</v>
      </c>
      <c r="DK9" s="62">
        <f t="shared" si="84"/>
        <v>0</v>
      </c>
    </row>
    <row r="10" spans="2:115" x14ac:dyDescent="0.3">
      <c r="B10" s="1">
        <v>0.124112</v>
      </c>
      <c r="C10" s="1"/>
      <c r="D10">
        <f t="shared" si="85"/>
        <v>0</v>
      </c>
      <c r="E10" s="4" t="e">
        <f t="shared" si="8"/>
        <v>#DIV/0!</v>
      </c>
      <c r="G10" s="1">
        <v>0.122264</v>
      </c>
      <c r="H10" s="1"/>
      <c r="I10">
        <f t="shared" si="9"/>
        <v>0</v>
      </c>
      <c r="J10" s="4" t="e">
        <f t="shared" si="10"/>
        <v>#DIV/0!</v>
      </c>
      <c r="L10" s="1">
        <v>0.105598</v>
      </c>
      <c r="M10" s="1">
        <v>3.0630739999999999</v>
      </c>
      <c r="N10">
        <f t="shared" si="11"/>
        <v>25932.892807963955</v>
      </c>
      <c r="O10" s="4">
        <f t="shared" si="12"/>
        <v>0.1388198388301071</v>
      </c>
      <c r="Q10" s="1">
        <v>0.10653700000000001</v>
      </c>
      <c r="R10" s="1">
        <v>3.0594480000000002</v>
      </c>
      <c r="S10">
        <f t="shared" si="13"/>
        <v>25927.90956561362</v>
      </c>
      <c r="T10" s="4">
        <f t="shared" si="14"/>
        <v>0.13884651945772092</v>
      </c>
      <c r="V10" s="1">
        <v>0.108719851576994</v>
      </c>
      <c r="W10" s="1">
        <v>3.0448049121899001</v>
      </c>
      <c r="X10">
        <f t="shared" si="15"/>
        <v>25884.79888194763</v>
      </c>
      <c r="Y10" s="4">
        <f t="shared" si="16"/>
        <v>0.13907776592812099</v>
      </c>
      <c r="AA10" s="1">
        <v>0.11314399999999999</v>
      </c>
      <c r="AB10" s="1">
        <v>3.022322</v>
      </c>
      <c r="AC10">
        <f t="shared" si="17"/>
        <v>25873.789163480767</v>
      </c>
      <c r="AD10" s="4">
        <f t="shared" si="18"/>
        <v>0.13913694578145416</v>
      </c>
      <c r="AF10" s="1">
        <v>0.117968</v>
      </c>
      <c r="AG10" s="1">
        <v>2.9976940000000001</v>
      </c>
      <c r="AH10">
        <f t="shared" si="19"/>
        <v>25870.999386739561</v>
      </c>
      <c r="AI10" s="4">
        <f t="shared" si="20"/>
        <v>0.1391519494931153</v>
      </c>
      <c r="AK10" s="1">
        <v>0.12573599999999999</v>
      </c>
      <c r="AL10" s="1">
        <v>2.955479</v>
      </c>
      <c r="AM10">
        <f t="shared" si="21"/>
        <v>25849.8015256</v>
      </c>
      <c r="AN10" s="4">
        <f t="shared" si="22"/>
        <v>0.13926605960338956</v>
      </c>
      <c r="AP10" s="1">
        <v>0.13481299999999999</v>
      </c>
      <c r="AQ10" s="1">
        <v>2.8918430000000002</v>
      </c>
      <c r="AR10">
        <f t="shared" si="23"/>
        <v>25700.107574801721</v>
      </c>
      <c r="AS10" s="4">
        <f t="shared" si="24"/>
        <v>0.14007723467779198</v>
      </c>
      <c r="AU10" s="1">
        <v>0.144982</v>
      </c>
      <c r="AV10" s="1">
        <v>2.8156599999999998</v>
      </c>
      <c r="AW10">
        <f t="shared" si="25"/>
        <v>25424.28265075649</v>
      </c>
      <c r="AX10" s="4">
        <f t="shared" si="26"/>
        <v>0.14159691541554206</v>
      </c>
      <c r="BA10" s="150" t="s">
        <v>42</v>
      </c>
      <c r="BB10" s="151"/>
      <c r="BD10" s="61">
        <f t="shared" si="27"/>
        <v>0</v>
      </c>
      <c r="BE10" s="43">
        <f t="shared" si="28"/>
        <v>0</v>
      </c>
      <c r="BF10" s="35">
        <f t="shared" si="29"/>
        <v>0</v>
      </c>
      <c r="BG10" s="36">
        <f t="shared" si="30"/>
        <v>0</v>
      </c>
      <c r="BH10" s="35">
        <f t="shared" si="31"/>
        <v>0</v>
      </c>
      <c r="BI10" s="62">
        <f t="shared" si="32"/>
        <v>0</v>
      </c>
      <c r="BJ10" s="61">
        <f t="shared" si="33"/>
        <v>0</v>
      </c>
      <c r="BK10" s="43">
        <f t="shared" si="34"/>
        <v>0</v>
      </c>
      <c r="BL10" s="35">
        <f t="shared" si="35"/>
        <v>0</v>
      </c>
      <c r="BM10" s="36">
        <f t="shared" si="36"/>
        <v>0</v>
      </c>
      <c r="BN10" s="35">
        <f t="shared" si="37"/>
        <v>0</v>
      </c>
      <c r="BO10" s="62">
        <f t="shared" si="38"/>
        <v>0</v>
      </c>
      <c r="BP10" s="61">
        <f t="shared" si="39"/>
        <v>0</v>
      </c>
      <c r="BQ10" s="43">
        <f t="shared" si="40"/>
        <v>0</v>
      </c>
      <c r="BR10" s="35">
        <f t="shared" si="41"/>
        <v>0</v>
      </c>
      <c r="BS10" s="36">
        <f t="shared" si="42"/>
        <v>0</v>
      </c>
      <c r="BT10" s="35">
        <f t="shared" si="43"/>
        <v>0</v>
      </c>
      <c r="BU10" s="62">
        <f t="shared" si="44"/>
        <v>0</v>
      </c>
      <c r="BV10" s="61">
        <f t="shared" si="45"/>
        <v>0</v>
      </c>
      <c r="BW10" s="43">
        <f t="shared" si="46"/>
        <v>0</v>
      </c>
      <c r="BX10" s="35">
        <f t="shared" si="47"/>
        <v>0</v>
      </c>
      <c r="BY10" s="36">
        <f t="shared" si="48"/>
        <v>0</v>
      </c>
      <c r="BZ10" s="35">
        <f t="shared" si="49"/>
        <v>0</v>
      </c>
      <c r="CA10" s="62">
        <f t="shared" si="50"/>
        <v>0</v>
      </c>
      <c r="CB10" s="61">
        <f t="shared" si="51"/>
        <v>0</v>
      </c>
      <c r="CC10" s="43">
        <f t="shared" si="52"/>
        <v>0</v>
      </c>
      <c r="CD10" s="35">
        <f t="shared" si="53"/>
        <v>0</v>
      </c>
      <c r="CE10" s="36">
        <f t="shared" si="54"/>
        <v>0</v>
      </c>
      <c r="CF10" s="35">
        <f t="shared" si="55"/>
        <v>0</v>
      </c>
      <c r="CG10" s="62">
        <f t="shared" si="56"/>
        <v>0</v>
      </c>
      <c r="CH10" s="61">
        <f t="shared" si="57"/>
        <v>0</v>
      </c>
      <c r="CI10" s="43">
        <f t="shared" si="58"/>
        <v>0</v>
      </c>
      <c r="CJ10" s="35">
        <f t="shared" si="59"/>
        <v>0</v>
      </c>
      <c r="CK10" s="36">
        <f t="shared" si="60"/>
        <v>0</v>
      </c>
      <c r="CL10" s="35">
        <f t="shared" si="61"/>
        <v>0</v>
      </c>
      <c r="CM10" s="62">
        <f t="shared" si="62"/>
        <v>0</v>
      </c>
      <c r="CN10" s="61">
        <f t="shared" si="63"/>
        <v>0</v>
      </c>
      <c r="CO10" s="43">
        <f t="shared" si="64"/>
        <v>0</v>
      </c>
      <c r="CP10" s="35">
        <f t="shared" si="65"/>
        <v>0</v>
      </c>
      <c r="CQ10" s="36">
        <f t="shared" si="66"/>
        <v>0</v>
      </c>
      <c r="CR10" s="35">
        <f t="shared" si="67"/>
        <v>0</v>
      </c>
      <c r="CS10" s="62">
        <f t="shared" si="68"/>
        <v>0</v>
      </c>
      <c r="CT10" s="61">
        <f t="shared" si="69"/>
        <v>0</v>
      </c>
      <c r="CU10" s="43">
        <f t="shared" si="70"/>
        <v>0</v>
      </c>
      <c r="CV10" s="35">
        <f t="shared" si="71"/>
        <v>0</v>
      </c>
      <c r="CW10" s="36">
        <f t="shared" si="72"/>
        <v>0</v>
      </c>
      <c r="CX10" s="35">
        <f t="shared" si="6"/>
        <v>0</v>
      </c>
      <c r="CY10" s="62">
        <f t="shared" si="73"/>
        <v>0</v>
      </c>
      <c r="CZ10" s="61">
        <f t="shared" si="74"/>
        <v>0</v>
      </c>
      <c r="DA10" s="43">
        <f t="shared" si="75"/>
        <v>0</v>
      </c>
      <c r="DB10" s="35">
        <f t="shared" si="76"/>
        <v>0</v>
      </c>
      <c r="DC10" s="36">
        <f t="shared" si="77"/>
        <v>0</v>
      </c>
      <c r="DD10" s="35">
        <f t="shared" si="78"/>
        <v>0</v>
      </c>
      <c r="DE10" s="62">
        <f t="shared" si="7"/>
        <v>0</v>
      </c>
      <c r="DF10" s="61">
        <f t="shared" si="79"/>
        <v>0</v>
      </c>
      <c r="DG10" s="43">
        <f t="shared" si="80"/>
        <v>0</v>
      </c>
      <c r="DH10" s="35">
        <f t="shared" si="81"/>
        <v>0</v>
      </c>
      <c r="DI10" s="36">
        <f t="shared" si="82"/>
        <v>0</v>
      </c>
      <c r="DJ10" s="35">
        <f t="shared" si="83"/>
        <v>0</v>
      </c>
      <c r="DK10" s="62">
        <f t="shared" si="84"/>
        <v>0</v>
      </c>
    </row>
    <row r="11" spans="2:115" ht="15" thickBot="1" x14ac:dyDescent="0.35">
      <c r="B11" s="1">
        <v>0.13836999999999999</v>
      </c>
      <c r="C11" s="1"/>
      <c r="D11">
        <f t="shared" si="85"/>
        <v>0</v>
      </c>
      <c r="E11" s="4" t="e">
        <f t="shared" si="8"/>
        <v>#DIV/0!</v>
      </c>
      <c r="G11" s="1">
        <v>0.13630999999999999</v>
      </c>
      <c r="H11" s="1"/>
      <c r="I11">
        <f t="shared" si="9"/>
        <v>0</v>
      </c>
      <c r="J11" s="4" t="e">
        <f t="shared" si="10"/>
        <v>#DIV/0!</v>
      </c>
      <c r="L11" s="1">
        <v>0.11556900000000001</v>
      </c>
      <c r="M11" s="1">
        <v>2.8792149999999999</v>
      </c>
      <c r="N11">
        <f t="shared" si="11"/>
        <v>24376.287992416095</v>
      </c>
      <c r="O11" s="4">
        <f t="shared" si="12"/>
        <v>0.14768450393759808</v>
      </c>
      <c r="Q11" s="1">
        <v>0.11659700000000001</v>
      </c>
      <c r="R11" s="1">
        <v>2.8759130000000002</v>
      </c>
      <c r="S11">
        <f t="shared" si="13"/>
        <v>24372.505165171155</v>
      </c>
      <c r="T11" s="4">
        <f t="shared" si="14"/>
        <v>0.14770742587202235</v>
      </c>
      <c r="V11" s="1">
        <v>0.11898577612863299</v>
      </c>
      <c r="W11" s="1">
        <v>2.86242104148777</v>
      </c>
      <c r="X11">
        <f t="shared" si="15"/>
        <v>24334.298948918971</v>
      </c>
      <c r="Y11" s="4">
        <f t="shared" si="16"/>
        <v>0.14793933482763952</v>
      </c>
      <c r="AA11" s="1">
        <v>0.12382799999999999</v>
      </c>
      <c r="AB11" s="1">
        <v>2.8417219999999999</v>
      </c>
      <c r="AC11">
        <f t="shared" si="17"/>
        <v>24327.691056487329</v>
      </c>
      <c r="AD11" s="4">
        <f t="shared" si="18"/>
        <v>0.14797951814009117</v>
      </c>
      <c r="AF11" s="1">
        <v>0.129107</v>
      </c>
      <c r="AG11" s="1">
        <v>2.818349</v>
      </c>
      <c r="AH11">
        <f t="shared" si="19"/>
        <v>24323.198181875152</v>
      </c>
      <c r="AI11" s="4">
        <f t="shared" si="20"/>
        <v>0.14800685226840776</v>
      </c>
      <c r="AK11" s="1">
        <v>0.13760900000000001</v>
      </c>
      <c r="AL11" s="1">
        <v>2.7650579999999998</v>
      </c>
      <c r="AM11">
        <f t="shared" si="21"/>
        <v>24184.303291199998</v>
      </c>
      <c r="AN11" s="4">
        <f t="shared" si="22"/>
        <v>0.148856882774454</v>
      </c>
      <c r="AP11" s="1">
        <v>0.14754200000000001</v>
      </c>
      <c r="AQ11" s="1">
        <v>2.6907199999999998</v>
      </c>
      <c r="AR11">
        <f t="shared" si="23"/>
        <v>23912.706690394491</v>
      </c>
      <c r="AS11" s="4">
        <f t="shared" si="24"/>
        <v>0.15054757483585438</v>
      </c>
      <c r="AU11" s="1">
        <v>0.15867200000000001</v>
      </c>
      <c r="AV11" s="1">
        <v>2.6186609999999999</v>
      </c>
      <c r="AW11">
        <f t="shared" si="25"/>
        <v>23645.460542292978</v>
      </c>
      <c r="AX11" s="4">
        <f t="shared" si="26"/>
        <v>0.15224909633546502</v>
      </c>
      <c r="BA11" s="49"/>
      <c r="BB11" s="76">
        <f>(BH117-BG117)/(BE117-BD117)*($BA$3-BD117)+BG117</f>
        <v>1.0215845304977376</v>
      </c>
      <c r="BD11" s="61">
        <f t="shared" si="27"/>
        <v>0</v>
      </c>
      <c r="BE11" s="43">
        <f t="shared" si="28"/>
        <v>0</v>
      </c>
      <c r="BF11" s="35">
        <f t="shared" si="29"/>
        <v>0</v>
      </c>
      <c r="BG11" s="36">
        <f t="shared" si="30"/>
        <v>0</v>
      </c>
      <c r="BH11" s="35">
        <f t="shared" si="31"/>
        <v>0</v>
      </c>
      <c r="BI11" s="62">
        <f t="shared" si="32"/>
        <v>0</v>
      </c>
      <c r="BJ11" s="61">
        <f t="shared" si="33"/>
        <v>0</v>
      </c>
      <c r="BK11" s="43">
        <f t="shared" si="34"/>
        <v>0</v>
      </c>
      <c r="BL11" s="35">
        <f t="shared" si="35"/>
        <v>0</v>
      </c>
      <c r="BM11" s="36">
        <f t="shared" si="36"/>
        <v>0</v>
      </c>
      <c r="BN11" s="35">
        <f t="shared" si="37"/>
        <v>0</v>
      </c>
      <c r="BO11" s="62">
        <f t="shared" si="38"/>
        <v>0</v>
      </c>
      <c r="BP11" s="61">
        <f t="shared" si="39"/>
        <v>0</v>
      </c>
      <c r="BQ11" s="43">
        <f t="shared" si="40"/>
        <v>0</v>
      </c>
      <c r="BR11" s="35">
        <f t="shared" si="41"/>
        <v>0</v>
      </c>
      <c r="BS11" s="36">
        <f t="shared" si="42"/>
        <v>0</v>
      </c>
      <c r="BT11" s="35">
        <f t="shared" si="43"/>
        <v>0</v>
      </c>
      <c r="BU11" s="62">
        <f t="shared" si="44"/>
        <v>0</v>
      </c>
      <c r="BV11" s="61">
        <f t="shared" si="45"/>
        <v>0</v>
      </c>
      <c r="BW11" s="43">
        <f t="shared" si="46"/>
        <v>0</v>
      </c>
      <c r="BX11" s="35">
        <f t="shared" si="47"/>
        <v>0</v>
      </c>
      <c r="BY11" s="36">
        <f t="shared" si="48"/>
        <v>0</v>
      </c>
      <c r="BZ11" s="35">
        <f t="shared" si="49"/>
        <v>0</v>
      </c>
      <c r="CA11" s="62">
        <f t="shared" si="50"/>
        <v>0</v>
      </c>
      <c r="CB11" s="61">
        <f t="shared" si="51"/>
        <v>0</v>
      </c>
      <c r="CC11" s="43">
        <f t="shared" si="52"/>
        <v>0</v>
      </c>
      <c r="CD11" s="35">
        <f t="shared" si="53"/>
        <v>0</v>
      </c>
      <c r="CE11" s="36">
        <f t="shared" si="54"/>
        <v>0</v>
      </c>
      <c r="CF11" s="35">
        <f t="shared" si="55"/>
        <v>0</v>
      </c>
      <c r="CG11" s="62">
        <f t="shared" si="56"/>
        <v>0</v>
      </c>
      <c r="CH11" s="61">
        <f t="shared" si="57"/>
        <v>0</v>
      </c>
      <c r="CI11" s="43">
        <f t="shared" si="58"/>
        <v>0</v>
      </c>
      <c r="CJ11" s="35">
        <f t="shared" si="59"/>
        <v>0</v>
      </c>
      <c r="CK11" s="36">
        <f t="shared" si="60"/>
        <v>0</v>
      </c>
      <c r="CL11" s="35">
        <f t="shared" si="61"/>
        <v>0</v>
      </c>
      <c r="CM11" s="62">
        <f t="shared" si="62"/>
        <v>0</v>
      </c>
      <c r="CN11" s="61">
        <f t="shared" si="63"/>
        <v>0</v>
      </c>
      <c r="CO11" s="43">
        <f t="shared" si="64"/>
        <v>0</v>
      </c>
      <c r="CP11" s="35">
        <f t="shared" si="65"/>
        <v>0</v>
      </c>
      <c r="CQ11" s="36">
        <f t="shared" si="66"/>
        <v>0</v>
      </c>
      <c r="CR11" s="35">
        <f t="shared" si="67"/>
        <v>0</v>
      </c>
      <c r="CS11" s="62">
        <f t="shared" si="68"/>
        <v>0</v>
      </c>
      <c r="CT11" s="61">
        <f t="shared" si="69"/>
        <v>0</v>
      </c>
      <c r="CU11" s="43">
        <f t="shared" si="70"/>
        <v>0</v>
      </c>
      <c r="CV11" s="35">
        <f t="shared" si="71"/>
        <v>0</v>
      </c>
      <c r="CW11" s="36">
        <f t="shared" si="72"/>
        <v>0</v>
      </c>
      <c r="CX11" s="35">
        <f t="shared" si="6"/>
        <v>0</v>
      </c>
      <c r="CY11" s="62">
        <f t="shared" si="73"/>
        <v>0</v>
      </c>
      <c r="CZ11" s="61">
        <f t="shared" si="74"/>
        <v>0</v>
      </c>
      <c r="DA11" s="43">
        <f t="shared" si="75"/>
        <v>0</v>
      </c>
      <c r="DB11" s="35">
        <f t="shared" si="76"/>
        <v>0</v>
      </c>
      <c r="DC11" s="36">
        <f t="shared" si="77"/>
        <v>0</v>
      </c>
      <c r="DD11" s="35">
        <f t="shared" si="78"/>
        <v>0</v>
      </c>
      <c r="DE11" s="62">
        <f t="shared" si="7"/>
        <v>0</v>
      </c>
      <c r="DF11" s="61">
        <f t="shared" si="79"/>
        <v>0</v>
      </c>
      <c r="DG11" s="43">
        <f t="shared" si="80"/>
        <v>0</v>
      </c>
      <c r="DH11" s="35">
        <f t="shared" si="81"/>
        <v>0</v>
      </c>
      <c r="DI11" s="36">
        <f t="shared" si="82"/>
        <v>0</v>
      </c>
      <c r="DJ11" s="35">
        <f t="shared" si="83"/>
        <v>0</v>
      </c>
      <c r="DK11" s="62">
        <f t="shared" si="84"/>
        <v>0</v>
      </c>
    </row>
    <row r="12" spans="2:115" x14ac:dyDescent="0.3">
      <c r="B12" s="1">
        <v>0.15262800000000001</v>
      </c>
      <c r="C12" s="1"/>
      <c r="D12">
        <f t="shared" si="85"/>
        <v>0</v>
      </c>
      <c r="E12" s="4" t="e">
        <f t="shared" si="8"/>
        <v>#DIV/0!</v>
      </c>
      <c r="G12" s="1">
        <v>0.15035499999999999</v>
      </c>
      <c r="H12" s="1"/>
      <c r="I12">
        <f t="shared" si="9"/>
        <v>0</v>
      </c>
      <c r="J12" s="4" t="e">
        <f t="shared" si="10"/>
        <v>#DIV/0!</v>
      </c>
      <c r="L12" s="1">
        <v>0.12552099999999999</v>
      </c>
      <c r="M12" s="1">
        <v>2.7248380000000001</v>
      </c>
      <c r="N12">
        <f t="shared" si="11"/>
        <v>23069.286531460519</v>
      </c>
      <c r="O12" s="4">
        <f t="shared" si="12"/>
        <v>0.15605164013592421</v>
      </c>
      <c r="Q12" s="1">
        <v>0.126636</v>
      </c>
      <c r="R12" s="1">
        <v>2.7214649999999998</v>
      </c>
      <c r="S12">
        <f t="shared" si="13"/>
        <v>23063.604416869533</v>
      </c>
      <c r="T12" s="4">
        <f t="shared" si="14"/>
        <v>0.15609008613444794</v>
      </c>
      <c r="V12" s="1">
        <v>0.12923108637394401</v>
      </c>
      <c r="W12" s="1">
        <v>2.7086916118711302</v>
      </c>
      <c r="X12">
        <f t="shared" si="15"/>
        <v>23027.399005368476</v>
      </c>
      <c r="Y12" s="4">
        <f t="shared" si="16"/>
        <v>0.15633550272702168</v>
      </c>
      <c r="AA12" s="1">
        <v>0.13449</v>
      </c>
      <c r="AB12" s="1">
        <v>2.6888640000000001</v>
      </c>
      <c r="AC12">
        <f t="shared" si="17"/>
        <v>23019.089370779671</v>
      </c>
      <c r="AD12" s="4">
        <f t="shared" si="18"/>
        <v>0.15639193810028923</v>
      </c>
      <c r="AF12" s="1">
        <v>0.14022399999999999</v>
      </c>
      <c r="AG12" s="1">
        <v>2.6569530000000001</v>
      </c>
      <c r="AH12">
        <f t="shared" si="19"/>
        <v>22930.302236851338</v>
      </c>
      <c r="AI12" s="4">
        <f t="shared" si="20"/>
        <v>0.15699749452994266</v>
      </c>
      <c r="AK12" s="1">
        <v>0.14945800000000001</v>
      </c>
      <c r="AL12" s="1">
        <v>2.5904370000000001</v>
      </c>
      <c r="AM12">
        <f t="shared" si="21"/>
        <v>22656.9981768</v>
      </c>
      <c r="AN12" s="4">
        <f t="shared" si="22"/>
        <v>0.15889130466039753</v>
      </c>
      <c r="AP12" s="1">
        <v>0.160246</v>
      </c>
      <c r="AQ12" s="1">
        <v>2.5199780000000001</v>
      </c>
      <c r="AR12">
        <f t="shared" si="23"/>
        <v>22395.304892462587</v>
      </c>
      <c r="AS12" s="4">
        <f t="shared" si="24"/>
        <v>0.16074797897534424</v>
      </c>
      <c r="AU12" s="1">
        <v>0.17233399999999999</v>
      </c>
      <c r="AV12" s="1">
        <v>2.451343</v>
      </c>
      <c r="AW12">
        <f t="shared" si="25"/>
        <v>22134.645982097758</v>
      </c>
      <c r="AX12" s="4">
        <f t="shared" si="26"/>
        <v>0.16264095675673501</v>
      </c>
      <c r="BA12" s="44"/>
      <c r="BB12" s="75"/>
      <c r="BD12" s="61">
        <f t="shared" si="27"/>
        <v>0</v>
      </c>
      <c r="BE12" s="43">
        <f t="shared" si="28"/>
        <v>0</v>
      </c>
      <c r="BF12" s="35">
        <f t="shared" si="29"/>
        <v>0</v>
      </c>
      <c r="BG12" s="36">
        <f t="shared" si="30"/>
        <v>0</v>
      </c>
      <c r="BH12" s="35">
        <f t="shared" si="31"/>
        <v>0</v>
      </c>
      <c r="BI12" s="62">
        <f t="shared" si="32"/>
        <v>0</v>
      </c>
      <c r="BJ12" s="61">
        <f t="shared" si="33"/>
        <v>0</v>
      </c>
      <c r="BK12" s="43">
        <f t="shared" si="34"/>
        <v>0</v>
      </c>
      <c r="BL12" s="35">
        <f t="shared" si="35"/>
        <v>0</v>
      </c>
      <c r="BM12" s="36">
        <f t="shared" si="36"/>
        <v>0</v>
      </c>
      <c r="BN12" s="35">
        <f t="shared" si="37"/>
        <v>0</v>
      </c>
      <c r="BO12" s="62">
        <f t="shared" si="38"/>
        <v>0</v>
      </c>
      <c r="BP12" s="61">
        <f t="shared" si="39"/>
        <v>0</v>
      </c>
      <c r="BQ12" s="43">
        <f t="shared" si="40"/>
        <v>0</v>
      </c>
      <c r="BR12" s="35">
        <f t="shared" si="41"/>
        <v>0</v>
      </c>
      <c r="BS12" s="36">
        <f t="shared" si="42"/>
        <v>0</v>
      </c>
      <c r="BT12" s="35">
        <f t="shared" si="43"/>
        <v>0</v>
      </c>
      <c r="BU12" s="62">
        <f t="shared" si="44"/>
        <v>0</v>
      </c>
      <c r="BV12" s="61">
        <f t="shared" si="45"/>
        <v>0</v>
      </c>
      <c r="BW12" s="43">
        <f t="shared" si="46"/>
        <v>0</v>
      </c>
      <c r="BX12" s="35">
        <f t="shared" si="47"/>
        <v>0</v>
      </c>
      <c r="BY12" s="36">
        <f t="shared" si="48"/>
        <v>0</v>
      </c>
      <c r="BZ12" s="35">
        <f t="shared" si="49"/>
        <v>0</v>
      </c>
      <c r="CA12" s="62">
        <f t="shared" si="50"/>
        <v>0</v>
      </c>
      <c r="CB12" s="61">
        <f t="shared" si="51"/>
        <v>0</v>
      </c>
      <c r="CC12" s="43">
        <f t="shared" si="52"/>
        <v>0</v>
      </c>
      <c r="CD12" s="35">
        <f t="shared" si="53"/>
        <v>0</v>
      </c>
      <c r="CE12" s="36">
        <f t="shared" si="54"/>
        <v>0</v>
      </c>
      <c r="CF12" s="35">
        <f t="shared" si="55"/>
        <v>0</v>
      </c>
      <c r="CG12" s="62">
        <f t="shared" si="56"/>
        <v>0</v>
      </c>
      <c r="CH12" s="61">
        <f t="shared" si="57"/>
        <v>0</v>
      </c>
      <c r="CI12" s="43">
        <f t="shared" si="58"/>
        <v>0</v>
      </c>
      <c r="CJ12" s="35">
        <f t="shared" si="59"/>
        <v>0</v>
      </c>
      <c r="CK12" s="36">
        <f t="shared" si="60"/>
        <v>0</v>
      </c>
      <c r="CL12" s="35">
        <f t="shared" si="61"/>
        <v>0</v>
      </c>
      <c r="CM12" s="62">
        <f t="shared" si="62"/>
        <v>0</v>
      </c>
      <c r="CN12" s="61">
        <f t="shared" si="63"/>
        <v>0</v>
      </c>
      <c r="CO12" s="43">
        <f t="shared" si="64"/>
        <v>0</v>
      </c>
      <c r="CP12" s="35">
        <f t="shared" si="65"/>
        <v>0</v>
      </c>
      <c r="CQ12" s="36">
        <f t="shared" si="66"/>
        <v>0</v>
      </c>
      <c r="CR12" s="35">
        <f t="shared" si="67"/>
        <v>0</v>
      </c>
      <c r="CS12" s="62">
        <f t="shared" si="68"/>
        <v>0</v>
      </c>
      <c r="CT12" s="61">
        <f t="shared" si="69"/>
        <v>0</v>
      </c>
      <c r="CU12" s="43">
        <f t="shared" si="70"/>
        <v>0</v>
      </c>
      <c r="CV12" s="35">
        <f t="shared" si="71"/>
        <v>0</v>
      </c>
      <c r="CW12" s="36">
        <f t="shared" si="72"/>
        <v>0</v>
      </c>
      <c r="CX12" s="35">
        <f t="shared" si="6"/>
        <v>0</v>
      </c>
      <c r="CY12" s="62">
        <f t="shared" si="73"/>
        <v>0</v>
      </c>
      <c r="CZ12" s="61">
        <f t="shared" si="74"/>
        <v>0</v>
      </c>
      <c r="DA12" s="43">
        <f t="shared" si="75"/>
        <v>0</v>
      </c>
      <c r="DB12" s="35">
        <f t="shared" si="76"/>
        <v>0</v>
      </c>
      <c r="DC12" s="36">
        <f t="shared" si="77"/>
        <v>0</v>
      </c>
      <c r="DD12" s="35">
        <f t="shared" si="78"/>
        <v>0</v>
      </c>
      <c r="DE12" s="62">
        <f t="shared" si="7"/>
        <v>0</v>
      </c>
      <c r="DF12" s="61">
        <f t="shared" si="79"/>
        <v>0</v>
      </c>
      <c r="DG12" s="43">
        <f t="shared" si="80"/>
        <v>0</v>
      </c>
      <c r="DH12" s="35">
        <f t="shared" si="81"/>
        <v>0</v>
      </c>
      <c r="DI12" s="36">
        <f t="shared" si="82"/>
        <v>0</v>
      </c>
      <c r="DJ12" s="35">
        <f t="shared" si="83"/>
        <v>0</v>
      </c>
      <c r="DK12" s="62">
        <f t="shared" si="84"/>
        <v>0</v>
      </c>
    </row>
    <row r="13" spans="2:115" x14ac:dyDescent="0.3">
      <c r="B13" s="1">
        <v>0.16688600000000001</v>
      </c>
      <c r="C13" s="1"/>
      <c r="D13">
        <f t="shared" si="85"/>
        <v>0</v>
      </c>
      <c r="E13" s="4" t="e">
        <f t="shared" si="8"/>
        <v>#DIV/0!</v>
      </c>
      <c r="G13" s="1">
        <v>0.16440099999999999</v>
      </c>
      <c r="H13" s="1"/>
      <c r="I13">
        <f t="shared" si="9"/>
        <v>0</v>
      </c>
      <c r="J13" s="4" t="e">
        <f t="shared" si="10"/>
        <v>#DIV/0!</v>
      </c>
      <c r="L13" s="1">
        <v>0.13547200000000001</v>
      </c>
      <c r="M13" s="1">
        <v>2.5920890000000001</v>
      </c>
      <c r="N13">
        <f t="shared" si="11"/>
        <v>21945.394132072059</v>
      </c>
      <c r="O13" s="4">
        <f t="shared" si="12"/>
        <v>0.16404353361504617</v>
      </c>
      <c r="Q13" s="1">
        <v>0.13667599999999999</v>
      </c>
      <c r="R13" s="1">
        <v>2.589531</v>
      </c>
      <c r="S13">
        <f t="shared" si="13"/>
        <v>21945.50310557754</v>
      </c>
      <c r="T13" s="4">
        <f t="shared" si="14"/>
        <v>0.16404271903363404</v>
      </c>
      <c r="V13" s="1">
        <v>0.13947639661925401</v>
      </c>
      <c r="W13" s="1">
        <v>2.5781468716549201</v>
      </c>
      <c r="X13">
        <f t="shared" si="15"/>
        <v>21917.599053304439</v>
      </c>
      <c r="Y13" s="4">
        <f t="shared" si="16"/>
        <v>0.16425156748440659</v>
      </c>
      <c r="AA13" s="1">
        <v>0.145153</v>
      </c>
      <c r="AB13" s="1">
        <v>2.550888</v>
      </c>
      <c r="AC13">
        <f t="shared" si="17"/>
        <v>21837.890963190926</v>
      </c>
      <c r="AD13" s="4">
        <f t="shared" si="18"/>
        <v>0.16485108411192342</v>
      </c>
      <c r="AF13" s="1">
        <v>0.151341</v>
      </c>
      <c r="AG13" s="1">
        <v>2.504305</v>
      </c>
      <c r="AH13">
        <f t="shared" si="19"/>
        <v>21612.904158732948</v>
      </c>
      <c r="AI13" s="4">
        <f t="shared" si="20"/>
        <v>0.16656715698919053</v>
      </c>
      <c r="AK13" s="1">
        <v>0.161306</v>
      </c>
      <c r="AL13" s="1">
        <v>2.4403069999999998</v>
      </c>
      <c r="AM13">
        <f t="shared" si="21"/>
        <v>21343.901144799998</v>
      </c>
      <c r="AN13" s="4">
        <f t="shared" si="22"/>
        <v>0.16866644834873901</v>
      </c>
      <c r="AP13" s="1">
        <v>0.17295099999999999</v>
      </c>
      <c r="AQ13" s="1">
        <v>2.372652</v>
      </c>
      <c r="AR13">
        <f t="shared" si="23"/>
        <v>21086.003506265191</v>
      </c>
      <c r="AS13" s="4">
        <f t="shared" si="24"/>
        <v>0.17072936552108359</v>
      </c>
      <c r="AU13" s="1">
        <v>0.185997</v>
      </c>
      <c r="AV13" s="1">
        <v>2.3061959999999999</v>
      </c>
      <c r="AW13">
        <f t="shared" si="25"/>
        <v>20824.026676531972</v>
      </c>
      <c r="AX13" s="4">
        <f t="shared" si="26"/>
        <v>0.17287722763326496</v>
      </c>
      <c r="BD13" s="61">
        <f t="shared" si="27"/>
        <v>0</v>
      </c>
      <c r="BE13" s="43">
        <f t="shared" si="28"/>
        <v>0</v>
      </c>
      <c r="BF13" s="35">
        <f t="shared" si="29"/>
        <v>0</v>
      </c>
      <c r="BG13" s="36">
        <f t="shared" si="30"/>
        <v>0</v>
      </c>
      <c r="BH13" s="35">
        <f t="shared" si="31"/>
        <v>0</v>
      </c>
      <c r="BI13" s="62">
        <f t="shared" si="32"/>
        <v>0</v>
      </c>
      <c r="BJ13" s="61">
        <f t="shared" si="33"/>
        <v>0</v>
      </c>
      <c r="BK13" s="43">
        <f t="shared" si="34"/>
        <v>0</v>
      </c>
      <c r="BL13" s="35">
        <f t="shared" si="35"/>
        <v>0</v>
      </c>
      <c r="BM13" s="36">
        <f t="shared" si="36"/>
        <v>0</v>
      </c>
      <c r="BN13" s="35">
        <f t="shared" si="37"/>
        <v>0</v>
      </c>
      <c r="BO13" s="62">
        <f t="shared" si="38"/>
        <v>0</v>
      </c>
      <c r="BP13" s="61">
        <f t="shared" si="39"/>
        <v>0</v>
      </c>
      <c r="BQ13" s="43">
        <f t="shared" si="40"/>
        <v>0</v>
      </c>
      <c r="BR13" s="35">
        <f t="shared" si="41"/>
        <v>0</v>
      </c>
      <c r="BS13" s="36">
        <f t="shared" si="42"/>
        <v>0</v>
      </c>
      <c r="BT13" s="35">
        <f t="shared" si="43"/>
        <v>0</v>
      </c>
      <c r="BU13" s="62">
        <f t="shared" si="44"/>
        <v>0</v>
      </c>
      <c r="BV13" s="61">
        <f t="shared" si="45"/>
        <v>0</v>
      </c>
      <c r="BW13" s="43">
        <f t="shared" si="46"/>
        <v>0</v>
      </c>
      <c r="BX13" s="35">
        <f t="shared" si="47"/>
        <v>0</v>
      </c>
      <c r="BY13" s="36">
        <f t="shared" si="48"/>
        <v>0</v>
      </c>
      <c r="BZ13" s="35">
        <f t="shared" si="49"/>
        <v>0</v>
      </c>
      <c r="CA13" s="62">
        <f t="shared" si="50"/>
        <v>0</v>
      </c>
      <c r="CB13" s="61">
        <f t="shared" si="51"/>
        <v>0</v>
      </c>
      <c r="CC13" s="43">
        <f t="shared" si="52"/>
        <v>0</v>
      </c>
      <c r="CD13" s="35">
        <f t="shared" si="53"/>
        <v>0</v>
      </c>
      <c r="CE13" s="36">
        <f t="shared" si="54"/>
        <v>0</v>
      </c>
      <c r="CF13" s="35">
        <f t="shared" si="55"/>
        <v>0</v>
      </c>
      <c r="CG13" s="62">
        <f t="shared" si="56"/>
        <v>0</v>
      </c>
      <c r="CH13" s="61">
        <f t="shared" si="57"/>
        <v>0</v>
      </c>
      <c r="CI13" s="43">
        <f t="shared" si="58"/>
        <v>0</v>
      </c>
      <c r="CJ13" s="35">
        <f t="shared" si="59"/>
        <v>0</v>
      </c>
      <c r="CK13" s="36">
        <f t="shared" si="60"/>
        <v>0</v>
      </c>
      <c r="CL13" s="35">
        <f t="shared" si="61"/>
        <v>0</v>
      </c>
      <c r="CM13" s="62">
        <f t="shared" si="62"/>
        <v>0</v>
      </c>
      <c r="CN13" s="61">
        <f t="shared" si="63"/>
        <v>0</v>
      </c>
      <c r="CO13" s="43">
        <f t="shared" si="64"/>
        <v>0</v>
      </c>
      <c r="CP13" s="35">
        <f t="shared" si="65"/>
        <v>0</v>
      </c>
      <c r="CQ13" s="36">
        <f t="shared" si="66"/>
        <v>0</v>
      </c>
      <c r="CR13" s="35">
        <f t="shared" si="67"/>
        <v>0</v>
      </c>
      <c r="CS13" s="62">
        <f t="shared" si="68"/>
        <v>0</v>
      </c>
      <c r="CT13" s="61">
        <f t="shared" si="69"/>
        <v>0</v>
      </c>
      <c r="CU13" s="43">
        <f t="shared" si="70"/>
        <v>0</v>
      </c>
      <c r="CV13" s="35">
        <f t="shared" si="71"/>
        <v>0</v>
      </c>
      <c r="CW13" s="36">
        <f t="shared" si="72"/>
        <v>0</v>
      </c>
      <c r="CX13" s="35">
        <f t="shared" si="6"/>
        <v>0</v>
      </c>
      <c r="CY13" s="62">
        <f t="shared" si="73"/>
        <v>0</v>
      </c>
      <c r="CZ13" s="61">
        <f t="shared" si="74"/>
        <v>0</v>
      </c>
      <c r="DA13" s="43">
        <f t="shared" si="75"/>
        <v>0</v>
      </c>
      <c r="DB13" s="35">
        <f t="shared" si="76"/>
        <v>0</v>
      </c>
      <c r="DC13" s="36">
        <f t="shared" si="77"/>
        <v>0</v>
      </c>
      <c r="DD13" s="35">
        <f t="shared" si="78"/>
        <v>0</v>
      </c>
      <c r="DE13" s="62">
        <f t="shared" si="7"/>
        <v>0</v>
      </c>
      <c r="DF13" s="61">
        <f t="shared" si="79"/>
        <v>0</v>
      </c>
      <c r="DG13" s="43">
        <f t="shared" si="80"/>
        <v>0</v>
      </c>
      <c r="DH13" s="35">
        <f t="shared" si="81"/>
        <v>0</v>
      </c>
      <c r="DI13" s="36">
        <f t="shared" si="82"/>
        <v>0</v>
      </c>
      <c r="DJ13" s="35">
        <f t="shared" si="83"/>
        <v>0</v>
      </c>
      <c r="DK13" s="62">
        <f t="shared" si="84"/>
        <v>0</v>
      </c>
    </row>
    <row r="14" spans="2:115" x14ac:dyDescent="0.3">
      <c r="B14" s="1">
        <v>0.181144</v>
      </c>
      <c r="C14" s="1"/>
      <c r="D14">
        <f t="shared" si="85"/>
        <v>0</v>
      </c>
      <c r="E14" s="4" t="e">
        <f t="shared" si="8"/>
        <v>#DIV/0!</v>
      </c>
      <c r="G14" s="1">
        <v>0.17844699999999999</v>
      </c>
      <c r="H14" s="1"/>
      <c r="I14">
        <f t="shared" si="9"/>
        <v>0</v>
      </c>
      <c r="J14" s="4" t="e">
        <f t="shared" si="10"/>
        <v>#DIV/0!</v>
      </c>
      <c r="L14" s="1">
        <v>0.145423</v>
      </c>
      <c r="M14" s="1">
        <v>2.4776470000000002</v>
      </c>
      <c r="N14">
        <f t="shared" si="11"/>
        <v>20976.494223441379</v>
      </c>
      <c r="O14" s="4">
        <f t="shared" si="12"/>
        <v>0.17162067033951625</v>
      </c>
      <c r="Q14" s="1">
        <v>0.14671500000000001</v>
      </c>
      <c r="R14" s="1">
        <v>2.4752260000000001</v>
      </c>
      <c r="S14">
        <f t="shared" si="13"/>
        <v>20976.80231285367</v>
      </c>
      <c r="T14" s="4">
        <f t="shared" si="14"/>
        <v>0.17161814972123168</v>
      </c>
      <c r="V14" s="1">
        <v>0.14972170686456401</v>
      </c>
      <c r="W14" s="1">
        <v>2.45857692352934</v>
      </c>
      <c r="X14">
        <f t="shared" si="15"/>
        <v>20901.099097210528</v>
      </c>
      <c r="Y14" s="4">
        <f t="shared" si="16"/>
        <v>0.17223974601797173</v>
      </c>
      <c r="AA14" s="1">
        <v>0.15581500000000001</v>
      </c>
      <c r="AB14" s="1">
        <v>2.4156569999999999</v>
      </c>
      <c r="AC14">
        <f t="shared" si="17"/>
        <v>20680.192219520774</v>
      </c>
      <c r="AD14" s="4">
        <f t="shared" si="18"/>
        <v>0.17407961985004333</v>
      </c>
      <c r="AF14" s="1">
        <v>0.16245799999999999</v>
      </c>
      <c r="AG14" s="1">
        <v>2.36964</v>
      </c>
      <c r="AH14">
        <f t="shared" si="19"/>
        <v>20450.704770664892</v>
      </c>
      <c r="AI14" s="4">
        <f t="shared" si="20"/>
        <v>0.17603305315736348</v>
      </c>
      <c r="AK14" s="1">
        <v>0.173155</v>
      </c>
      <c r="AL14" s="1">
        <v>2.3091789999999999</v>
      </c>
      <c r="AM14">
        <f t="shared" si="21"/>
        <v>20197.003205599998</v>
      </c>
      <c r="AN14" s="4">
        <f t="shared" si="22"/>
        <v>0.17824426541665511</v>
      </c>
      <c r="AP14" s="1">
        <v>0.18565499999999999</v>
      </c>
      <c r="AQ14" s="1">
        <v>2.2445339999999998</v>
      </c>
      <c r="AR14">
        <f t="shared" si="23"/>
        <v>19947.405600961047</v>
      </c>
      <c r="AS14" s="4">
        <f t="shared" si="24"/>
        <v>0.18047459765026064</v>
      </c>
      <c r="AU14" s="1">
        <v>0.199659</v>
      </c>
      <c r="AV14" s="1">
        <v>2.178814</v>
      </c>
      <c r="AW14">
        <f t="shared" si="25"/>
        <v>19673.818209380875</v>
      </c>
      <c r="AX14" s="4">
        <f t="shared" si="26"/>
        <v>0.1829843074530112</v>
      </c>
      <c r="BD14" s="61">
        <f t="shared" si="27"/>
        <v>0</v>
      </c>
      <c r="BE14" s="43">
        <f t="shared" si="28"/>
        <v>0</v>
      </c>
      <c r="BF14" s="35">
        <f t="shared" si="29"/>
        <v>0</v>
      </c>
      <c r="BG14" s="36">
        <f t="shared" si="30"/>
        <v>0</v>
      </c>
      <c r="BH14" s="35">
        <f t="shared" si="31"/>
        <v>0</v>
      </c>
      <c r="BI14" s="62">
        <f t="shared" si="32"/>
        <v>0</v>
      </c>
      <c r="BJ14" s="61">
        <f t="shared" si="33"/>
        <v>0</v>
      </c>
      <c r="BK14" s="43">
        <f t="shared" si="34"/>
        <v>0</v>
      </c>
      <c r="BL14" s="35">
        <f t="shared" si="35"/>
        <v>0</v>
      </c>
      <c r="BM14" s="36">
        <f t="shared" si="36"/>
        <v>0</v>
      </c>
      <c r="BN14" s="35">
        <f t="shared" si="37"/>
        <v>0</v>
      </c>
      <c r="BO14" s="62">
        <f t="shared" si="38"/>
        <v>0</v>
      </c>
      <c r="BP14" s="61">
        <f t="shared" si="39"/>
        <v>0</v>
      </c>
      <c r="BQ14" s="43">
        <f t="shared" si="40"/>
        <v>0</v>
      </c>
      <c r="BR14" s="35">
        <f t="shared" si="41"/>
        <v>0</v>
      </c>
      <c r="BS14" s="36">
        <f t="shared" si="42"/>
        <v>0</v>
      </c>
      <c r="BT14" s="35">
        <f t="shared" si="43"/>
        <v>0</v>
      </c>
      <c r="BU14" s="62">
        <f t="shared" si="44"/>
        <v>0</v>
      </c>
      <c r="BV14" s="61">
        <f t="shared" si="45"/>
        <v>0</v>
      </c>
      <c r="BW14" s="43">
        <f t="shared" si="46"/>
        <v>0</v>
      </c>
      <c r="BX14" s="35">
        <f t="shared" si="47"/>
        <v>0</v>
      </c>
      <c r="BY14" s="36">
        <f t="shared" si="48"/>
        <v>0</v>
      </c>
      <c r="BZ14" s="35">
        <f t="shared" si="49"/>
        <v>0</v>
      </c>
      <c r="CA14" s="62">
        <f t="shared" si="50"/>
        <v>0</v>
      </c>
      <c r="CB14" s="61">
        <f t="shared" si="51"/>
        <v>0</v>
      </c>
      <c r="CC14" s="43">
        <f t="shared" si="52"/>
        <v>0</v>
      </c>
      <c r="CD14" s="35">
        <f t="shared" si="53"/>
        <v>0</v>
      </c>
      <c r="CE14" s="36">
        <f t="shared" si="54"/>
        <v>0</v>
      </c>
      <c r="CF14" s="35">
        <f t="shared" si="55"/>
        <v>0</v>
      </c>
      <c r="CG14" s="62">
        <f t="shared" si="56"/>
        <v>0</v>
      </c>
      <c r="CH14" s="61">
        <f t="shared" si="57"/>
        <v>0</v>
      </c>
      <c r="CI14" s="43">
        <f t="shared" si="58"/>
        <v>0</v>
      </c>
      <c r="CJ14" s="35">
        <f t="shared" si="59"/>
        <v>0</v>
      </c>
      <c r="CK14" s="36">
        <f t="shared" si="60"/>
        <v>0</v>
      </c>
      <c r="CL14" s="35">
        <f t="shared" si="61"/>
        <v>0</v>
      </c>
      <c r="CM14" s="62">
        <f t="shared" si="62"/>
        <v>0</v>
      </c>
      <c r="CN14" s="61">
        <f t="shared" si="63"/>
        <v>0</v>
      </c>
      <c r="CO14" s="43">
        <f t="shared" si="64"/>
        <v>0</v>
      </c>
      <c r="CP14" s="35">
        <f t="shared" si="65"/>
        <v>0</v>
      </c>
      <c r="CQ14" s="36">
        <f t="shared" si="66"/>
        <v>0</v>
      </c>
      <c r="CR14" s="35">
        <f t="shared" si="67"/>
        <v>0</v>
      </c>
      <c r="CS14" s="62">
        <f t="shared" si="68"/>
        <v>0</v>
      </c>
      <c r="CT14" s="61">
        <f t="shared" si="69"/>
        <v>0</v>
      </c>
      <c r="CU14" s="43">
        <f t="shared" si="70"/>
        <v>0</v>
      </c>
      <c r="CV14" s="35">
        <f t="shared" si="71"/>
        <v>0</v>
      </c>
      <c r="CW14" s="36">
        <f t="shared" si="72"/>
        <v>0</v>
      </c>
      <c r="CX14" s="35">
        <f t="shared" si="6"/>
        <v>0</v>
      </c>
      <c r="CY14" s="62">
        <f t="shared" si="73"/>
        <v>0</v>
      </c>
      <c r="CZ14" s="61">
        <f t="shared" si="74"/>
        <v>0</v>
      </c>
      <c r="DA14" s="43">
        <f t="shared" si="75"/>
        <v>0</v>
      </c>
      <c r="DB14" s="35">
        <f t="shared" si="76"/>
        <v>0</v>
      </c>
      <c r="DC14" s="36">
        <f t="shared" si="77"/>
        <v>0</v>
      </c>
      <c r="DD14" s="35">
        <f t="shared" si="78"/>
        <v>0</v>
      </c>
      <c r="DE14" s="62">
        <f t="shared" si="7"/>
        <v>0</v>
      </c>
      <c r="DF14" s="61">
        <f t="shared" si="79"/>
        <v>0</v>
      </c>
      <c r="DG14" s="43">
        <f t="shared" si="80"/>
        <v>0</v>
      </c>
      <c r="DH14" s="35">
        <f t="shared" si="81"/>
        <v>0</v>
      </c>
      <c r="DI14" s="36">
        <f t="shared" si="82"/>
        <v>0</v>
      </c>
      <c r="DJ14" s="35">
        <f t="shared" si="83"/>
        <v>0</v>
      </c>
      <c r="DK14" s="62">
        <f t="shared" si="84"/>
        <v>0</v>
      </c>
    </row>
    <row r="15" spans="2:115" x14ac:dyDescent="0.3">
      <c r="B15" s="1">
        <v>0.19540199999999999</v>
      </c>
      <c r="C15" s="1"/>
      <c r="D15">
        <f t="shared" si="85"/>
        <v>0</v>
      </c>
      <c r="E15" s="4" t="e">
        <f t="shared" si="8"/>
        <v>#DIV/0!</v>
      </c>
      <c r="G15" s="1">
        <v>0.192492</v>
      </c>
      <c r="H15" s="1"/>
      <c r="I15">
        <f t="shared" si="9"/>
        <v>0</v>
      </c>
      <c r="J15" s="4" t="e">
        <f t="shared" si="10"/>
        <v>#DIV/0!</v>
      </c>
      <c r="L15" s="1">
        <v>0.155394</v>
      </c>
      <c r="M15" s="1">
        <v>2.3776380000000001</v>
      </c>
      <c r="N15">
        <f t="shared" si="11"/>
        <v>20129.78837277252</v>
      </c>
      <c r="O15" s="4">
        <f t="shared" si="12"/>
        <v>0.17883943603050229</v>
      </c>
      <c r="Q15" s="1">
        <v>0.156775</v>
      </c>
      <c r="R15" s="1">
        <v>2.3714590000000002</v>
      </c>
      <c r="S15">
        <f t="shared" si="13"/>
        <v>20097.407928018554</v>
      </c>
      <c r="T15" s="4">
        <f t="shared" si="14"/>
        <v>0.17912757769031024</v>
      </c>
      <c r="V15" s="1">
        <v>0.15998763141620301</v>
      </c>
      <c r="W15" s="1">
        <v>2.3380306541352498</v>
      </c>
      <c r="X15">
        <f t="shared" si="15"/>
        <v>19876.299141475141</v>
      </c>
      <c r="Y15" s="4">
        <f t="shared" si="16"/>
        <v>0.1811202364371752</v>
      </c>
      <c r="AA15" s="1">
        <v>0.16649900000000001</v>
      </c>
      <c r="AB15" s="1">
        <v>2.2972000000000001</v>
      </c>
      <c r="AC15">
        <f t="shared" si="17"/>
        <v>19666.093972233277</v>
      </c>
      <c r="AD15" s="4">
        <f t="shared" si="18"/>
        <v>0.18305617806377161</v>
      </c>
      <c r="AF15" s="1">
        <v>0.173597</v>
      </c>
      <c r="AG15" s="1">
        <v>2.251671</v>
      </c>
      <c r="AH15">
        <f t="shared" si="19"/>
        <v>19432.596876178573</v>
      </c>
      <c r="AI15" s="4">
        <f t="shared" si="20"/>
        <v>0.18525573411205046</v>
      </c>
      <c r="AK15" s="1">
        <v>0.185028</v>
      </c>
      <c r="AL15" s="1">
        <v>2.1938399999999998</v>
      </c>
      <c r="AM15">
        <f t="shared" si="21"/>
        <v>19188.202175999999</v>
      </c>
      <c r="AN15" s="4">
        <f t="shared" si="22"/>
        <v>0.18761528396353708</v>
      </c>
      <c r="AP15" s="1">
        <v>0.198384</v>
      </c>
      <c r="AQ15" s="1">
        <v>2.1306280000000002</v>
      </c>
      <c r="AR15">
        <f t="shared" si="23"/>
        <v>18935.111208279512</v>
      </c>
      <c r="AS15" s="4">
        <f t="shared" si="24"/>
        <v>0.19012299217053841</v>
      </c>
      <c r="AU15" s="1">
        <v>0.21334900000000001</v>
      </c>
      <c r="AV15" s="1">
        <v>2.227144</v>
      </c>
      <c r="AW15">
        <f t="shared" si="25"/>
        <v>20110.218762185923</v>
      </c>
      <c r="AX15" s="4">
        <f t="shared" si="26"/>
        <v>0.17901346785790462</v>
      </c>
      <c r="BD15" s="61">
        <f t="shared" si="27"/>
        <v>0</v>
      </c>
      <c r="BE15" s="43">
        <f t="shared" si="28"/>
        <v>0</v>
      </c>
      <c r="BF15" s="35">
        <f t="shared" si="29"/>
        <v>0</v>
      </c>
      <c r="BG15" s="36">
        <f t="shared" si="30"/>
        <v>0</v>
      </c>
      <c r="BH15" s="35">
        <f t="shared" si="31"/>
        <v>0</v>
      </c>
      <c r="BI15" s="62">
        <f t="shared" si="32"/>
        <v>0</v>
      </c>
      <c r="BJ15" s="61">
        <f t="shared" si="33"/>
        <v>0</v>
      </c>
      <c r="BK15" s="43">
        <f t="shared" si="34"/>
        <v>0</v>
      </c>
      <c r="BL15" s="35">
        <f t="shared" si="35"/>
        <v>0</v>
      </c>
      <c r="BM15" s="36">
        <f t="shared" si="36"/>
        <v>0</v>
      </c>
      <c r="BN15" s="35">
        <f t="shared" si="37"/>
        <v>0</v>
      </c>
      <c r="BO15" s="62">
        <f t="shared" si="38"/>
        <v>0</v>
      </c>
      <c r="BP15" s="61">
        <f t="shared" si="39"/>
        <v>0</v>
      </c>
      <c r="BQ15" s="43">
        <f t="shared" si="40"/>
        <v>0</v>
      </c>
      <c r="BR15" s="35">
        <f t="shared" si="41"/>
        <v>0</v>
      </c>
      <c r="BS15" s="36">
        <f t="shared" si="42"/>
        <v>0</v>
      </c>
      <c r="BT15" s="35">
        <f t="shared" si="43"/>
        <v>0</v>
      </c>
      <c r="BU15" s="62">
        <f t="shared" si="44"/>
        <v>0</v>
      </c>
      <c r="BV15" s="61">
        <f t="shared" si="45"/>
        <v>0</v>
      </c>
      <c r="BW15" s="43">
        <f t="shared" si="46"/>
        <v>0</v>
      </c>
      <c r="BX15" s="35">
        <f t="shared" si="47"/>
        <v>0</v>
      </c>
      <c r="BY15" s="36">
        <f t="shared" si="48"/>
        <v>0</v>
      </c>
      <c r="BZ15" s="35">
        <f t="shared" si="49"/>
        <v>0</v>
      </c>
      <c r="CA15" s="62">
        <f t="shared" si="50"/>
        <v>0</v>
      </c>
      <c r="CB15" s="61">
        <f t="shared" si="51"/>
        <v>0</v>
      </c>
      <c r="CC15" s="43">
        <f t="shared" si="52"/>
        <v>0</v>
      </c>
      <c r="CD15" s="35">
        <f t="shared" si="53"/>
        <v>0</v>
      </c>
      <c r="CE15" s="36">
        <f t="shared" si="54"/>
        <v>0</v>
      </c>
      <c r="CF15" s="35">
        <f t="shared" si="55"/>
        <v>0</v>
      </c>
      <c r="CG15" s="62">
        <f t="shared" si="56"/>
        <v>0</v>
      </c>
      <c r="CH15" s="61">
        <f t="shared" si="57"/>
        <v>0</v>
      </c>
      <c r="CI15" s="43">
        <f t="shared" si="58"/>
        <v>0</v>
      </c>
      <c r="CJ15" s="35">
        <f t="shared" si="59"/>
        <v>0</v>
      </c>
      <c r="CK15" s="36">
        <f t="shared" si="60"/>
        <v>0</v>
      </c>
      <c r="CL15" s="35">
        <f t="shared" si="61"/>
        <v>0</v>
      </c>
      <c r="CM15" s="62">
        <f t="shared" si="62"/>
        <v>0</v>
      </c>
      <c r="CN15" s="61">
        <f t="shared" si="63"/>
        <v>0</v>
      </c>
      <c r="CO15" s="43">
        <f t="shared" si="64"/>
        <v>0</v>
      </c>
      <c r="CP15" s="35">
        <f t="shared" si="65"/>
        <v>0</v>
      </c>
      <c r="CQ15" s="36">
        <f t="shared" si="66"/>
        <v>0</v>
      </c>
      <c r="CR15" s="35">
        <f t="shared" si="67"/>
        <v>0</v>
      </c>
      <c r="CS15" s="62">
        <f t="shared" si="68"/>
        <v>0</v>
      </c>
      <c r="CT15" s="61">
        <f t="shared" si="69"/>
        <v>0</v>
      </c>
      <c r="CU15" s="43">
        <f t="shared" si="70"/>
        <v>0</v>
      </c>
      <c r="CV15" s="35">
        <f t="shared" si="71"/>
        <v>0</v>
      </c>
      <c r="CW15" s="36">
        <f t="shared" si="72"/>
        <v>0</v>
      </c>
      <c r="CX15" s="35">
        <f t="shared" si="6"/>
        <v>0</v>
      </c>
      <c r="CY15" s="62">
        <f t="shared" si="73"/>
        <v>0</v>
      </c>
      <c r="CZ15" s="61">
        <f t="shared" si="74"/>
        <v>0</v>
      </c>
      <c r="DA15" s="43">
        <f t="shared" si="75"/>
        <v>0</v>
      </c>
      <c r="DB15" s="35">
        <f t="shared" si="76"/>
        <v>0</v>
      </c>
      <c r="DC15" s="36">
        <f t="shared" si="77"/>
        <v>0</v>
      </c>
      <c r="DD15" s="35">
        <f t="shared" si="78"/>
        <v>0</v>
      </c>
      <c r="DE15" s="62">
        <f t="shared" si="7"/>
        <v>0</v>
      </c>
      <c r="DF15" s="61">
        <f t="shared" si="79"/>
        <v>0</v>
      </c>
      <c r="DG15" s="43">
        <f t="shared" si="80"/>
        <v>0</v>
      </c>
      <c r="DH15" s="35">
        <f t="shared" si="81"/>
        <v>0</v>
      </c>
      <c r="DI15" s="36">
        <f t="shared" si="82"/>
        <v>0</v>
      </c>
      <c r="DJ15" s="35">
        <f t="shared" si="83"/>
        <v>0</v>
      </c>
      <c r="DK15" s="62">
        <f t="shared" si="84"/>
        <v>0</v>
      </c>
    </row>
    <row r="16" spans="2:115" x14ac:dyDescent="0.3">
      <c r="B16" s="1">
        <v>0.20966000000000001</v>
      </c>
      <c r="C16" s="1"/>
      <c r="D16">
        <f t="shared" si="85"/>
        <v>0</v>
      </c>
      <c r="E16" s="4" t="e">
        <f t="shared" si="8"/>
        <v>#DIV/0!</v>
      </c>
      <c r="G16" s="1">
        <v>0.206538</v>
      </c>
      <c r="H16" s="1"/>
      <c r="I16">
        <f t="shared" si="9"/>
        <v>0</v>
      </c>
      <c r="J16" s="4" t="e">
        <f t="shared" si="10"/>
        <v>#DIV/0!</v>
      </c>
      <c r="L16" s="1">
        <v>0.16534499999999999</v>
      </c>
      <c r="M16" s="1">
        <v>2.2886980000000001</v>
      </c>
      <c r="N16">
        <f t="shared" si="11"/>
        <v>19376.795958504921</v>
      </c>
      <c r="O16" s="4">
        <f t="shared" si="12"/>
        <v>0.18578922994850844</v>
      </c>
      <c r="Q16" s="1">
        <v>0.16681499999999999</v>
      </c>
      <c r="R16" s="1">
        <v>2.2631600000000001</v>
      </c>
      <c r="S16">
        <f t="shared" si="13"/>
        <v>19179.606194488064</v>
      </c>
      <c r="T16" s="4">
        <f t="shared" si="14"/>
        <v>0.18769937002327955</v>
      </c>
      <c r="V16" s="1">
        <v>0.17023294166151301</v>
      </c>
      <c r="W16" s="1">
        <v>2.2312469857551198</v>
      </c>
      <c r="X16">
        <f t="shared" si="15"/>
        <v>18968.499180686104</v>
      </c>
      <c r="Y16" s="4">
        <f t="shared" si="16"/>
        <v>0.18978834148700349</v>
      </c>
      <c r="AA16" s="1">
        <v>0.17716100000000001</v>
      </c>
      <c r="AB16" s="1">
        <v>2.1910660000000002</v>
      </c>
      <c r="AC16">
        <f t="shared" si="17"/>
        <v>18757.491666100155</v>
      </c>
      <c r="AD16" s="4">
        <f t="shared" si="18"/>
        <v>0.19192331597865883</v>
      </c>
      <c r="AF16" s="1">
        <v>0.18471399999999999</v>
      </c>
      <c r="AG16" s="1">
        <v>2.1476660000000001</v>
      </c>
      <c r="AH16">
        <f t="shared" si="19"/>
        <v>18535.002494891542</v>
      </c>
      <c r="AI16" s="4">
        <f t="shared" si="20"/>
        <v>0.19422711170350265</v>
      </c>
      <c r="AK16" s="1">
        <v>0.196877</v>
      </c>
      <c r="AL16" s="1">
        <v>2.0919240000000001</v>
      </c>
      <c r="AM16">
        <f t="shared" si="21"/>
        <v>18296.8040736</v>
      </c>
      <c r="AN16" s="4">
        <f t="shared" si="22"/>
        <v>0.19675567304097383</v>
      </c>
      <c r="AP16" s="1">
        <v>0.211089</v>
      </c>
      <c r="AQ16" s="1">
        <v>2.1798899999999999</v>
      </c>
      <c r="AR16">
        <f t="shared" si="23"/>
        <v>19372.907692856948</v>
      </c>
      <c r="AS16" s="4">
        <f t="shared" si="24"/>
        <v>0.18582651902725827</v>
      </c>
      <c r="AU16" s="1">
        <v>0.22701199999999999</v>
      </c>
      <c r="AV16" s="1">
        <v>2.147151</v>
      </c>
      <c r="AW16">
        <f t="shared" si="25"/>
        <v>19387.913994535724</v>
      </c>
      <c r="AX16" s="4">
        <f t="shared" si="26"/>
        <v>0.18568268876242291</v>
      </c>
      <c r="BD16" s="61">
        <f t="shared" si="27"/>
        <v>0</v>
      </c>
      <c r="BE16" s="43">
        <f t="shared" si="28"/>
        <v>0</v>
      </c>
      <c r="BF16" s="35">
        <f t="shared" si="29"/>
        <v>0</v>
      </c>
      <c r="BG16" s="36">
        <f t="shared" si="30"/>
        <v>0</v>
      </c>
      <c r="BH16" s="35">
        <f t="shared" si="31"/>
        <v>0</v>
      </c>
      <c r="BI16" s="62">
        <f t="shared" si="32"/>
        <v>0</v>
      </c>
      <c r="BJ16" s="61">
        <f t="shared" si="33"/>
        <v>0</v>
      </c>
      <c r="BK16" s="43">
        <f t="shared" si="34"/>
        <v>0</v>
      </c>
      <c r="BL16" s="35">
        <f t="shared" si="35"/>
        <v>0</v>
      </c>
      <c r="BM16" s="36">
        <f t="shared" si="36"/>
        <v>0</v>
      </c>
      <c r="BN16" s="35">
        <f t="shared" si="37"/>
        <v>0</v>
      </c>
      <c r="BO16" s="62">
        <f t="shared" si="38"/>
        <v>0</v>
      </c>
      <c r="BP16" s="61">
        <f t="shared" si="39"/>
        <v>0</v>
      </c>
      <c r="BQ16" s="43">
        <f t="shared" si="40"/>
        <v>0</v>
      </c>
      <c r="BR16" s="35">
        <f t="shared" si="41"/>
        <v>0</v>
      </c>
      <c r="BS16" s="36">
        <f t="shared" si="42"/>
        <v>0</v>
      </c>
      <c r="BT16" s="35">
        <f t="shared" si="43"/>
        <v>0</v>
      </c>
      <c r="BU16" s="62">
        <f t="shared" si="44"/>
        <v>0</v>
      </c>
      <c r="BV16" s="61">
        <f t="shared" si="45"/>
        <v>0</v>
      </c>
      <c r="BW16" s="43">
        <f t="shared" si="46"/>
        <v>0</v>
      </c>
      <c r="BX16" s="35">
        <f t="shared" si="47"/>
        <v>0</v>
      </c>
      <c r="BY16" s="36">
        <f t="shared" si="48"/>
        <v>0</v>
      </c>
      <c r="BZ16" s="35">
        <f t="shared" si="49"/>
        <v>0</v>
      </c>
      <c r="CA16" s="62">
        <f t="shared" si="50"/>
        <v>0</v>
      </c>
      <c r="CB16" s="61">
        <f t="shared" si="51"/>
        <v>0</v>
      </c>
      <c r="CC16" s="43">
        <f t="shared" si="52"/>
        <v>0</v>
      </c>
      <c r="CD16" s="35">
        <f t="shared" si="53"/>
        <v>0</v>
      </c>
      <c r="CE16" s="36">
        <f t="shared" si="54"/>
        <v>0</v>
      </c>
      <c r="CF16" s="35">
        <f t="shared" si="55"/>
        <v>0</v>
      </c>
      <c r="CG16" s="62">
        <f t="shared" si="56"/>
        <v>0</v>
      </c>
      <c r="CH16" s="61">
        <f t="shared" si="57"/>
        <v>0</v>
      </c>
      <c r="CI16" s="43">
        <f t="shared" si="58"/>
        <v>0</v>
      </c>
      <c r="CJ16" s="35">
        <f t="shared" si="59"/>
        <v>0</v>
      </c>
      <c r="CK16" s="36">
        <f t="shared" si="60"/>
        <v>0</v>
      </c>
      <c r="CL16" s="35">
        <f t="shared" si="61"/>
        <v>0</v>
      </c>
      <c r="CM16" s="62">
        <f t="shared" si="62"/>
        <v>0</v>
      </c>
      <c r="CN16" s="61">
        <f t="shared" si="63"/>
        <v>0</v>
      </c>
      <c r="CO16" s="43">
        <f t="shared" si="64"/>
        <v>0</v>
      </c>
      <c r="CP16" s="35">
        <f t="shared" si="65"/>
        <v>0</v>
      </c>
      <c r="CQ16" s="36">
        <f t="shared" si="66"/>
        <v>0</v>
      </c>
      <c r="CR16" s="35">
        <f t="shared" si="67"/>
        <v>0</v>
      </c>
      <c r="CS16" s="62">
        <f t="shared" si="68"/>
        <v>0</v>
      </c>
      <c r="CT16" s="61">
        <f t="shared" si="69"/>
        <v>0</v>
      </c>
      <c r="CU16" s="43">
        <f t="shared" si="70"/>
        <v>0</v>
      </c>
      <c r="CV16" s="35">
        <f t="shared" si="71"/>
        <v>0</v>
      </c>
      <c r="CW16" s="36">
        <f t="shared" si="72"/>
        <v>0</v>
      </c>
      <c r="CX16" s="35">
        <f t="shared" si="6"/>
        <v>0</v>
      </c>
      <c r="CY16" s="62">
        <f t="shared" si="73"/>
        <v>0</v>
      </c>
      <c r="CZ16" s="61">
        <f t="shared" si="74"/>
        <v>0</v>
      </c>
      <c r="DA16" s="43">
        <f t="shared" si="75"/>
        <v>0</v>
      </c>
      <c r="DB16" s="35">
        <f t="shared" si="76"/>
        <v>0</v>
      </c>
      <c r="DC16" s="36">
        <f t="shared" si="77"/>
        <v>0</v>
      </c>
      <c r="DD16" s="35">
        <f t="shared" si="78"/>
        <v>0</v>
      </c>
      <c r="DE16" s="62">
        <f t="shared" si="7"/>
        <v>0</v>
      </c>
      <c r="DF16" s="61">
        <f t="shared" si="79"/>
        <v>0</v>
      </c>
      <c r="DG16" s="43">
        <f t="shared" si="80"/>
        <v>0</v>
      </c>
      <c r="DH16" s="35">
        <f t="shared" si="81"/>
        <v>0</v>
      </c>
      <c r="DI16" s="36">
        <f t="shared" si="82"/>
        <v>0</v>
      </c>
      <c r="DJ16" s="35">
        <f t="shared" si="83"/>
        <v>0</v>
      </c>
      <c r="DK16" s="62">
        <f t="shared" si="84"/>
        <v>0</v>
      </c>
    </row>
    <row r="17" spans="2:115" x14ac:dyDescent="0.3">
      <c r="B17" s="1">
        <v>0.22391800000000001</v>
      </c>
      <c r="C17" s="1"/>
      <c r="D17">
        <f t="shared" si="85"/>
        <v>0</v>
      </c>
      <c r="E17" s="4" t="e">
        <f t="shared" si="8"/>
        <v>#DIV/0!</v>
      </c>
      <c r="G17" s="1">
        <v>0.220583</v>
      </c>
      <c r="H17" s="1"/>
      <c r="I17">
        <f t="shared" si="9"/>
        <v>0</v>
      </c>
      <c r="J17" s="4" t="e">
        <f t="shared" si="10"/>
        <v>#DIV/0!</v>
      </c>
      <c r="L17" s="14">
        <v>0.17529600000000001</v>
      </c>
      <c r="M17" s="20">
        <v>2.191217</v>
      </c>
      <c r="N17" s="15">
        <f t="shared" si="11"/>
        <v>18551.49290548918</v>
      </c>
      <c r="O17" s="16">
        <f t="shared" si="12"/>
        <v>0.19405446334374524</v>
      </c>
      <c r="Q17" s="1">
        <v>0.17685400000000001</v>
      </c>
      <c r="R17" s="1">
        <v>2.1667200000000002</v>
      </c>
      <c r="S17">
        <f t="shared" si="13"/>
        <v>18362.305949964288</v>
      </c>
      <c r="T17" s="4">
        <f t="shared" si="14"/>
        <v>0.19605380771944941</v>
      </c>
      <c r="V17" s="1">
        <v>0.18047825190682301</v>
      </c>
      <c r="W17" s="1">
        <v>2.1361791725971302</v>
      </c>
      <c r="X17">
        <f t="shared" si="15"/>
        <v>18160.299215594987</v>
      </c>
      <c r="Y17" s="4">
        <f t="shared" si="16"/>
        <v>0.19823461922414437</v>
      </c>
      <c r="AA17" s="1">
        <v>0.18782299999999999</v>
      </c>
      <c r="AB17" s="1">
        <v>2.0964619999999998</v>
      </c>
      <c r="AC17">
        <f t="shared" si="17"/>
        <v>17947.596509322706</v>
      </c>
      <c r="AD17" s="4">
        <f t="shared" si="18"/>
        <v>0.20058396109640725</v>
      </c>
      <c r="AF17" s="1">
        <v>0.19583100000000001</v>
      </c>
      <c r="AG17" s="1">
        <v>2.0543670000000001</v>
      </c>
      <c r="AH17">
        <f t="shared" si="19"/>
        <v>17729.804108470707</v>
      </c>
      <c r="AI17" s="4">
        <f t="shared" si="20"/>
        <v>0.20304792867282953</v>
      </c>
      <c r="AK17" s="1">
        <v>0.20872599999999999</v>
      </c>
      <c r="AL17" s="1">
        <v>2.1396350000000002</v>
      </c>
      <c r="AM17">
        <f t="shared" si="21"/>
        <v>18714.103564000001</v>
      </c>
      <c r="AN17" s="4">
        <f t="shared" si="22"/>
        <v>0.1923682845768396</v>
      </c>
      <c r="AP17" s="1">
        <v>0.22379299999999999</v>
      </c>
      <c r="AQ17" s="1">
        <v>2.107313</v>
      </c>
      <c r="AR17">
        <f t="shared" si="23"/>
        <v>18727.908393982016</v>
      </c>
      <c r="AS17" s="4">
        <f t="shared" si="24"/>
        <v>0.1922264848944272</v>
      </c>
      <c r="AU17" s="1">
        <v>0.240674</v>
      </c>
      <c r="AV17" s="1">
        <v>2.0760399999999999</v>
      </c>
      <c r="AW17">
        <f t="shared" si="25"/>
        <v>18745.810131293019</v>
      </c>
      <c r="AX17" s="4">
        <f t="shared" si="26"/>
        <v>0.19204291384507288</v>
      </c>
      <c r="BD17" s="61">
        <f t="shared" si="27"/>
        <v>0</v>
      </c>
      <c r="BE17" s="43">
        <f t="shared" si="28"/>
        <v>0</v>
      </c>
      <c r="BF17" s="35">
        <f t="shared" si="29"/>
        <v>0</v>
      </c>
      <c r="BG17" s="36">
        <f t="shared" si="30"/>
        <v>0</v>
      </c>
      <c r="BH17" s="35">
        <f t="shared" si="31"/>
        <v>0</v>
      </c>
      <c r="BI17" s="62">
        <f t="shared" si="32"/>
        <v>0</v>
      </c>
      <c r="BJ17" s="61">
        <f t="shared" si="33"/>
        <v>0</v>
      </c>
      <c r="BK17" s="43">
        <f t="shared" si="34"/>
        <v>0</v>
      </c>
      <c r="BL17" s="35">
        <f t="shared" si="35"/>
        <v>0</v>
      </c>
      <c r="BM17" s="36">
        <f t="shared" si="36"/>
        <v>0</v>
      </c>
      <c r="BN17" s="35">
        <f t="shared" si="37"/>
        <v>0</v>
      </c>
      <c r="BO17" s="62">
        <f t="shared" si="38"/>
        <v>0</v>
      </c>
      <c r="BP17" s="61">
        <f t="shared" si="39"/>
        <v>0</v>
      </c>
      <c r="BQ17" s="43">
        <f t="shared" si="40"/>
        <v>0</v>
      </c>
      <c r="BR17" s="35">
        <f t="shared" si="41"/>
        <v>0</v>
      </c>
      <c r="BS17" s="36">
        <f t="shared" si="42"/>
        <v>0</v>
      </c>
      <c r="BT17" s="35">
        <f t="shared" si="43"/>
        <v>0</v>
      </c>
      <c r="BU17" s="62">
        <f t="shared" si="44"/>
        <v>0</v>
      </c>
      <c r="BV17" s="61">
        <f t="shared" si="45"/>
        <v>0</v>
      </c>
      <c r="BW17" s="43">
        <f t="shared" si="46"/>
        <v>0</v>
      </c>
      <c r="BX17" s="35">
        <f t="shared" si="47"/>
        <v>0</v>
      </c>
      <c r="BY17" s="36">
        <f t="shared" si="48"/>
        <v>0</v>
      </c>
      <c r="BZ17" s="35">
        <f t="shared" si="49"/>
        <v>0</v>
      </c>
      <c r="CA17" s="62">
        <f t="shared" si="50"/>
        <v>0</v>
      </c>
      <c r="CB17" s="61">
        <f t="shared" si="51"/>
        <v>0</v>
      </c>
      <c r="CC17" s="43">
        <f t="shared" si="52"/>
        <v>0</v>
      </c>
      <c r="CD17" s="35">
        <f t="shared" si="53"/>
        <v>0</v>
      </c>
      <c r="CE17" s="36">
        <f t="shared" si="54"/>
        <v>0</v>
      </c>
      <c r="CF17" s="35">
        <f t="shared" si="55"/>
        <v>0</v>
      </c>
      <c r="CG17" s="62">
        <f t="shared" si="56"/>
        <v>0</v>
      </c>
      <c r="CH17" s="61">
        <f t="shared" si="57"/>
        <v>0</v>
      </c>
      <c r="CI17" s="43">
        <f t="shared" si="58"/>
        <v>0</v>
      </c>
      <c r="CJ17" s="35">
        <f t="shared" si="59"/>
        <v>0</v>
      </c>
      <c r="CK17" s="36">
        <f t="shared" si="60"/>
        <v>0</v>
      </c>
      <c r="CL17" s="35">
        <f t="shared" si="61"/>
        <v>0</v>
      </c>
      <c r="CM17" s="62">
        <f t="shared" si="62"/>
        <v>0</v>
      </c>
      <c r="CN17" s="61">
        <f t="shared" si="63"/>
        <v>0</v>
      </c>
      <c r="CO17" s="43">
        <f t="shared" si="64"/>
        <v>0</v>
      </c>
      <c r="CP17" s="35">
        <f t="shared" si="65"/>
        <v>0</v>
      </c>
      <c r="CQ17" s="36">
        <f t="shared" si="66"/>
        <v>0</v>
      </c>
      <c r="CR17" s="35">
        <f t="shared" si="67"/>
        <v>0</v>
      </c>
      <c r="CS17" s="62">
        <f t="shared" si="68"/>
        <v>0</v>
      </c>
      <c r="CT17" s="61">
        <f t="shared" si="69"/>
        <v>0</v>
      </c>
      <c r="CU17" s="43">
        <f t="shared" si="70"/>
        <v>0</v>
      </c>
      <c r="CV17" s="35">
        <f t="shared" si="71"/>
        <v>0</v>
      </c>
      <c r="CW17" s="36">
        <f t="shared" si="72"/>
        <v>0</v>
      </c>
      <c r="CX17" s="35">
        <f t="shared" si="6"/>
        <v>0</v>
      </c>
      <c r="CY17" s="62">
        <f t="shared" si="73"/>
        <v>0</v>
      </c>
      <c r="CZ17" s="61">
        <f t="shared" si="74"/>
        <v>0</v>
      </c>
      <c r="DA17" s="43">
        <f t="shared" si="75"/>
        <v>0</v>
      </c>
      <c r="DB17" s="35">
        <f t="shared" si="76"/>
        <v>0</v>
      </c>
      <c r="DC17" s="36">
        <f t="shared" si="77"/>
        <v>0</v>
      </c>
      <c r="DD17" s="35">
        <f t="shared" si="78"/>
        <v>0</v>
      </c>
      <c r="DE17" s="62">
        <f t="shared" si="7"/>
        <v>0</v>
      </c>
      <c r="DF17" s="61">
        <f t="shared" si="79"/>
        <v>0</v>
      </c>
      <c r="DG17" s="43">
        <f t="shared" si="80"/>
        <v>0</v>
      </c>
      <c r="DH17" s="35">
        <f t="shared" si="81"/>
        <v>0</v>
      </c>
      <c r="DI17" s="36">
        <f t="shared" si="82"/>
        <v>0</v>
      </c>
      <c r="DJ17" s="35">
        <f t="shared" si="83"/>
        <v>0</v>
      </c>
      <c r="DK17" s="62">
        <f t="shared" si="84"/>
        <v>0</v>
      </c>
    </row>
    <row r="18" spans="2:115" x14ac:dyDescent="0.3">
      <c r="B18" s="1">
        <v>0.238147</v>
      </c>
      <c r="C18" s="1"/>
      <c r="D18">
        <f t="shared" si="85"/>
        <v>0</v>
      </c>
      <c r="E18" s="4" t="e">
        <f t="shared" si="8"/>
        <v>#DIV/0!</v>
      </c>
      <c r="G18" s="1">
        <v>0.234601</v>
      </c>
      <c r="H18" s="1"/>
      <c r="I18">
        <f t="shared" si="9"/>
        <v>0</v>
      </c>
      <c r="J18" s="4" t="e">
        <f t="shared" si="10"/>
        <v>#DIV/0!</v>
      </c>
      <c r="L18" s="1">
        <v>0.185247</v>
      </c>
      <c r="M18" s="1">
        <v>2.1040359999999998</v>
      </c>
      <c r="N18">
        <f t="shared" si="11"/>
        <v>17813.392706835439</v>
      </c>
      <c r="O18" s="4">
        <f t="shared" si="12"/>
        <v>0.20209513478129243</v>
      </c>
      <c r="Q18" s="20">
        <v>0.186894</v>
      </c>
      <c r="R18" s="20">
        <v>2.0803690000000001</v>
      </c>
      <c r="S18" s="98">
        <f t="shared" si="13"/>
        <v>17630.506972207419</v>
      </c>
      <c r="T18" s="16">
        <f t="shared" si="14"/>
        <v>0.20419151903430852</v>
      </c>
      <c r="V18" s="1">
        <v>0.19072356215213401</v>
      </c>
      <c r="W18" s="1">
        <v>2.0508863350311102</v>
      </c>
      <c r="X18">
        <f t="shared" si="15"/>
        <v>17435.199246914512</v>
      </c>
      <c r="Y18" s="4">
        <f t="shared" si="16"/>
        <v>0.20647885630771259</v>
      </c>
      <c r="AA18" s="1">
        <v>0.19848499999999999</v>
      </c>
      <c r="AB18" s="1">
        <v>2.0117039999999999</v>
      </c>
      <c r="AC18">
        <f t="shared" si="17"/>
        <v>17221.991950338484</v>
      </c>
      <c r="AD18" s="4">
        <f t="shared" si="18"/>
        <v>0.20903505299392763</v>
      </c>
      <c r="AF18" s="1">
        <v>0.20694699999999999</v>
      </c>
      <c r="AG18" s="1">
        <v>2.1002749999999999</v>
      </c>
      <c r="AH18">
        <f t="shared" si="19"/>
        <v>18126.003934018758</v>
      </c>
      <c r="AI18" s="4">
        <f t="shared" si="20"/>
        <v>0.19860968877114413</v>
      </c>
      <c r="AK18" s="1">
        <v>0.22057499999999999</v>
      </c>
      <c r="AL18" s="1">
        <v>2.0734020000000002</v>
      </c>
      <c r="AM18">
        <f t="shared" si="21"/>
        <v>18134.8032528</v>
      </c>
      <c r="AN18" s="4">
        <f t="shared" si="22"/>
        <v>0.1985133199305133</v>
      </c>
      <c r="AP18" s="1">
        <v>0.23649700000000001</v>
      </c>
      <c r="AQ18" s="1">
        <v>2.041836</v>
      </c>
      <c r="AR18">
        <f t="shared" si="23"/>
        <v>18146.007528798364</v>
      </c>
      <c r="AS18" s="4">
        <f t="shared" si="24"/>
        <v>0.19839074762239967</v>
      </c>
      <c r="AU18" s="1">
        <v>0.25433699999999998</v>
      </c>
      <c r="AV18" s="1">
        <v>2.0114960000000002</v>
      </c>
      <c r="AW18">
        <f t="shared" si="25"/>
        <v>18163.003649185655</v>
      </c>
      <c r="AX18" s="4">
        <f t="shared" si="26"/>
        <v>0.19820510250029089</v>
      </c>
      <c r="BD18" s="61">
        <f t="shared" si="27"/>
        <v>0</v>
      </c>
      <c r="BE18" s="43">
        <f t="shared" si="28"/>
        <v>0</v>
      </c>
      <c r="BF18" s="35">
        <f t="shared" si="29"/>
        <v>0</v>
      </c>
      <c r="BG18" s="36">
        <f t="shared" si="30"/>
        <v>0</v>
      </c>
      <c r="BH18" s="35">
        <f t="shared" si="31"/>
        <v>0</v>
      </c>
      <c r="BI18" s="62">
        <f t="shared" si="32"/>
        <v>0</v>
      </c>
      <c r="BJ18" s="61">
        <f t="shared" si="33"/>
        <v>0</v>
      </c>
      <c r="BK18" s="43">
        <f t="shared" si="34"/>
        <v>0</v>
      </c>
      <c r="BL18" s="35">
        <f t="shared" si="35"/>
        <v>0</v>
      </c>
      <c r="BM18" s="36">
        <f t="shared" si="36"/>
        <v>0</v>
      </c>
      <c r="BN18" s="35">
        <f t="shared" si="37"/>
        <v>0</v>
      </c>
      <c r="BO18" s="62">
        <f t="shared" si="38"/>
        <v>0</v>
      </c>
      <c r="BP18" s="61">
        <f t="shared" si="39"/>
        <v>0</v>
      </c>
      <c r="BQ18" s="43">
        <f t="shared" si="40"/>
        <v>0</v>
      </c>
      <c r="BR18" s="35">
        <f t="shared" si="41"/>
        <v>0</v>
      </c>
      <c r="BS18" s="36">
        <f t="shared" si="42"/>
        <v>0</v>
      </c>
      <c r="BT18" s="35">
        <f t="shared" si="43"/>
        <v>0</v>
      </c>
      <c r="BU18" s="62">
        <f t="shared" si="44"/>
        <v>0</v>
      </c>
      <c r="BV18" s="61">
        <f t="shared" si="45"/>
        <v>0</v>
      </c>
      <c r="BW18" s="43">
        <f t="shared" si="46"/>
        <v>0</v>
      </c>
      <c r="BX18" s="35">
        <f t="shared" si="47"/>
        <v>0</v>
      </c>
      <c r="BY18" s="36">
        <f t="shared" si="48"/>
        <v>0</v>
      </c>
      <c r="BZ18" s="35">
        <f t="shared" si="49"/>
        <v>0</v>
      </c>
      <c r="CA18" s="62">
        <f t="shared" si="50"/>
        <v>0</v>
      </c>
      <c r="CB18" s="61">
        <f t="shared" si="51"/>
        <v>0</v>
      </c>
      <c r="CC18" s="43">
        <f t="shared" si="52"/>
        <v>0</v>
      </c>
      <c r="CD18" s="35">
        <f t="shared" si="53"/>
        <v>0</v>
      </c>
      <c r="CE18" s="36">
        <f t="shared" si="54"/>
        <v>0</v>
      </c>
      <c r="CF18" s="35">
        <f t="shared" si="55"/>
        <v>0</v>
      </c>
      <c r="CG18" s="62">
        <f t="shared" si="56"/>
        <v>0</v>
      </c>
      <c r="CH18" s="61">
        <f t="shared" si="57"/>
        <v>0</v>
      </c>
      <c r="CI18" s="43">
        <f t="shared" si="58"/>
        <v>0</v>
      </c>
      <c r="CJ18" s="35">
        <f t="shared" si="59"/>
        <v>0</v>
      </c>
      <c r="CK18" s="36">
        <f t="shared" si="60"/>
        <v>0</v>
      </c>
      <c r="CL18" s="35">
        <f t="shared" si="61"/>
        <v>0</v>
      </c>
      <c r="CM18" s="62">
        <f t="shared" si="62"/>
        <v>0</v>
      </c>
      <c r="CN18" s="61">
        <f t="shared" si="63"/>
        <v>0</v>
      </c>
      <c r="CO18" s="43">
        <f t="shared" si="64"/>
        <v>0</v>
      </c>
      <c r="CP18" s="35">
        <f t="shared" si="65"/>
        <v>0</v>
      </c>
      <c r="CQ18" s="36">
        <f t="shared" si="66"/>
        <v>0</v>
      </c>
      <c r="CR18" s="35">
        <f t="shared" si="67"/>
        <v>0</v>
      </c>
      <c r="CS18" s="62">
        <f t="shared" si="68"/>
        <v>0</v>
      </c>
      <c r="CT18" s="61">
        <f t="shared" si="69"/>
        <v>0</v>
      </c>
      <c r="CU18" s="43">
        <f t="shared" si="70"/>
        <v>0</v>
      </c>
      <c r="CV18" s="35">
        <f t="shared" si="71"/>
        <v>0</v>
      </c>
      <c r="CW18" s="36">
        <f t="shared" si="72"/>
        <v>0</v>
      </c>
      <c r="CX18" s="35">
        <f t="shared" si="6"/>
        <v>0</v>
      </c>
      <c r="CY18" s="62">
        <f t="shared" si="73"/>
        <v>0</v>
      </c>
      <c r="CZ18" s="61">
        <f t="shared" si="74"/>
        <v>0</v>
      </c>
      <c r="DA18" s="43">
        <f t="shared" si="75"/>
        <v>0</v>
      </c>
      <c r="DB18" s="35">
        <f t="shared" si="76"/>
        <v>0</v>
      </c>
      <c r="DC18" s="36">
        <f t="shared" si="77"/>
        <v>0</v>
      </c>
      <c r="DD18" s="35">
        <f t="shared" si="78"/>
        <v>0</v>
      </c>
      <c r="DE18" s="62">
        <f t="shared" si="7"/>
        <v>0</v>
      </c>
      <c r="DF18" s="61">
        <f t="shared" si="79"/>
        <v>0</v>
      </c>
      <c r="DG18" s="43">
        <f t="shared" si="80"/>
        <v>0</v>
      </c>
      <c r="DH18" s="35">
        <f t="shared" si="81"/>
        <v>0</v>
      </c>
      <c r="DI18" s="36">
        <f t="shared" si="82"/>
        <v>0</v>
      </c>
      <c r="DJ18" s="35">
        <f t="shared" si="83"/>
        <v>0</v>
      </c>
      <c r="DK18" s="62">
        <f t="shared" si="84"/>
        <v>0</v>
      </c>
    </row>
    <row r="19" spans="2:115" x14ac:dyDescent="0.3">
      <c r="B19" s="1">
        <v>0.25240499999999999</v>
      </c>
      <c r="C19" s="1"/>
      <c r="D19">
        <f t="shared" si="85"/>
        <v>0</v>
      </c>
      <c r="E19" s="4" t="e">
        <f t="shared" si="8"/>
        <v>#DIV/0!</v>
      </c>
      <c r="G19" s="1">
        <v>0.24864600000000001</v>
      </c>
      <c r="H19" s="1"/>
      <c r="I19">
        <f t="shared" si="9"/>
        <v>0</v>
      </c>
      <c r="J19" s="4" t="e">
        <f t="shared" si="10"/>
        <v>#DIV/0!</v>
      </c>
      <c r="L19" s="1">
        <v>0.19519900000000001</v>
      </c>
      <c r="M19" s="1">
        <v>2.0257139999999998</v>
      </c>
      <c r="N19">
        <f t="shared" si="11"/>
        <v>17150.295429229558</v>
      </c>
      <c r="O19" s="4">
        <f t="shared" si="12"/>
        <v>0.20990892051133153</v>
      </c>
      <c r="Q19" s="20">
        <v>0.196934</v>
      </c>
      <c r="R19" s="20">
        <v>2.0026790000000001</v>
      </c>
      <c r="S19" s="98">
        <f t="shared" si="13"/>
        <v>16972.107387003642</v>
      </c>
      <c r="T19" s="16">
        <f t="shared" si="14"/>
        <v>0.21211272813161042</v>
      </c>
      <c r="V19" s="1">
        <v>0.20096887239744399</v>
      </c>
      <c r="W19" s="1">
        <v>1.97289826261866</v>
      </c>
      <c r="X19">
        <f t="shared" si="15"/>
        <v>16772.199275551771</v>
      </c>
      <c r="Y19" s="4">
        <f t="shared" si="16"/>
        <v>0.21464090313114689</v>
      </c>
      <c r="AA19" s="1">
        <v>0.209148</v>
      </c>
      <c r="AB19" s="1">
        <v>1.934528</v>
      </c>
      <c r="AC19">
        <f t="shared" si="17"/>
        <v>16561.296116975664</v>
      </c>
      <c r="AD19" s="4">
        <f t="shared" si="18"/>
        <v>0.21737429091132104</v>
      </c>
      <c r="AF19" s="1">
        <v>0.21806400000000001</v>
      </c>
      <c r="AG19" s="1">
        <v>2.0385849999999999</v>
      </c>
      <c r="AH19">
        <f t="shared" si="19"/>
        <v>17593.60070935074</v>
      </c>
      <c r="AI19" s="4">
        <f t="shared" si="20"/>
        <v>0.20461985351791309</v>
      </c>
      <c r="AK19" s="1">
        <v>0.23242299999999999</v>
      </c>
      <c r="AL19" s="1">
        <v>2.0124279999999999</v>
      </c>
      <c r="AM19">
        <f t="shared" si="21"/>
        <v>17601.500259199998</v>
      </c>
      <c r="AN19" s="4">
        <f t="shared" si="22"/>
        <v>0.2045280201679594</v>
      </c>
      <c r="AP19" s="1">
        <v>0.24920100000000001</v>
      </c>
      <c r="AQ19" s="1">
        <v>1.9822550000000001</v>
      </c>
      <c r="AR19">
        <f t="shared" si="23"/>
        <v>17616.505024888484</v>
      </c>
      <c r="AS19" s="4">
        <f t="shared" si="24"/>
        <v>0.20435381450031909</v>
      </c>
      <c r="AU19" s="1">
        <v>0.26799899999999999</v>
      </c>
      <c r="AV19" s="1">
        <v>1.9530209999999999</v>
      </c>
      <c r="AW19">
        <f t="shared" si="25"/>
        <v>17634.997807570195</v>
      </c>
      <c r="AX19" s="4">
        <f t="shared" si="26"/>
        <v>0.20413952070096794</v>
      </c>
      <c r="BD19" s="61">
        <f t="shared" si="27"/>
        <v>0</v>
      </c>
      <c r="BE19" s="43">
        <f t="shared" si="28"/>
        <v>0</v>
      </c>
      <c r="BF19" s="35">
        <f t="shared" si="29"/>
        <v>0</v>
      </c>
      <c r="BG19" s="36">
        <f t="shared" si="30"/>
        <v>0</v>
      </c>
      <c r="BH19" s="35">
        <f t="shared" si="31"/>
        <v>0</v>
      </c>
      <c r="BI19" s="62">
        <f t="shared" si="32"/>
        <v>0</v>
      </c>
      <c r="BJ19" s="61">
        <f t="shared" si="33"/>
        <v>0</v>
      </c>
      <c r="BK19" s="43">
        <f t="shared" si="34"/>
        <v>0</v>
      </c>
      <c r="BL19" s="35">
        <f t="shared" si="35"/>
        <v>0</v>
      </c>
      <c r="BM19" s="36">
        <f t="shared" si="36"/>
        <v>0</v>
      </c>
      <c r="BN19" s="35">
        <f t="shared" si="37"/>
        <v>0</v>
      </c>
      <c r="BO19" s="62">
        <f t="shared" si="38"/>
        <v>0</v>
      </c>
      <c r="BP19" s="61">
        <f t="shared" si="39"/>
        <v>0</v>
      </c>
      <c r="BQ19" s="43">
        <f t="shared" si="40"/>
        <v>0</v>
      </c>
      <c r="BR19" s="35">
        <f t="shared" si="41"/>
        <v>0</v>
      </c>
      <c r="BS19" s="36">
        <f t="shared" si="42"/>
        <v>0</v>
      </c>
      <c r="BT19" s="35">
        <f t="shared" si="43"/>
        <v>0</v>
      </c>
      <c r="BU19" s="62">
        <f t="shared" si="44"/>
        <v>0</v>
      </c>
      <c r="BV19" s="61">
        <f t="shared" si="45"/>
        <v>0</v>
      </c>
      <c r="BW19" s="43">
        <f t="shared" si="46"/>
        <v>0</v>
      </c>
      <c r="BX19" s="35">
        <f t="shared" si="47"/>
        <v>0</v>
      </c>
      <c r="BY19" s="36">
        <f t="shared" si="48"/>
        <v>0</v>
      </c>
      <c r="BZ19" s="35">
        <f t="shared" si="49"/>
        <v>0</v>
      </c>
      <c r="CA19" s="62">
        <f t="shared" si="50"/>
        <v>0</v>
      </c>
      <c r="CB19" s="61">
        <f t="shared" si="51"/>
        <v>0</v>
      </c>
      <c r="CC19" s="43">
        <f t="shared" si="52"/>
        <v>0</v>
      </c>
      <c r="CD19" s="35">
        <f t="shared" si="53"/>
        <v>0</v>
      </c>
      <c r="CE19" s="36">
        <f t="shared" si="54"/>
        <v>0</v>
      </c>
      <c r="CF19" s="35">
        <f t="shared" si="55"/>
        <v>0</v>
      </c>
      <c r="CG19" s="62">
        <f t="shared" si="56"/>
        <v>0</v>
      </c>
      <c r="CH19" s="61">
        <f t="shared" si="57"/>
        <v>0</v>
      </c>
      <c r="CI19" s="43">
        <f t="shared" si="58"/>
        <v>0</v>
      </c>
      <c r="CJ19" s="35">
        <f t="shared" si="59"/>
        <v>0</v>
      </c>
      <c r="CK19" s="36">
        <f t="shared" si="60"/>
        <v>0</v>
      </c>
      <c r="CL19" s="35">
        <f t="shared" si="61"/>
        <v>0</v>
      </c>
      <c r="CM19" s="62">
        <f t="shared" si="62"/>
        <v>0</v>
      </c>
      <c r="CN19" s="61">
        <f t="shared" si="63"/>
        <v>0</v>
      </c>
      <c r="CO19" s="43">
        <f t="shared" si="64"/>
        <v>0</v>
      </c>
      <c r="CP19" s="35">
        <f t="shared" si="65"/>
        <v>0</v>
      </c>
      <c r="CQ19" s="36">
        <f t="shared" si="66"/>
        <v>0</v>
      </c>
      <c r="CR19" s="35">
        <f t="shared" si="67"/>
        <v>0</v>
      </c>
      <c r="CS19" s="62">
        <f t="shared" si="68"/>
        <v>0</v>
      </c>
      <c r="CT19" s="61">
        <f t="shared" si="69"/>
        <v>0</v>
      </c>
      <c r="CU19" s="43">
        <f t="shared" si="70"/>
        <v>0</v>
      </c>
      <c r="CV19" s="35">
        <f t="shared" si="71"/>
        <v>0</v>
      </c>
      <c r="CW19" s="36">
        <f t="shared" si="72"/>
        <v>0</v>
      </c>
      <c r="CX19" s="35">
        <f t="shared" si="6"/>
        <v>0</v>
      </c>
      <c r="CY19" s="62">
        <f t="shared" si="73"/>
        <v>0</v>
      </c>
      <c r="CZ19" s="61">
        <f t="shared" si="74"/>
        <v>0</v>
      </c>
      <c r="DA19" s="43">
        <f t="shared" si="75"/>
        <v>0</v>
      </c>
      <c r="DB19" s="35">
        <f t="shared" si="76"/>
        <v>0</v>
      </c>
      <c r="DC19" s="36">
        <f t="shared" si="77"/>
        <v>0</v>
      </c>
      <c r="DD19" s="35">
        <f t="shared" si="78"/>
        <v>0</v>
      </c>
      <c r="DE19" s="62">
        <f t="shared" si="7"/>
        <v>0</v>
      </c>
      <c r="DF19" s="61">
        <f t="shared" si="79"/>
        <v>0</v>
      </c>
      <c r="DG19" s="43">
        <f t="shared" si="80"/>
        <v>0</v>
      </c>
      <c r="DH19" s="35">
        <f t="shared" si="81"/>
        <v>0</v>
      </c>
      <c r="DI19" s="36">
        <f t="shared" si="82"/>
        <v>0</v>
      </c>
      <c r="DJ19" s="35">
        <f t="shared" si="83"/>
        <v>0</v>
      </c>
      <c r="DK19" s="62">
        <f t="shared" si="84"/>
        <v>0</v>
      </c>
    </row>
    <row r="20" spans="2:115" x14ac:dyDescent="0.3">
      <c r="B20" s="1">
        <v>0.26663399999999998</v>
      </c>
      <c r="C20" s="1"/>
      <c r="D20">
        <f t="shared" si="85"/>
        <v>0</v>
      </c>
      <c r="E20" s="4" t="e">
        <f t="shared" si="8"/>
        <v>#DIV/0!</v>
      </c>
      <c r="G20" s="1">
        <v>0.26266400000000001</v>
      </c>
      <c r="H20" s="1"/>
      <c r="I20">
        <f t="shared" si="9"/>
        <v>0</v>
      </c>
      <c r="J20" s="4" t="e">
        <f t="shared" si="10"/>
        <v>#DIV/0!</v>
      </c>
      <c r="L20" s="1">
        <v>0.20515</v>
      </c>
      <c r="M20" s="1">
        <v>1.95462</v>
      </c>
      <c r="N20">
        <f t="shared" si="11"/>
        <v>16548.392543014797</v>
      </c>
      <c r="O20" s="4">
        <f t="shared" si="12"/>
        <v>0.21754378805327454</v>
      </c>
      <c r="Q20" s="14">
        <v>0.20697299999999999</v>
      </c>
      <c r="R20" s="14">
        <v>1.9323399999999999</v>
      </c>
      <c r="S20" s="15">
        <f t="shared" si="13"/>
        <v>16376.005334955134</v>
      </c>
      <c r="T20" s="16">
        <f t="shared" si="14"/>
        <v>0.21983383165586046</v>
      </c>
      <c r="V20" s="1">
        <v>0.21121418264275399</v>
      </c>
      <c r="W20" s="1">
        <v>1.9021561408255201</v>
      </c>
      <c r="X20">
        <f t="shared" si="15"/>
        <v>16170.799301528257</v>
      </c>
      <c r="Y20" s="4">
        <f t="shared" si="16"/>
        <v>0.22262350381528601</v>
      </c>
      <c r="AA20" s="1">
        <v>0.21981000000000001</v>
      </c>
      <c r="AB20" s="1">
        <v>1.9961690000000001</v>
      </c>
      <c r="AC20">
        <f t="shared" si="17"/>
        <v>17088.998406085204</v>
      </c>
      <c r="AD20" s="4">
        <f t="shared" si="18"/>
        <v>0.2106618488956076</v>
      </c>
      <c r="AF20" s="1">
        <v>0.229181</v>
      </c>
      <c r="AG20" s="1">
        <v>1.9822139999999999</v>
      </c>
      <c r="AH20">
        <f t="shared" si="19"/>
        <v>17107.102051906088</v>
      </c>
      <c r="AI20" s="4">
        <f t="shared" si="20"/>
        <v>0.21043891531581088</v>
      </c>
      <c r="AK20" s="1">
        <v>0.24427199999999999</v>
      </c>
      <c r="AL20" s="1">
        <v>1.9570909999999999</v>
      </c>
      <c r="AM20">
        <f t="shared" si="21"/>
        <v>17117.5007224</v>
      </c>
      <c r="AN20" s="4">
        <f t="shared" si="22"/>
        <v>0.21031107627114232</v>
      </c>
      <c r="AP20" s="1">
        <v>0.261905</v>
      </c>
      <c r="AQ20" s="1">
        <v>1.9281090000000001</v>
      </c>
      <c r="AR20">
        <f t="shared" si="23"/>
        <v>17135.30392761411</v>
      </c>
      <c r="AS20" s="4">
        <f t="shared" si="24"/>
        <v>0.2100925676724345</v>
      </c>
      <c r="AU20" s="1">
        <v>0.28166099999999999</v>
      </c>
      <c r="AV20" s="1">
        <v>1.89974</v>
      </c>
      <c r="AW20">
        <f t="shared" si="25"/>
        <v>17153.891706721741</v>
      </c>
      <c r="AX20" s="4">
        <f t="shared" si="26"/>
        <v>0.20986491354549841</v>
      </c>
      <c r="BD20" s="61">
        <f t="shared" si="27"/>
        <v>0</v>
      </c>
      <c r="BE20" s="43">
        <f t="shared" si="28"/>
        <v>0</v>
      </c>
      <c r="BF20" s="35">
        <f t="shared" si="29"/>
        <v>0</v>
      </c>
      <c r="BG20" s="36">
        <f t="shared" si="30"/>
        <v>0</v>
      </c>
      <c r="BH20" s="35">
        <f t="shared" si="31"/>
        <v>0</v>
      </c>
      <c r="BI20" s="62">
        <f t="shared" si="32"/>
        <v>0</v>
      </c>
      <c r="BJ20" s="61">
        <f t="shared" si="33"/>
        <v>0</v>
      </c>
      <c r="BK20" s="43">
        <f t="shared" si="34"/>
        <v>0</v>
      </c>
      <c r="BL20" s="35">
        <f t="shared" si="35"/>
        <v>0</v>
      </c>
      <c r="BM20" s="36">
        <f t="shared" si="36"/>
        <v>0</v>
      </c>
      <c r="BN20" s="35">
        <f t="shared" si="37"/>
        <v>0</v>
      </c>
      <c r="BO20" s="62">
        <f t="shared" si="38"/>
        <v>0</v>
      </c>
      <c r="BP20" s="61">
        <f t="shared" si="39"/>
        <v>0</v>
      </c>
      <c r="BQ20" s="43">
        <f t="shared" si="40"/>
        <v>0</v>
      </c>
      <c r="BR20" s="35">
        <f t="shared" si="41"/>
        <v>0</v>
      </c>
      <c r="BS20" s="36">
        <f t="shared" si="42"/>
        <v>0</v>
      </c>
      <c r="BT20" s="35">
        <f t="shared" si="43"/>
        <v>0</v>
      </c>
      <c r="BU20" s="62">
        <f t="shared" si="44"/>
        <v>0</v>
      </c>
      <c r="BV20" s="61">
        <f t="shared" si="45"/>
        <v>0</v>
      </c>
      <c r="BW20" s="43">
        <f t="shared" si="46"/>
        <v>0</v>
      </c>
      <c r="BX20" s="35">
        <f t="shared" si="47"/>
        <v>0</v>
      </c>
      <c r="BY20" s="36">
        <f t="shared" si="48"/>
        <v>0</v>
      </c>
      <c r="BZ20" s="35">
        <f t="shared" si="49"/>
        <v>0</v>
      </c>
      <c r="CA20" s="62">
        <f t="shared" si="50"/>
        <v>0</v>
      </c>
      <c r="CB20" s="61">
        <f t="shared" si="51"/>
        <v>0</v>
      </c>
      <c r="CC20" s="43">
        <f t="shared" si="52"/>
        <v>0</v>
      </c>
      <c r="CD20" s="35">
        <f t="shared" si="53"/>
        <v>0</v>
      </c>
      <c r="CE20" s="36">
        <f t="shared" si="54"/>
        <v>0</v>
      </c>
      <c r="CF20" s="35">
        <f t="shared" si="55"/>
        <v>0</v>
      </c>
      <c r="CG20" s="62">
        <f t="shared" si="56"/>
        <v>0</v>
      </c>
      <c r="CH20" s="61">
        <f t="shared" si="57"/>
        <v>0</v>
      </c>
      <c r="CI20" s="43">
        <f t="shared" si="58"/>
        <v>0</v>
      </c>
      <c r="CJ20" s="35">
        <f t="shared" si="59"/>
        <v>0</v>
      </c>
      <c r="CK20" s="36">
        <f t="shared" si="60"/>
        <v>0</v>
      </c>
      <c r="CL20" s="35">
        <f t="shared" si="61"/>
        <v>0</v>
      </c>
      <c r="CM20" s="62">
        <f t="shared" si="62"/>
        <v>0</v>
      </c>
      <c r="CN20" s="61">
        <f t="shared" si="63"/>
        <v>0</v>
      </c>
      <c r="CO20" s="43">
        <f t="shared" si="64"/>
        <v>0</v>
      </c>
      <c r="CP20" s="35">
        <f t="shared" si="65"/>
        <v>0</v>
      </c>
      <c r="CQ20" s="36">
        <f t="shared" si="66"/>
        <v>0</v>
      </c>
      <c r="CR20" s="35">
        <f t="shared" si="67"/>
        <v>0</v>
      </c>
      <c r="CS20" s="62">
        <f t="shared" si="68"/>
        <v>0</v>
      </c>
      <c r="CT20" s="61">
        <f t="shared" si="69"/>
        <v>0</v>
      </c>
      <c r="CU20" s="43">
        <f t="shared" si="70"/>
        <v>0</v>
      </c>
      <c r="CV20" s="35">
        <f t="shared" si="71"/>
        <v>0</v>
      </c>
      <c r="CW20" s="36">
        <f t="shared" si="72"/>
        <v>0</v>
      </c>
      <c r="CX20" s="35">
        <f t="shared" si="6"/>
        <v>0</v>
      </c>
      <c r="CY20" s="62">
        <f t="shared" si="73"/>
        <v>0</v>
      </c>
      <c r="CZ20" s="61">
        <f t="shared" si="74"/>
        <v>0</v>
      </c>
      <c r="DA20" s="43">
        <f t="shared" si="75"/>
        <v>0</v>
      </c>
      <c r="DB20" s="35">
        <f t="shared" si="76"/>
        <v>0</v>
      </c>
      <c r="DC20" s="36">
        <f t="shared" si="77"/>
        <v>0</v>
      </c>
      <c r="DD20" s="35">
        <f t="shared" si="78"/>
        <v>0</v>
      </c>
      <c r="DE20" s="62">
        <f t="shared" si="7"/>
        <v>0</v>
      </c>
      <c r="DF20" s="61">
        <f t="shared" si="79"/>
        <v>0</v>
      </c>
      <c r="DG20" s="43">
        <f t="shared" si="80"/>
        <v>0</v>
      </c>
      <c r="DH20" s="35">
        <f t="shared" si="81"/>
        <v>0</v>
      </c>
      <c r="DI20" s="36">
        <f t="shared" si="82"/>
        <v>0</v>
      </c>
      <c r="DJ20" s="35">
        <f t="shared" si="83"/>
        <v>0</v>
      </c>
      <c r="DK20" s="62">
        <f t="shared" si="84"/>
        <v>0</v>
      </c>
    </row>
    <row r="21" spans="2:115" x14ac:dyDescent="0.3">
      <c r="B21" s="1">
        <v>0.28086299999999997</v>
      </c>
      <c r="C21" s="1"/>
      <c r="D21">
        <f t="shared" si="85"/>
        <v>0</v>
      </c>
      <c r="E21" s="4" t="e">
        <f t="shared" si="8"/>
        <v>#DIV/0!</v>
      </c>
      <c r="G21" s="1">
        <v>0.27668100000000001</v>
      </c>
      <c r="H21" s="1"/>
      <c r="I21">
        <f t="shared" si="9"/>
        <v>0</v>
      </c>
      <c r="J21" s="4" t="e">
        <f t="shared" si="10"/>
        <v>#DIV/0!</v>
      </c>
      <c r="L21" s="1">
        <v>0.21510099999999999</v>
      </c>
      <c r="M21" s="1">
        <v>1.889999</v>
      </c>
      <c r="N21">
        <f t="shared" si="11"/>
        <v>16001.291994303459</v>
      </c>
      <c r="O21" s="4">
        <f t="shared" si="12"/>
        <v>0.22498183279710277</v>
      </c>
      <c r="Q21" s="14">
        <v>0.21701300000000001</v>
      </c>
      <c r="R21" s="14">
        <v>1.86737</v>
      </c>
      <c r="S21" s="15">
        <f t="shared" si="13"/>
        <v>15825.403957034046</v>
      </c>
      <c r="T21" s="16">
        <f t="shared" si="14"/>
        <v>0.22748234482822657</v>
      </c>
      <c r="V21" s="1">
        <v>0.22145949288806399</v>
      </c>
      <c r="W21" s="1">
        <v>1.955124510369</v>
      </c>
      <c r="X21">
        <f t="shared" si="15"/>
        <v>16621.099282078259</v>
      </c>
      <c r="Y21" s="4">
        <f t="shared" si="16"/>
        <v>0.21659217232892103</v>
      </c>
      <c r="AA21" s="1">
        <v>0.23047200000000001</v>
      </c>
      <c r="AB21" s="1">
        <v>1.943616</v>
      </c>
      <c r="AC21">
        <f t="shared" si="17"/>
        <v>16639.097554386277</v>
      </c>
      <c r="AD21" s="4">
        <f t="shared" si="18"/>
        <v>0.2163578876939149</v>
      </c>
      <c r="AF21" s="1">
        <v>0.24029800000000001</v>
      </c>
      <c r="AG21" s="1">
        <v>1.9304539999999999</v>
      </c>
      <c r="AH21">
        <f t="shared" si="19"/>
        <v>16660.397709082023</v>
      </c>
      <c r="AI21" s="4">
        <f t="shared" si="20"/>
        <v>0.21608127626134307</v>
      </c>
      <c r="AK21" s="1">
        <v>0.25612099999999999</v>
      </c>
      <c r="AL21" s="1">
        <v>1.9065099999999999</v>
      </c>
      <c r="AM21">
        <f t="shared" si="21"/>
        <v>16675.099063999998</v>
      </c>
      <c r="AN21" s="4">
        <f t="shared" si="22"/>
        <v>0.21589077139410032</v>
      </c>
      <c r="AP21" s="1">
        <v>0.27461000000000002</v>
      </c>
      <c r="AQ21" s="1">
        <v>1.878633</v>
      </c>
      <c r="AR21">
        <f t="shared" si="23"/>
        <v>16695.605602922591</v>
      </c>
      <c r="AS21" s="4">
        <f t="shared" si="24"/>
        <v>0.2156256014678386</v>
      </c>
      <c r="AU21" s="1">
        <v>0.29532399999999998</v>
      </c>
      <c r="AV21" s="1">
        <v>1.84812</v>
      </c>
      <c r="AW21">
        <f t="shared" si="25"/>
        <v>16687.783770951068</v>
      </c>
      <c r="AX21" s="4">
        <f t="shared" si="26"/>
        <v>0.21572666864647597</v>
      </c>
      <c r="BD21" s="61">
        <f t="shared" si="27"/>
        <v>0</v>
      </c>
      <c r="BE21" s="43">
        <f t="shared" si="28"/>
        <v>0</v>
      </c>
      <c r="BF21" s="35">
        <f t="shared" si="29"/>
        <v>0</v>
      </c>
      <c r="BG21" s="36">
        <f t="shared" si="30"/>
        <v>0</v>
      </c>
      <c r="BH21" s="35">
        <f t="shared" si="31"/>
        <v>0</v>
      </c>
      <c r="BI21" s="62">
        <f t="shared" si="32"/>
        <v>0</v>
      </c>
      <c r="BJ21" s="61">
        <f t="shared" si="33"/>
        <v>0</v>
      </c>
      <c r="BK21" s="43">
        <f t="shared" si="34"/>
        <v>0</v>
      </c>
      <c r="BL21" s="35">
        <f t="shared" si="35"/>
        <v>0</v>
      </c>
      <c r="BM21" s="36">
        <f t="shared" si="36"/>
        <v>0</v>
      </c>
      <c r="BN21" s="35">
        <f t="shared" si="37"/>
        <v>0</v>
      </c>
      <c r="BO21" s="62">
        <f t="shared" si="38"/>
        <v>0</v>
      </c>
      <c r="BP21" s="61">
        <f t="shared" si="39"/>
        <v>0</v>
      </c>
      <c r="BQ21" s="43">
        <f t="shared" si="40"/>
        <v>0</v>
      </c>
      <c r="BR21" s="35">
        <f t="shared" si="41"/>
        <v>0</v>
      </c>
      <c r="BS21" s="36">
        <f t="shared" si="42"/>
        <v>0</v>
      </c>
      <c r="BT21" s="35">
        <f t="shared" si="43"/>
        <v>0</v>
      </c>
      <c r="BU21" s="62">
        <f t="shared" si="44"/>
        <v>0</v>
      </c>
      <c r="BV21" s="61">
        <f t="shared" si="45"/>
        <v>0</v>
      </c>
      <c r="BW21" s="43">
        <f t="shared" si="46"/>
        <v>0</v>
      </c>
      <c r="BX21" s="35">
        <f t="shared" si="47"/>
        <v>0</v>
      </c>
      <c r="BY21" s="36">
        <f t="shared" si="48"/>
        <v>0</v>
      </c>
      <c r="BZ21" s="35">
        <f t="shared" si="49"/>
        <v>0</v>
      </c>
      <c r="CA21" s="62">
        <f t="shared" si="50"/>
        <v>0</v>
      </c>
      <c r="CB21" s="61">
        <f t="shared" si="51"/>
        <v>0</v>
      </c>
      <c r="CC21" s="43">
        <f t="shared" si="52"/>
        <v>0</v>
      </c>
      <c r="CD21" s="35">
        <f t="shared" si="53"/>
        <v>0</v>
      </c>
      <c r="CE21" s="36">
        <f t="shared" si="54"/>
        <v>0</v>
      </c>
      <c r="CF21" s="35">
        <f t="shared" si="55"/>
        <v>0</v>
      </c>
      <c r="CG21" s="62">
        <f t="shared" si="56"/>
        <v>0</v>
      </c>
      <c r="CH21" s="61">
        <f t="shared" si="57"/>
        <v>0</v>
      </c>
      <c r="CI21" s="43">
        <f t="shared" si="58"/>
        <v>0</v>
      </c>
      <c r="CJ21" s="35">
        <f t="shared" si="59"/>
        <v>0</v>
      </c>
      <c r="CK21" s="36">
        <f t="shared" si="60"/>
        <v>0</v>
      </c>
      <c r="CL21" s="35">
        <f t="shared" si="61"/>
        <v>0</v>
      </c>
      <c r="CM21" s="62">
        <f t="shared" si="62"/>
        <v>0</v>
      </c>
      <c r="CN21" s="61">
        <f t="shared" si="63"/>
        <v>0</v>
      </c>
      <c r="CO21" s="43">
        <f t="shared" si="64"/>
        <v>0</v>
      </c>
      <c r="CP21" s="35">
        <f t="shared" si="65"/>
        <v>0</v>
      </c>
      <c r="CQ21" s="36">
        <f t="shared" si="66"/>
        <v>0</v>
      </c>
      <c r="CR21" s="35">
        <f t="shared" si="67"/>
        <v>0</v>
      </c>
      <c r="CS21" s="62">
        <f t="shared" si="68"/>
        <v>0</v>
      </c>
      <c r="CT21" s="61">
        <f t="shared" si="69"/>
        <v>0</v>
      </c>
      <c r="CU21" s="43">
        <f t="shared" si="70"/>
        <v>0</v>
      </c>
      <c r="CV21" s="35">
        <f t="shared" si="71"/>
        <v>0</v>
      </c>
      <c r="CW21" s="36">
        <f t="shared" si="72"/>
        <v>0</v>
      </c>
      <c r="CX21" s="35">
        <f t="shared" si="6"/>
        <v>0</v>
      </c>
      <c r="CY21" s="62">
        <f t="shared" si="73"/>
        <v>0</v>
      </c>
      <c r="CZ21" s="61">
        <f t="shared" si="74"/>
        <v>0</v>
      </c>
      <c r="DA21" s="43">
        <f t="shared" si="75"/>
        <v>0</v>
      </c>
      <c r="DB21" s="35">
        <f t="shared" si="76"/>
        <v>0</v>
      </c>
      <c r="DC21" s="36">
        <f t="shared" si="77"/>
        <v>0</v>
      </c>
      <c r="DD21" s="35">
        <f t="shared" si="78"/>
        <v>0</v>
      </c>
      <c r="DE21" s="62">
        <f t="shared" si="7"/>
        <v>0</v>
      </c>
      <c r="DF21" s="61">
        <f t="shared" si="79"/>
        <v>0</v>
      </c>
      <c r="DG21" s="43">
        <f t="shared" si="80"/>
        <v>0</v>
      </c>
      <c r="DH21" s="35">
        <f t="shared" si="81"/>
        <v>0</v>
      </c>
      <c r="DI21" s="36">
        <f t="shared" si="82"/>
        <v>0</v>
      </c>
      <c r="DJ21" s="35">
        <f t="shared" si="83"/>
        <v>0</v>
      </c>
      <c r="DK21" s="62">
        <f t="shared" si="84"/>
        <v>0</v>
      </c>
    </row>
    <row r="22" spans="2:115" x14ac:dyDescent="0.3">
      <c r="B22" s="1">
        <v>0.29509299999999999</v>
      </c>
      <c r="C22" s="1"/>
      <c r="D22">
        <f t="shared" si="85"/>
        <v>0</v>
      </c>
      <c r="E22" s="4" t="e">
        <f t="shared" si="8"/>
        <v>#DIV/0!</v>
      </c>
      <c r="G22" s="1">
        <v>0.29069800000000001</v>
      </c>
      <c r="H22" s="1"/>
      <c r="I22">
        <f t="shared" si="9"/>
        <v>0</v>
      </c>
      <c r="J22" s="4" t="e">
        <f t="shared" si="10"/>
        <v>#DIV/0!</v>
      </c>
      <c r="L22" s="1">
        <v>0.225052</v>
      </c>
      <c r="M22" s="1">
        <v>1.830705</v>
      </c>
      <c r="N22">
        <f t="shared" si="11"/>
        <v>15499.291407260698</v>
      </c>
      <c r="O22" s="4">
        <f t="shared" si="12"/>
        <v>0.23226868283240143</v>
      </c>
      <c r="Q22" s="14">
        <v>0.227052</v>
      </c>
      <c r="R22" s="14">
        <v>1.80725</v>
      </c>
      <c r="S22" s="15">
        <f t="shared" si="13"/>
        <v>15315.904882990399</v>
      </c>
      <c r="T22" s="16">
        <f t="shared" si="14"/>
        <v>0.23504977521753237</v>
      </c>
      <c r="V22" s="1">
        <v>0.23170480313337499</v>
      </c>
      <c r="W22" s="1">
        <v>1.9069083551927399</v>
      </c>
      <c r="X22">
        <f t="shared" si="15"/>
        <v>16211.199299783289</v>
      </c>
      <c r="Y22" s="4">
        <f t="shared" si="16"/>
        <v>0.22206870284101218</v>
      </c>
      <c r="AA22" s="1">
        <v>0.24113399999999999</v>
      </c>
      <c r="AB22" s="1">
        <v>1.895607</v>
      </c>
      <c r="AC22">
        <f t="shared" si="17"/>
        <v>16228.097421392655</v>
      </c>
      <c r="AD22" s="4">
        <f t="shared" si="18"/>
        <v>0.22183746538607219</v>
      </c>
      <c r="AF22" s="1">
        <v>0.251415</v>
      </c>
      <c r="AG22" s="1">
        <v>1.8827039999999999</v>
      </c>
      <c r="AH22">
        <f t="shared" si="19"/>
        <v>16248.300870406423</v>
      </c>
      <c r="AI22" s="4">
        <f t="shared" si="20"/>
        <v>0.22156162842582519</v>
      </c>
      <c r="AK22" s="1">
        <v>0.26796999999999999</v>
      </c>
      <c r="AL22" s="1">
        <v>1.8598170000000001</v>
      </c>
      <c r="AM22">
        <f t="shared" si="21"/>
        <v>16266.7034088</v>
      </c>
      <c r="AN22" s="4">
        <f t="shared" si="22"/>
        <v>0.22131097552639112</v>
      </c>
      <c r="AP22" s="1">
        <v>0.28731400000000001</v>
      </c>
      <c r="AQ22" s="1">
        <v>1.8296289999999999</v>
      </c>
      <c r="AR22">
        <f t="shared" si="23"/>
        <v>16260.101991006044</v>
      </c>
      <c r="AS22" s="4">
        <f t="shared" si="24"/>
        <v>0.2214008252833389</v>
      </c>
      <c r="AU22" s="1">
        <v>0.30898599999999998</v>
      </c>
      <c r="AV22" s="1">
        <v>1.8034330000000001</v>
      </c>
      <c r="AW22">
        <f t="shared" si="25"/>
        <v>16284.278049800663</v>
      </c>
      <c r="AX22" s="4">
        <f t="shared" si="26"/>
        <v>0.22107212791322167</v>
      </c>
      <c r="BD22" s="61">
        <f t="shared" si="27"/>
        <v>0</v>
      </c>
      <c r="BE22" s="43">
        <f t="shared" si="28"/>
        <v>0</v>
      </c>
      <c r="BF22" s="35">
        <f t="shared" si="29"/>
        <v>0</v>
      </c>
      <c r="BG22" s="36">
        <f t="shared" si="30"/>
        <v>0</v>
      </c>
      <c r="BH22" s="35">
        <f t="shared" si="31"/>
        <v>0</v>
      </c>
      <c r="BI22" s="62">
        <f t="shared" si="32"/>
        <v>0</v>
      </c>
      <c r="BJ22" s="61">
        <f t="shared" si="33"/>
        <v>0</v>
      </c>
      <c r="BK22" s="43">
        <f t="shared" si="34"/>
        <v>0</v>
      </c>
      <c r="BL22" s="35">
        <f t="shared" si="35"/>
        <v>0</v>
      </c>
      <c r="BM22" s="36">
        <f t="shared" si="36"/>
        <v>0</v>
      </c>
      <c r="BN22" s="35">
        <f t="shared" si="37"/>
        <v>0</v>
      </c>
      <c r="BO22" s="62">
        <f t="shared" si="38"/>
        <v>0</v>
      </c>
      <c r="BP22" s="61">
        <f t="shared" si="39"/>
        <v>0</v>
      </c>
      <c r="BQ22" s="43">
        <f t="shared" si="40"/>
        <v>0</v>
      </c>
      <c r="BR22" s="35">
        <f t="shared" si="41"/>
        <v>0</v>
      </c>
      <c r="BS22" s="36">
        <f t="shared" si="42"/>
        <v>0</v>
      </c>
      <c r="BT22" s="35">
        <f t="shared" si="43"/>
        <v>0</v>
      </c>
      <c r="BU22" s="62">
        <f t="shared" si="44"/>
        <v>0</v>
      </c>
      <c r="BV22" s="61">
        <f t="shared" si="45"/>
        <v>0</v>
      </c>
      <c r="BW22" s="43">
        <f t="shared" si="46"/>
        <v>0</v>
      </c>
      <c r="BX22" s="35">
        <f t="shared" si="47"/>
        <v>0</v>
      </c>
      <c r="BY22" s="36">
        <f t="shared" si="48"/>
        <v>0</v>
      </c>
      <c r="BZ22" s="35">
        <f t="shared" si="49"/>
        <v>0</v>
      </c>
      <c r="CA22" s="62">
        <f t="shared" si="50"/>
        <v>0</v>
      </c>
      <c r="CB22" s="61">
        <f t="shared" si="51"/>
        <v>0</v>
      </c>
      <c r="CC22" s="43">
        <f t="shared" si="52"/>
        <v>0</v>
      </c>
      <c r="CD22" s="35">
        <f t="shared" si="53"/>
        <v>0</v>
      </c>
      <c r="CE22" s="36">
        <f t="shared" si="54"/>
        <v>0</v>
      </c>
      <c r="CF22" s="35">
        <f t="shared" si="55"/>
        <v>0</v>
      </c>
      <c r="CG22" s="62">
        <f t="shared" si="56"/>
        <v>0</v>
      </c>
      <c r="CH22" s="61">
        <f t="shared" si="57"/>
        <v>0</v>
      </c>
      <c r="CI22" s="43">
        <f t="shared" si="58"/>
        <v>0</v>
      </c>
      <c r="CJ22" s="35">
        <f t="shared" si="59"/>
        <v>0</v>
      </c>
      <c r="CK22" s="36">
        <f t="shared" si="60"/>
        <v>0</v>
      </c>
      <c r="CL22" s="35">
        <f t="shared" si="61"/>
        <v>0</v>
      </c>
      <c r="CM22" s="62">
        <f t="shared" si="62"/>
        <v>0</v>
      </c>
      <c r="CN22" s="61">
        <f t="shared" si="63"/>
        <v>0</v>
      </c>
      <c r="CO22" s="43">
        <f t="shared" si="64"/>
        <v>0</v>
      </c>
      <c r="CP22" s="35">
        <f t="shared" si="65"/>
        <v>0</v>
      </c>
      <c r="CQ22" s="36">
        <f t="shared" si="66"/>
        <v>0</v>
      </c>
      <c r="CR22" s="35">
        <f t="shared" si="67"/>
        <v>0</v>
      </c>
      <c r="CS22" s="62">
        <f t="shared" si="68"/>
        <v>0</v>
      </c>
      <c r="CT22" s="61">
        <f t="shared" si="69"/>
        <v>0</v>
      </c>
      <c r="CU22" s="43">
        <f t="shared" si="70"/>
        <v>0</v>
      </c>
      <c r="CV22" s="35">
        <f t="shared" si="71"/>
        <v>0</v>
      </c>
      <c r="CW22" s="36">
        <f t="shared" si="72"/>
        <v>0</v>
      </c>
      <c r="CX22" s="35">
        <f t="shared" si="6"/>
        <v>0</v>
      </c>
      <c r="CY22" s="62">
        <f t="shared" si="73"/>
        <v>0</v>
      </c>
      <c r="CZ22" s="61">
        <f t="shared" si="74"/>
        <v>0</v>
      </c>
      <c r="DA22" s="43">
        <f t="shared" si="75"/>
        <v>0</v>
      </c>
      <c r="DB22" s="35">
        <f t="shared" si="76"/>
        <v>0</v>
      </c>
      <c r="DC22" s="36">
        <f t="shared" si="77"/>
        <v>0</v>
      </c>
      <c r="DD22" s="35">
        <f t="shared" si="78"/>
        <v>0</v>
      </c>
      <c r="DE22" s="62">
        <f t="shared" si="7"/>
        <v>0</v>
      </c>
      <c r="DF22" s="61">
        <f t="shared" si="79"/>
        <v>0</v>
      </c>
      <c r="DG22" s="43">
        <f t="shared" si="80"/>
        <v>0</v>
      </c>
      <c r="DH22" s="35">
        <f t="shared" si="81"/>
        <v>0</v>
      </c>
      <c r="DI22" s="36">
        <f t="shared" si="82"/>
        <v>0</v>
      </c>
      <c r="DJ22" s="35">
        <f t="shared" si="83"/>
        <v>0</v>
      </c>
      <c r="DK22" s="62">
        <f t="shared" si="84"/>
        <v>0</v>
      </c>
    </row>
    <row r="23" spans="2:115" x14ac:dyDescent="0.3">
      <c r="B23" s="1">
        <v>0.30932199999999999</v>
      </c>
      <c r="C23" s="1"/>
      <c r="D23">
        <f t="shared" si="85"/>
        <v>0</v>
      </c>
      <c r="E23" s="4" t="e">
        <f t="shared" si="8"/>
        <v>#DIV/0!</v>
      </c>
      <c r="G23" s="1">
        <v>0.30471599999999999</v>
      </c>
      <c r="H23" s="1"/>
      <c r="I23">
        <f t="shared" si="9"/>
        <v>0</v>
      </c>
      <c r="J23" s="4" t="e">
        <f t="shared" si="10"/>
        <v>#DIV/0!</v>
      </c>
      <c r="L23" s="1">
        <v>0.23500299999999999</v>
      </c>
      <c r="M23" s="1">
        <v>1.775711</v>
      </c>
      <c r="N23">
        <f t="shared" si="11"/>
        <v>15033.695895339939</v>
      </c>
      <c r="O23" s="4">
        <f t="shared" si="12"/>
        <v>0.23946207406762218</v>
      </c>
      <c r="Q23" s="14">
        <v>0.237092</v>
      </c>
      <c r="R23" s="14">
        <v>1.869742</v>
      </c>
      <c r="S23" s="15">
        <f t="shared" si="13"/>
        <v>15845.505949775756</v>
      </c>
      <c r="T23" s="16">
        <f t="shared" si="14"/>
        <v>0.22719375521429452</v>
      </c>
      <c r="V23" s="1">
        <v>0.24195011337868499</v>
      </c>
      <c r="W23" s="1">
        <v>1.86384435321657</v>
      </c>
      <c r="X23">
        <f t="shared" si="15"/>
        <v>15845.099315596379</v>
      </c>
      <c r="Y23" s="4">
        <f t="shared" si="16"/>
        <v>0.22719958570764584</v>
      </c>
      <c r="AA23" s="1">
        <v>0.25179699999999999</v>
      </c>
      <c r="AB23" s="1">
        <v>1.8523989999999999</v>
      </c>
      <c r="AC23">
        <f t="shared" si="17"/>
        <v>15858.198157788154</v>
      </c>
      <c r="AD23" s="4">
        <f t="shared" si="18"/>
        <v>0.22701191927230371</v>
      </c>
      <c r="AF23" s="1">
        <v>0.26253199999999999</v>
      </c>
      <c r="AG23" s="1">
        <v>1.8395999999999999</v>
      </c>
      <c r="AH23">
        <f t="shared" si="19"/>
        <v>15876.300406861437</v>
      </c>
      <c r="AI23" s="4">
        <f t="shared" si="20"/>
        <v>0.22675307897576363</v>
      </c>
      <c r="AK23" s="1">
        <v>0.27981899999999998</v>
      </c>
      <c r="AL23" s="1">
        <v>1.8171930000000001</v>
      </c>
      <c r="AM23">
        <f t="shared" si="21"/>
        <v>15893.896855200001</v>
      </c>
      <c r="AN23" s="4">
        <f t="shared" si="22"/>
        <v>0.22650203614616948</v>
      </c>
      <c r="AP23" s="1">
        <v>0.30001800000000001</v>
      </c>
      <c r="AQ23" s="1">
        <v>1.7873209999999999</v>
      </c>
      <c r="AR23">
        <f t="shared" si="23"/>
        <v>15884.10642303271</v>
      </c>
      <c r="AS23" s="4">
        <f t="shared" si="24"/>
        <v>0.22664164442891344</v>
      </c>
      <c r="AU23" s="1">
        <v>0.32264900000000002</v>
      </c>
      <c r="AV23" s="1">
        <v>1.7601530000000001</v>
      </c>
      <c r="AW23">
        <f t="shared" si="25"/>
        <v>15893.476975407895</v>
      </c>
      <c r="AX23" s="4">
        <f t="shared" si="26"/>
        <v>0.22650801996129033</v>
      </c>
      <c r="BD23" s="61">
        <f t="shared" si="27"/>
        <v>0</v>
      </c>
      <c r="BE23" s="43">
        <f t="shared" si="28"/>
        <v>0</v>
      </c>
      <c r="BF23" s="35">
        <f t="shared" si="29"/>
        <v>0</v>
      </c>
      <c r="BG23" s="36">
        <f t="shared" si="30"/>
        <v>0</v>
      </c>
      <c r="BH23" s="35">
        <f t="shared" si="31"/>
        <v>0</v>
      </c>
      <c r="BI23" s="62">
        <f t="shared" si="32"/>
        <v>0</v>
      </c>
      <c r="BJ23" s="61">
        <f t="shared" si="33"/>
        <v>0</v>
      </c>
      <c r="BK23" s="43">
        <f t="shared" si="34"/>
        <v>0</v>
      </c>
      <c r="BL23" s="35">
        <f t="shared" si="35"/>
        <v>0</v>
      </c>
      <c r="BM23" s="36">
        <f t="shared" si="36"/>
        <v>0</v>
      </c>
      <c r="BN23" s="35">
        <f t="shared" si="37"/>
        <v>0</v>
      </c>
      <c r="BO23" s="62">
        <f t="shared" si="38"/>
        <v>0</v>
      </c>
      <c r="BP23" s="61">
        <f t="shared" si="39"/>
        <v>0</v>
      </c>
      <c r="BQ23" s="43">
        <f t="shared" si="40"/>
        <v>0</v>
      </c>
      <c r="BR23" s="35">
        <f t="shared" si="41"/>
        <v>0</v>
      </c>
      <c r="BS23" s="36">
        <f t="shared" si="42"/>
        <v>0</v>
      </c>
      <c r="BT23" s="35">
        <f t="shared" si="43"/>
        <v>0</v>
      </c>
      <c r="BU23" s="62">
        <f t="shared" si="44"/>
        <v>0</v>
      </c>
      <c r="BV23" s="61">
        <f t="shared" si="45"/>
        <v>0</v>
      </c>
      <c r="BW23" s="43">
        <f t="shared" si="46"/>
        <v>0</v>
      </c>
      <c r="BX23" s="35">
        <f t="shared" si="47"/>
        <v>0</v>
      </c>
      <c r="BY23" s="36">
        <f t="shared" si="48"/>
        <v>0</v>
      </c>
      <c r="BZ23" s="35">
        <f t="shared" si="49"/>
        <v>0</v>
      </c>
      <c r="CA23" s="62">
        <f t="shared" si="50"/>
        <v>0</v>
      </c>
      <c r="CB23" s="61">
        <f t="shared" si="51"/>
        <v>0</v>
      </c>
      <c r="CC23" s="43">
        <f t="shared" si="52"/>
        <v>0</v>
      </c>
      <c r="CD23" s="35">
        <f t="shared" si="53"/>
        <v>0</v>
      </c>
      <c r="CE23" s="36">
        <f t="shared" si="54"/>
        <v>0</v>
      </c>
      <c r="CF23" s="35">
        <f t="shared" si="55"/>
        <v>0</v>
      </c>
      <c r="CG23" s="62">
        <f t="shared" si="56"/>
        <v>0</v>
      </c>
      <c r="CH23" s="61">
        <f t="shared" si="57"/>
        <v>0</v>
      </c>
      <c r="CI23" s="43">
        <f t="shared" si="58"/>
        <v>0</v>
      </c>
      <c r="CJ23" s="35">
        <f t="shared" si="59"/>
        <v>0</v>
      </c>
      <c r="CK23" s="36">
        <f t="shared" si="60"/>
        <v>0</v>
      </c>
      <c r="CL23" s="35">
        <f t="shared" si="61"/>
        <v>0</v>
      </c>
      <c r="CM23" s="62">
        <f t="shared" si="62"/>
        <v>0</v>
      </c>
      <c r="CN23" s="61">
        <f t="shared" si="63"/>
        <v>0</v>
      </c>
      <c r="CO23" s="43">
        <f t="shared" si="64"/>
        <v>0</v>
      </c>
      <c r="CP23" s="35">
        <f t="shared" si="65"/>
        <v>0</v>
      </c>
      <c r="CQ23" s="36">
        <f t="shared" si="66"/>
        <v>0</v>
      </c>
      <c r="CR23" s="35">
        <f t="shared" si="67"/>
        <v>0</v>
      </c>
      <c r="CS23" s="62">
        <f t="shared" si="68"/>
        <v>0</v>
      </c>
      <c r="CT23" s="61">
        <f t="shared" si="69"/>
        <v>0</v>
      </c>
      <c r="CU23" s="43">
        <f t="shared" si="70"/>
        <v>0</v>
      </c>
      <c r="CV23" s="35">
        <f t="shared" si="71"/>
        <v>0</v>
      </c>
      <c r="CW23" s="36">
        <f t="shared" si="72"/>
        <v>0</v>
      </c>
      <c r="CX23" s="35">
        <f t="shared" si="6"/>
        <v>0</v>
      </c>
      <c r="CY23" s="62">
        <f t="shared" si="73"/>
        <v>0</v>
      </c>
      <c r="CZ23" s="61">
        <f t="shared" si="74"/>
        <v>0</v>
      </c>
      <c r="DA23" s="43">
        <f t="shared" si="75"/>
        <v>0</v>
      </c>
      <c r="DB23" s="35">
        <f t="shared" si="76"/>
        <v>0</v>
      </c>
      <c r="DC23" s="36">
        <f t="shared" si="77"/>
        <v>0</v>
      </c>
      <c r="DD23" s="35">
        <f t="shared" si="78"/>
        <v>0</v>
      </c>
      <c r="DE23" s="62">
        <f t="shared" si="7"/>
        <v>0</v>
      </c>
      <c r="DF23" s="61">
        <f t="shared" si="79"/>
        <v>0</v>
      </c>
      <c r="DG23" s="43">
        <f t="shared" si="80"/>
        <v>0</v>
      </c>
      <c r="DH23" s="35">
        <f t="shared" si="81"/>
        <v>0</v>
      </c>
      <c r="DI23" s="36">
        <f t="shared" si="82"/>
        <v>0</v>
      </c>
      <c r="DJ23" s="35">
        <f t="shared" si="83"/>
        <v>0</v>
      </c>
      <c r="DK23" s="62">
        <f t="shared" si="84"/>
        <v>0</v>
      </c>
    </row>
    <row r="24" spans="2:115" x14ac:dyDescent="0.3">
      <c r="B24" s="1">
        <v>0.32355099999999998</v>
      </c>
      <c r="C24" s="1"/>
      <c r="D24">
        <f t="shared" si="85"/>
        <v>0</v>
      </c>
      <c r="E24" s="4" t="e">
        <f t="shared" si="8"/>
        <v>#DIV/0!</v>
      </c>
      <c r="G24" s="1">
        <v>0.31873299999999999</v>
      </c>
      <c r="H24" s="1"/>
      <c r="I24">
        <f t="shared" si="9"/>
        <v>0</v>
      </c>
      <c r="J24" s="4" t="e">
        <f t="shared" si="10"/>
        <v>#DIV/0!</v>
      </c>
      <c r="L24" s="1">
        <v>0.24495400000000001</v>
      </c>
      <c r="M24" s="1">
        <v>1.8320639999999999</v>
      </c>
      <c r="N24">
        <f t="shared" si="11"/>
        <v>15510.797104258558</v>
      </c>
      <c r="O24" s="4">
        <f t="shared" si="12"/>
        <v>0.23209638910250488</v>
      </c>
      <c r="Q24" s="14">
        <v>0.24713199999999999</v>
      </c>
      <c r="R24" s="14">
        <v>1.831215</v>
      </c>
      <c r="S24" s="15">
        <f t="shared" si="13"/>
        <v>15519.001112355934</v>
      </c>
      <c r="T24" s="16">
        <f t="shared" si="14"/>
        <v>0.23197369301905316</v>
      </c>
      <c r="V24" s="1">
        <v>0.252195423623995</v>
      </c>
      <c r="W24" s="1">
        <v>1.82527378165692</v>
      </c>
      <c r="X24">
        <f t="shared" si="15"/>
        <v>15517.19932975944</v>
      </c>
      <c r="Y24" s="4">
        <f t="shared" si="16"/>
        <v>0.23200062868921142</v>
      </c>
      <c r="AA24" s="1">
        <v>0.262459</v>
      </c>
      <c r="AB24" s="1">
        <v>1.8138160000000001</v>
      </c>
      <c r="AC24">
        <f t="shared" si="17"/>
        <v>15527.893045594756</v>
      </c>
      <c r="AD24" s="4">
        <f t="shared" si="18"/>
        <v>0.23184085499747281</v>
      </c>
      <c r="AF24" s="1">
        <v>0.273648</v>
      </c>
      <c r="AG24" s="1">
        <v>1.801142</v>
      </c>
      <c r="AH24">
        <f t="shared" si="19"/>
        <v>15544.396318447067</v>
      </c>
      <c r="AI24" s="4">
        <f t="shared" si="20"/>
        <v>0.2315947127343734</v>
      </c>
      <c r="AJ24" s="15"/>
      <c r="AK24" s="14">
        <v>0.29166799999999998</v>
      </c>
      <c r="AL24" s="14">
        <v>1.7754160000000001</v>
      </c>
      <c r="AM24" s="15">
        <f t="shared" si="21"/>
        <v>15528.4985024</v>
      </c>
      <c r="AN24" s="16">
        <f t="shared" si="22"/>
        <v>0.23183181551285231</v>
      </c>
      <c r="AP24" s="1">
        <v>0.312722</v>
      </c>
      <c r="AQ24" s="1">
        <v>1.7474879999999999</v>
      </c>
      <c r="AR24">
        <f t="shared" si="23"/>
        <v>15530.106435817956</v>
      </c>
      <c r="AS24" s="4">
        <f t="shared" si="24"/>
        <v>0.23180781244983087</v>
      </c>
      <c r="AU24" s="1">
        <v>0.33631100000000003</v>
      </c>
      <c r="AV24" s="1">
        <v>1.720583</v>
      </c>
      <c r="AW24">
        <f t="shared" si="25"/>
        <v>15536.175715848702</v>
      </c>
      <c r="AX24" s="4">
        <f t="shared" si="26"/>
        <v>0.23171725563888818</v>
      </c>
      <c r="BD24" s="61">
        <f t="shared" si="27"/>
        <v>0</v>
      </c>
      <c r="BE24" s="43">
        <f t="shared" si="28"/>
        <v>0</v>
      </c>
      <c r="BF24" s="35">
        <f t="shared" si="29"/>
        <v>0</v>
      </c>
      <c r="BG24" s="36">
        <f t="shared" si="30"/>
        <v>0</v>
      </c>
      <c r="BH24" s="35">
        <f t="shared" si="31"/>
        <v>0</v>
      </c>
      <c r="BI24" s="62">
        <f t="shared" si="32"/>
        <v>0</v>
      </c>
      <c r="BJ24" s="61">
        <f t="shared" si="33"/>
        <v>0</v>
      </c>
      <c r="BK24" s="43">
        <f t="shared" si="34"/>
        <v>0</v>
      </c>
      <c r="BL24" s="35">
        <f t="shared" si="35"/>
        <v>0</v>
      </c>
      <c r="BM24" s="36">
        <f t="shared" si="36"/>
        <v>0</v>
      </c>
      <c r="BN24" s="35">
        <f t="shared" si="37"/>
        <v>0</v>
      </c>
      <c r="BO24" s="62">
        <f t="shared" si="38"/>
        <v>0</v>
      </c>
      <c r="BP24" s="61">
        <f t="shared" si="39"/>
        <v>0</v>
      </c>
      <c r="BQ24" s="43">
        <f t="shared" si="40"/>
        <v>0</v>
      </c>
      <c r="BR24" s="35">
        <f t="shared" si="41"/>
        <v>0</v>
      </c>
      <c r="BS24" s="36">
        <f t="shared" si="42"/>
        <v>0</v>
      </c>
      <c r="BT24" s="35">
        <f t="shared" si="43"/>
        <v>0</v>
      </c>
      <c r="BU24" s="62">
        <f t="shared" si="44"/>
        <v>0</v>
      </c>
      <c r="BV24" s="61">
        <f t="shared" si="45"/>
        <v>0</v>
      </c>
      <c r="BW24" s="43">
        <f t="shared" si="46"/>
        <v>0</v>
      </c>
      <c r="BX24" s="35">
        <f t="shared" si="47"/>
        <v>0</v>
      </c>
      <c r="BY24" s="36">
        <f t="shared" si="48"/>
        <v>0</v>
      </c>
      <c r="BZ24" s="35">
        <f t="shared" si="49"/>
        <v>0</v>
      </c>
      <c r="CA24" s="62">
        <f t="shared" si="50"/>
        <v>0</v>
      </c>
      <c r="CB24" s="61">
        <f t="shared" si="51"/>
        <v>0</v>
      </c>
      <c r="CC24" s="43">
        <f t="shared" si="52"/>
        <v>0</v>
      </c>
      <c r="CD24" s="35">
        <f t="shared" si="53"/>
        <v>0</v>
      </c>
      <c r="CE24" s="36">
        <f t="shared" si="54"/>
        <v>0</v>
      </c>
      <c r="CF24" s="35">
        <f t="shared" si="55"/>
        <v>0</v>
      </c>
      <c r="CG24" s="62">
        <f t="shared" si="56"/>
        <v>0</v>
      </c>
      <c r="CH24" s="61">
        <f t="shared" si="57"/>
        <v>0</v>
      </c>
      <c r="CI24" s="43">
        <f t="shared" si="58"/>
        <v>0</v>
      </c>
      <c r="CJ24" s="35">
        <f t="shared" si="59"/>
        <v>0</v>
      </c>
      <c r="CK24" s="36">
        <f t="shared" si="60"/>
        <v>0</v>
      </c>
      <c r="CL24" s="35">
        <f t="shared" si="61"/>
        <v>0</v>
      </c>
      <c r="CM24" s="62">
        <f t="shared" si="62"/>
        <v>0</v>
      </c>
      <c r="CN24" s="61">
        <f t="shared" si="63"/>
        <v>0</v>
      </c>
      <c r="CO24" s="43">
        <f t="shared" si="64"/>
        <v>0</v>
      </c>
      <c r="CP24" s="35">
        <f t="shared" si="65"/>
        <v>0</v>
      </c>
      <c r="CQ24" s="36">
        <f t="shared" si="66"/>
        <v>0</v>
      </c>
      <c r="CR24" s="35">
        <f t="shared" si="67"/>
        <v>0</v>
      </c>
      <c r="CS24" s="62">
        <f t="shared" si="68"/>
        <v>0</v>
      </c>
      <c r="CT24" s="61">
        <f t="shared" si="69"/>
        <v>0</v>
      </c>
      <c r="CU24" s="43">
        <f t="shared" si="70"/>
        <v>0</v>
      </c>
      <c r="CV24" s="35">
        <f t="shared" si="71"/>
        <v>0</v>
      </c>
      <c r="CW24" s="36">
        <f t="shared" si="72"/>
        <v>0</v>
      </c>
      <c r="CX24" s="35">
        <f t="shared" si="6"/>
        <v>0</v>
      </c>
      <c r="CY24" s="62">
        <f t="shared" si="73"/>
        <v>0</v>
      </c>
      <c r="CZ24" s="61">
        <f t="shared" si="74"/>
        <v>0</v>
      </c>
      <c r="DA24" s="43">
        <f t="shared" si="75"/>
        <v>0</v>
      </c>
      <c r="DB24" s="35">
        <f t="shared" si="76"/>
        <v>0</v>
      </c>
      <c r="DC24" s="36">
        <f t="shared" si="77"/>
        <v>0</v>
      </c>
      <c r="DD24" s="35">
        <f t="shared" si="78"/>
        <v>0</v>
      </c>
      <c r="DE24" s="62">
        <f t="shared" si="7"/>
        <v>0</v>
      </c>
      <c r="DF24" s="61">
        <f t="shared" si="79"/>
        <v>0</v>
      </c>
      <c r="DG24" s="43">
        <f t="shared" si="80"/>
        <v>0</v>
      </c>
      <c r="DH24" s="35">
        <f t="shared" si="81"/>
        <v>0</v>
      </c>
      <c r="DI24" s="36">
        <f t="shared" si="82"/>
        <v>0</v>
      </c>
      <c r="DJ24" s="35">
        <f t="shared" si="83"/>
        <v>0</v>
      </c>
      <c r="DK24" s="62">
        <f t="shared" si="84"/>
        <v>0</v>
      </c>
    </row>
    <row r="25" spans="2:115" x14ac:dyDescent="0.3">
      <c r="B25" s="1">
        <v>0.337781</v>
      </c>
      <c r="C25" s="1"/>
      <c r="D25">
        <f t="shared" si="85"/>
        <v>0</v>
      </c>
      <c r="E25" s="4" t="e">
        <f t="shared" si="8"/>
        <v>#DIV/0!</v>
      </c>
      <c r="G25" s="1">
        <v>0.33274999999999999</v>
      </c>
      <c r="H25" s="1"/>
      <c r="I25">
        <f t="shared" si="9"/>
        <v>0</v>
      </c>
      <c r="J25" s="4" t="e">
        <f t="shared" si="10"/>
        <v>#DIV/0!</v>
      </c>
      <c r="L25" s="1">
        <v>0.25490499999999999</v>
      </c>
      <c r="M25" s="1">
        <v>1.795212</v>
      </c>
      <c r="N25">
        <f t="shared" si="11"/>
        <v>15198.797144166479</v>
      </c>
      <c r="O25" s="4">
        <f t="shared" si="12"/>
        <v>0.2368608493062053</v>
      </c>
      <c r="Q25" s="14">
        <v>0.25717099999999998</v>
      </c>
      <c r="R25" s="14">
        <v>1.7953319999999999</v>
      </c>
      <c r="S25" s="15">
        <f t="shared" si="13"/>
        <v>15214.903386575692</v>
      </c>
      <c r="T25" s="16">
        <f t="shared" si="14"/>
        <v>0.23661011237023871</v>
      </c>
      <c r="V25" s="1">
        <v>0.262440733869305</v>
      </c>
      <c r="W25" s="1">
        <v>1.7901026901768</v>
      </c>
      <c r="X25">
        <f t="shared" si="15"/>
        <v>15218.199342674321</v>
      </c>
      <c r="Y25" s="4">
        <f t="shared" si="16"/>
        <v>0.23655886737565662</v>
      </c>
      <c r="AA25" s="1">
        <v>0.273121</v>
      </c>
      <c r="AB25" s="1">
        <v>1.778948</v>
      </c>
      <c r="AC25">
        <f t="shared" si="17"/>
        <v>15229.391667994272</v>
      </c>
      <c r="AD25" s="4">
        <f t="shared" si="18"/>
        <v>0.23638501645247423</v>
      </c>
      <c r="AF25" s="1">
        <v>0.28476499999999999</v>
      </c>
      <c r="AG25" s="1">
        <v>1.765976</v>
      </c>
      <c r="AH25">
        <f t="shared" si="19"/>
        <v>15240.903178575525</v>
      </c>
      <c r="AI25" s="4">
        <f t="shared" si="20"/>
        <v>0.23620647397462635</v>
      </c>
      <c r="AJ25" s="15"/>
      <c r="AK25" s="14">
        <v>0.30351699999999998</v>
      </c>
      <c r="AL25" s="20">
        <v>1.739916</v>
      </c>
      <c r="AM25" s="15">
        <f t="shared" si="21"/>
        <v>15218.0013024</v>
      </c>
      <c r="AN25" s="16">
        <f t="shared" si="22"/>
        <v>0.23656194584713641</v>
      </c>
      <c r="AP25" s="1">
        <v>0.32542599999999999</v>
      </c>
      <c r="AQ25" s="1">
        <v>1.7116720000000001</v>
      </c>
      <c r="AR25">
        <f t="shared" si="23"/>
        <v>15211.805942707129</v>
      </c>
      <c r="AS25" s="4">
        <f t="shared" si="24"/>
        <v>0.23665829116929527</v>
      </c>
      <c r="AU25" s="1">
        <v>0.34997400000000001</v>
      </c>
      <c r="AV25" s="1">
        <v>1.6747000000000001</v>
      </c>
      <c r="AW25">
        <f t="shared" si="25"/>
        <v>15121.870593474318</v>
      </c>
      <c r="AX25" s="4">
        <f t="shared" si="26"/>
        <v>0.23806578542958448</v>
      </c>
      <c r="BD25" s="61">
        <f t="shared" si="27"/>
        <v>0</v>
      </c>
      <c r="BE25" s="43">
        <f t="shared" si="28"/>
        <v>0</v>
      </c>
      <c r="BF25" s="35">
        <f t="shared" si="29"/>
        <v>0</v>
      </c>
      <c r="BG25" s="36">
        <f t="shared" si="30"/>
        <v>0</v>
      </c>
      <c r="BH25" s="35">
        <f t="shared" si="31"/>
        <v>0</v>
      </c>
      <c r="BI25" s="62">
        <f t="shared" si="32"/>
        <v>0</v>
      </c>
      <c r="BJ25" s="61">
        <f t="shared" si="33"/>
        <v>0</v>
      </c>
      <c r="BK25" s="43">
        <f t="shared" si="34"/>
        <v>0</v>
      </c>
      <c r="BL25" s="35">
        <f t="shared" si="35"/>
        <v>0</v>
      </c>
      <c r="BM25" s="36">
        <f t="shared" si="36"/>
        <v>0</v>
      </c>
      <c r="BN25" s="35">
        <f t="shared" si="37"/>
        <v>0</v>
      </c>
      <c r="BO25" s="62">
        <f t="shared" si="38"/>
        <v>0</v>
      </c>
      <c r="BP25" s="61">
        <f t="shared" si="39"/>
        <v>0</v>
      </c>
      <c r="BQ25" s="43">
        <f t="shared" si="40"/>
        <v>0</v>
      </c>
      <c r="BR25" s="35">
        <f t="shared" si="41"/>
        <v>0</v>
      </c>
      <c r="BS25" s="36">
        <f t="shared" si="42"/>
        <v>0</v>
      </c>
      <c r="BT25" s="35">
        <f t="shared" si="43"/>
        <v>0</v>
      </c>
      <c r="BU25" s="62">
        <f t="shared" si="44"/>
        <v>0</v>
      </c>
      <c r="BV25" s="61">
        <f t="shared" si="45"/>
        <v>0</v>
      </c>
      <c r="BW25" s="43">
        <f t="shared" si="46"/>
        <v>0</v>
      </c>
      <c r="BX25" s="35">
        <f t="shared" si="47"/>
        <v>0</v>
      </c>
      <c r="BY25" s="36">
        <f t="shared" si="48"/>
        <v>0</v>
      </c>
      <c r="BZ25" s="35">
        <f t="shared" si="49"/>
        <v>0</v>
      </c>
      <c r="CA25" s="62">
        <f t="shared" si="50"/>
        <v>0</v>
      </c>
      <c r="CB25" s="61">
        <f t="shared" si="51"/>
        <v>0</v>
      </c>
      <c r="CC25" s="43">
        <f t="shared" si="52"/>
        <v>0</v>
      </c>
      <c r="CD25" s="35">
        <f t="shared" si="53"/>
        <v>0</v>
      </c>
      <c r="CE25" s="36">
        <f t="shared" si="54"/>
        <v>0</v>
      </c>
      <c r="CF25" s="35">
        <f t="shared" si="55"/>
        <v>0</v>
      </c>
      <c r="CG25" s="62">
        <f t="shared" si="56"/>
        <v>0</v>
      </c>
      <c r="CH25" s="61">
        <f t="shared" si="57"/>
        <v>0</v>
      </c>
      <c r="CI25" s="43">
        <f t="shared" si="58"/>
        <v>0</v>
      </c>
      <c r="CJ25" s="35">
        <f t="shared" si="59"/>
        <v>0</v>
      </c>
      <c r="CK25" s="36">
        <f t="shared" si="60"/>
        <v>0</v>
      </c>
      <c r="CL25" s="35">
        <f t="shared" si="61"/>
        <v>0</v>
      </c>
      <c r="CM25" s="62">
        <f t="shared" si="62"/>
        <v>0</v>
      </c>
      <c r="CN25" s="61">
        <f t="shared" si="63"/>
        <v>0</v>
      </c>
      <c r="CO25" s="43">
        <f t="shared" si="64"/>
        <v>0</v>
      </c>
      <c r="CP25" s="35">
        <f t="shared" si="65"/>
        <v>0</v>
      </c>
      <c r="CQ25" s="36">
        <f t="shared" si="66"/>
        <v>0</v>
      </c>
      <c r="CR25" s="35">
        <f t="shared" si="67"/>
        <v>0</v>
      </c>
      <c r="CS25" s="62">
        <f t="shared" si="68"/>
        <v>0</v>
      </c>
      <c r="CT25" s="61">
        <f t="shared" si="69"/>
        <v>0</v>
      </c>
      <c r="CU25" s="43">
        <f t="shared" si="70"/>
        <v>0</v>
      </c>
      <c r="CV25" s="35">
        <f t="shared" si="71"/>
        <v>0</v>
      </c>
      <c r="CW25" s="36">
        <f t="shared" si="72"/>
        <v>0</v>
      </c>
      <c r="CX25" s="35">
        <f t="shared" si="6"/>
        <v>0</v>
      </c>
      <c r="CY25" s="62">
        <f t="shared" si="73"/>
        <v>0</v>
      </c>
      <c r="CZ25" s="61">
        <f t="shared" si="74"/>
        <v>0</v>
      </c>
      <c r="DA25" s="43">
        <f t="shared" si="75"/>
        <v>0</v>
      </c>
      <c r="DB25" s="35">
        <f t="shared" si="76"/>
        <v>0</v>
      </c>
      <c r="DC25" s="36">
        <f t="shared" si="77"/>
        <v>0</v>
      </c>
      <c r="DD25" s="35">
        <f t="shared" si="78"/>
        <v>0</v>
      </c>
      <c r="DE25" s="62">
        <f t="shared" si="7"/>
        <v>0</v>
      </c>
      <c r="DF25" s="61">
        <f t="shared" si="79"/>
        <v>0</v>
      </c>
      <c r="DG25" s="43">
        <f t="shared" si="80"/>
        <v>0</v>
      </c>
      <c r="DH25" s="35">
        <f t="shared" si="81"/>
        <v>0</v>
      </c>
      <c r="DI25" s="36">
        <f t="shared" si="82"/>
        <v>0</v>
      </c>
      <c r="DJ25" s="35">
        <f t="shared" si="83"/>
        <v>0</v>
      </c>
      <c r="DK25" s="62">
        <f t="shared" si="84"/>
        <v>0</v>
      </c>
    </row>
    <row r="26" spans="2:115" x14ac:dyDescent="0.3">
      <c r="B26" s="1">
        <v>0.35200999999999999</v>
      </c>
      <c r="C26" s="1"/>
      <c r="D26">
        <f t="shared" si="85"/>
        <v>0</v>
      </c>
      <c r="E26" s="4" t="e">
        <f t="shared" si="8"/>
        <v>#DIV/0!</v>
      </c>
      <c r="G26" s="1">
        <v>0.34676800000000002</v>
      </c>
      <c r="H26" s="1"/>
      <c r="I26">
        <f t="shared" si="9"/>
        <v>0</v>
      </c>
      <c r="J26" s="4" t="e">
        <f t="shared" si="10"/>
        <v>#DIV/0!</v>
      </c>
      <c r="L26" s="1">
        <v>0.26485700000000001</v>
      </c>
      <c r="M26" s="1">
        <v>1.760675</v>
      </c>
      <c r="N26">
        <f t="shared" si="11"/>
        <v>14906.396660564498</v>
      </c>
      <c r="O26" s="4">
        <f t="shared" si="12"/>
        <v>0.24150705780719975</v>
      </c>
      <c r="Q26" s="14">
        <v>0.26721099999999998</v>
      </c>
      <c r="R26" s="14">
        <v>1.761325</v>
      </c>
      <c r="S26" s="15">
        <f t="shared" si="13"/>
        <v>14926.704201429278</v>
      </c>
      <c r="T26" s="16">
        <f t="shared" si="14"/>
        <v>0.24117849134139666</v>
      </c>
      <c r="V26" s="1">
        <v>0.272686044114616</v>
      </c>
      <c r="W26" s="1">
        <v>1.7562255184501201</v>
      </c>
      <c r="X26">
        <f t="shared" si="15"/>
        <v>14930.199355113993</v>
      </c>
      <c r="Y26" s="4">
        <f t="shared" si="16"/>
        <v>0.24112203155324269</v>
      </c>
      <c r="AA26" s="1">
        <v>0.28378300000000001</v>
      </c>
      <c r="AB26" s="1">
        <v>1.7459849999999999</v>
      </c>
      <c r="AC26">
        <f t="shared" si="17"/>
        <v>14947.198800326361</v>
      </c>
      <c r="AD26" s="4">
        <f t="shared" si="18"/>
        <v>0.24084780353101323</v>
      </c>
      <c r="AF26" s="1">
        <v>0.29588199999999998</v>
      </c>
      <c r="AG26" s="1">
        <v>1.7304269999999999</v>
      </c>
      <c r="AH26">
        <f t="shared" si="19"/>
        <v>14934.104633694291</v>
      </c>
      <c r="AI26" s="4">
        <f t="shared" si="20"/>
        <v>0.24105897797700496</v>
      </c>
      <c r="AJ26" s="15"/>
      <c r="AK26" s="14">
        <v>0.31536500000000001</v>
      </c>
      <c r="AL26" s="14">
        <v>1.707365</v>
      </c>
      <c r="AM26" s="15">
        <f t="shared" si="21"/>
        <v>14933.297236</v>
      </c>
      <c r="AN26" s="16">
        <f t="shared" si="22"/>
        <v>0.24107201129844305</v>
      </c>
      <c r="AP26" s="1">
        <v>0.33812999999999999</v>
      </c>
      <c r="AQ26" s="1">
        <v>1.670399</v>
      </c>
      <c r="AR26">
        <f t="shared" si="23"/>
        <v>14845.008526687381</v>
      </c>
      <c r="AS26" s="4">
        <f t="shared" si="24"/>
        <v>0.24250575494976351</v>
      </c>
      <c r="AU26" s="1">
        <v>0.36363600000000001</v>
      </c>
      <c r="AV26" s="1">
        <v>1.643502</v>
      </c>
      <c r="AW26">
        <f t="shared" si="25"/>
        <v>14840.165142482969</v>
      </c>
      <c r="AX26" s="4">
        <f t="shared" si="26"/>
        <v>0.24258490154494797</v>
      </c>
      <c r="BD26" s="61">
        <f t="shared" si="27"/>
        <v>0</v>
      </c>
      <c r="BE26" s="43">
        <f t="shared" si="28"/>
        <v>0</v>
      </c>
      <c r="BF26" s="35">
        <f t="shared" si="29"/>
        <v>0</v>
      </c>
      <c r="BG26" s="36">
        <f t="shared" si="30"/>
        <v>0</v>
      </c>
      <c r="BH26" s="35">
        <f t="shared" si="31"/>
        <v>0</v>
      </c>
      <c r="BI26" s="62">
        <f t="shared" si="32"/>
        <v>0</v>
      </c>
      <c r="BJ26" s="61">
        <f t="shared" si="33"/>
        <v>0</v>
      </c>
      <c r="BK26" s="43">
        <f t="shared" si="34"/>
        <v>0</v>
      </c>
      <c r="BL26" s="35">
        <f t="shared" si="35"/>
        <v>0</v>
      </c>
      <c r="BM26" s="36">
        <f t="shared" si="36"/>
        <v>0</v>
      </c>
      <c r="BN26" s="35">
        <f t="shared" si="37"/>
        <v>0</v>
      </c>
      <c r="BO26" s="62">
        <f t="shared" si="38"/>
        <v>0</v>
      </c>
      <c r="BP26" s="61">
        <f t="shared" si="39"/>
        <v>0</v>
      </c>
      <c r="BQ26" s="43">
        <f t="shared" si="40"/>
        <v>0</v>
      </c>
      <c r="BR26" s="35">
        <f t="shared" si="41"/>
        <v>0</v>
      </c>
      <c r="BS26" s="36">
        <f t="shared" si="42"/>
        <v>0</v>
      </c>
      <c r="BT26" s="35">
        <f t="shared" si="43"/>
        <v>0</v>
      </c>
      <c r="BU26" s="62">
        <f t="shared" si="44"/>
        <v>0</v>
      </c>
      <c r="BV26" s="61">
        <f t="shared" si="45"/>
        <v>0</v>
      </c>
      <c r="BW26" s="43">
        <f t="shared" si="46"/>
        <v>0</v>
      </c>
      <c r="BX26" s="35">
        <f t="shared" si="47"/>
        <v>0</v>
      </c>
      <c r="BY26" s="36">
        <f t="shared" si="48"/>
        <v>0</v>
      </c>
      <c r="BZ26" s="35">
        <f t="shared" si="49"/>
        <v>0</v>
      </c>
      <c r="CA26" s="62">
        <f t="shared" si="50"/>
        <v>0</v>
      </c>
      <c r="CB26" s="61">
        <f t="shared" si="51"/>
        <v>0</v>
      </c>
      <c r="CC26" s="43">
        <f t="shared" si="52"/>
        <v>0</v>
      </c>
      <c r="CD26" s="35">
        <f t="shared" si="53"/>
        <v>0</v>
      </c>
      <c r="CE26" s="36">
        <f t="shared" si="54"/>
        <v>0</v>
      </c>
      <c r="CF26" s="35">
        <f t="shared" si="55"/>
        <v>0</v>
      </c>
      <c r="CG26" s="62">
        <f t="shared" si="56"/>
        <v>0</v>
      </c>
      <c r="CH26" s="61">
        <f t="shared" si="57"/>
        <v>0</v>
      </c>
      <c r="CI26" s="43">
        <f t="shared" si="58"/>
        <v>0</v>
      </c>
      <c r="CJ26" s="35">
        <f t="shared" si="59"/>
        <v>0</v>
      </c>
      <c r="CK26" s="36">
        <f t="shared" si="60"/>
        <v>0</v>
      </c>
      <c r="CL26" s="35">
        <f t="shared" si="61"/>
        <v>0</v>
      </c>
      <c r="CM26" s="62">
        <f t="shared" si="62"/>
        <v>0</v>
      </c>
      <c r="CN26" s="61">
        <f t="shared" si="63"/>
        <v>0</v>
      </c>
      <c r="CO26" s="43">
        <f t="shared" si="64"/>
        <v>0</v>
      </c>
      <c r="CP26" s="35">
        <f t="shared" si="65"/>
        <v>0</v>
      </c>
      <c r="CQ26" s="36">
        <f t="shared" si="66"/>
        <v>0</v>
      </c>
      <c r="CR26" s="35">
        <f t="shared" si="67"/>
        <v>0</v>
      </c>
      <c r="CS26" s="62">
        <f t="shared" si="68"/>
        <v>0</v>
      </c>
      <c r="CT26" s="61">
        <f t="shared" si="69"/>
        <v>0</v>
      </c>
      <c r="CU26" s="43">
        <f t="shared" si="70"/>
        <v>0</v>
      </c>
      <c r="CV26" s="35">
        <f t="shared" si="71"/>
        <v>0</v>
      </c>
      <c r="CW26" s="36">
        <f t="shared" si="72"/>
        <v>0</v>
      </c>
      <c r="CX26" s="35">
        <f t="shared" si="6"/>
        <v>0</v>
      </c>
      <c r="CY26" s="62">
        <f t="shared" si="73"/>
        <v>0</v>
      </c>
      <c r="CZ26" s="61">
        <f t="shared" si="74"/>
        <v>0</v>
      </c>
      <c r="DA26" s="43">
        <f t="shared" si="75"/>
        <v>0</v>
      </c>
      <c r="DB26" s="35">
        <f t="shared" si="76"/>
        <v>0</v>
      </c>
      <c r="DC26" s="36">
        <f t="shared" si="77"/>
        <v>0</v>
      </c>
      <c r="DD26" s="35">
        <f t="shared" si="78"/>
        <v>0</v>
      </c>
      <c r="DE26" s="62">
        <f t="shared" si="7"/>
        <v>0</v>
      </c>
      <c r="DF26" s="61">
        <f t="shared" si="79"/>
        <v>0</v>
      </c>
      <c r="DG26" s="43">
        <f t="shared" si="80"/>
        <v>0</v>
      </c>
      <c r="DH26" s="35">
        <f t="shared" si="81"/>
        <v>0</v>
      </c>
      <c r="DI26" s="36">
        <f t="shared" si="82"/>
        <v>0</v>
      </c>
      <c r="DJ26" s="35">
        <f t="shared" si="83"/>
        <v>0</v>
      </c>
      <c r="DK26" s="62">
        <f t="shared" si="84"/>
        <v>0</v>
      </c>
    </row>
    <row r="27" spans="2:115" x14ac:dyDescent="0.3">
      <c r="B27" s="1">
        <v>0.36620999999999998</v>
      </c>
      <c r="C27" s="1"/>
      <c r="D27">
        <f t="shared" si="85"/>
        <v>0</v>
      </c>
      <c r="E27" s="4" t="e">
        <f t="shared" si="8"/>
        <v>#DIV/0!</v>
      </c>
      <c r="G27" s="1">
        <v>0.36075699999999999</v>
      </c>
      <c r="H27" s="1"/>
      <c r="I27">
        <f t="shared" si="9"/>
        <v>0</v>
      </c>
      <c r="J27" s="4" t="e">
        <f t="shared" si="10"/>
        <v>#DIV/0!</v>
      </c>
      <c r="L27" s="1">
        <v>0.274808</v>
      </c>
      <c r="M27" s="1">
        <v>1.7285710000000001</v>
      </c>
      <c r="N27">
        <f t="shared" si="11"/>
        <v>14634.59467644434</v>
      </c>
      <c r="O27" s="4">
        <f t="shared" si="12"/>
        <v>0.24599246371985384</v>
      </c>
      <c r="Q27" s="14">
        <v>0.27725</v>
      </c>
      <c r="R27" s="14">
        <v>1.7291350000000001</v>
      </c>
      <c r="S27" s="15">
        <f t="shared" si="13"/>
        <v>14653.903549508703</v>
      </c>
      <c r="T27" s="16">
        <f t="shared" si="14"/>
        <v>0.24566832911362355</v>
      </c>
      <c r="V27" s="1">
        <v>0.282931354359926</v>
      </c>
      <c r="W27" s="1">
        <v>1.7245362473974599</v>
      </c>
      <c r="X27">
        <f t="shared" si="15"/>
        <v>14660.799366750314</v>
      </c>
      <c r="Y27" s="4">
        <f t="shared" si="16"/>
        <v>0.24555277716742735</v>
      </c>
      <c r="AA27" s="1">
        <v>0.29444599999999999</v>
      </c>
      <c r="AB27" s="1">
        <v>1.7139439999999999</v>
      </c>
      <c r="AC27">
        <f t="shared" si="17"/>
        <v>14672.899080247862</v>
      </c>
      <c r="AD27" s="4">
        <f t="shared" si="18"/>
        <v>0.24535028696859182</v>
      </c>
      <c r="AF27" s="1">
        <v>0.30699900000000002</v>
      </c>
      <c r="AG27" s="1">
        <v>1.698574</v>
      </c>
      <c r="AH27">
        <f t="shared" si="19"/>
        <v>14659.203678671593</v>
      </c>
      <c r="AI27" s="4">
        <f t="shared" si="20"/>
        <v>0.24557950615269913</v>
      </c>
      <c r="AJ27" s="15"/>
      <c r="AK27" s="14">
        <v>0.327214</v>
      </c>
      <c r="AL27" s="14">
        <v>1.6771590000000001</v>
      </c>
      <c r="AM27" s="15">
        <f t="shared" si="21"/>
        <v>14669.1034776</v>
      </c>
      <c r="AN27" s="16">
        <f t="shared" si="22"/>
        <v>0.24541377088908456</v>
      </c>
      <c r="AP27" s="1">
        <v>0.35083500000000001</v>
      </c>
      <c r="AQ27" s="1">
        <v>1.64103</v>
      </c>
      <c r="AR27">
        <f t="shared" si="23"/>
        <v>14584.003188788902</v>
      </c>
      <c r="AS27" s="4">
        <f t="shared" si="24"/>
        <v>0.24684580450225163</v>
      </c>
      <c r="AU27" s="1">
        <v>0.377299</v>
      </c>
      <c r="AV27" s="1">
        <v>1.6148180000000001</v>
      </c>
      <c r="AW27">
        <f t="shared" si="25"/>
        <v>14581.160105101219</v>
      </c>
      <c r="AX27" s="4">
        <f t="shared" si="26"/>
        <v>0.24689393532826925</v>
      </c>
      <c r="BD27" s="61">
        <f t="shared" si="27"/>
        <v>0</v>
      </c>
      <c r="BE27" s="43">
        <f t="shared" si="28"/>
        <v>0</v>
      </c>
      <c r="BF27" s="35">
        <f t="shared" si="29"/>
        <v>0</v>
      </c>
      <c r="BG27" s="36">
        <f t="shared" si="30"/>
        <v>0</v>
      </c>
      <c r="BH27" s="35">
        <f t="shared" si="31"/>
        <v>0</v>
      </c>
      <c r="BI27" s="62">
        <f t="shared" si="32"/>
        <v>0</v>
      </c>
      <c r="BJ27" s="61">
        <f t="shared" si="33"/>
        <v>0</v>
      </c>
      <c r="BK27" s="43">
        <f t="shared" si="34"/>
        <v>0</v>
      </c>
      <c r="BL27" s="35">
        <f t="shared" si="35"/>
        <v>0</v>
      </c>
      <c r="BM27" s="36">
        <f t="shared" si="36"/>
        <v>0</v>
      </c>
      <c r="BN27" s="35">
        <f t="shared" si="37"/>
        <v>0</v>
      </c>
      <c r="BO27" s="62">
        <f t="shared" si="38"/>
        <v>0</v>
      </c>
      <c r="BP27" s="61">
        <f t="shared" si="39"/>
        <v>0</v>
      </c>
      <c r="BQ27" s="43">
        <f t="shared" si="40"/>
        <v>0</v>
      </c>
      <c r="BR27" s="35">
        <f t="shared" si="41"/>
        <v>0</v>
      </c>
      <c r="BS27" s="36">
        <f t="shared" si="42"/>
        <v>0</v>
      </c>
      <c r="BT27" s="35">
        <f t="shared" si="43"/>
        <v>0</v>
      </c>
      <c r="BU27" s="62">
        <f t="shared" si="44"/>
        <v>0</v>
      </c>
      <c r="BV27" s="61">
        <f t="shared" si="45"/>
        <v>0</v>
      </c>
      <c r="BW27" s="43">
        <f t="shared" si="46"/>
        <v>0</v>
      </c>
      <c r="BX27" s="35">
        <f t="shared" si="47"/>
        <v>0</v>
      </c>
      <c r="BY27" s="36">
        <f t="shared" si="48"/>
        <v>0</v>
      </c>
      <c r="BZ27" s="35">
        <f t="shared" si="49"/>
        <v>0</v>
      </c>
      <c r="CA27" s="62">
        <f t="shared" si="50"/>
        <v>0</v>
      </c>
      <c r="CB27" s="61">
        <f t="shared" si="51"/>
        <v>0</v>
      </c>
      <c r="CC27" s="43">
        <f t="shared" si="52"/>
        <v>0</v>
      </c>
      <c r="CD27" s="35">
        <f t="shared" si="53"/>
        <v>0</v>
      </c>
      <c r="CE27" s="36">
        <f t="shared" si="54"/>
        <v>0</v>
      </c>
      <c r="CF27" s="35">
        <f t="shared" si="55"/>
        <v>0</v>
      </c>
      <c r="CG27" s="62">
        <f t="shared" si="56"/>
        <v>0</v>
      </c>
      <c r="CH27" s="61">
        <f t="shared" si="57"/>
        <v>0</v>
      </c>
      <c r="CI27" s="43">
        <f t="shared" si="58"/>
        <v>0</v>
      </c>
      <c r="CJ27" s="35">
        <f t="shared" si="59"/>
        <v>0</v>
      </c>
      <c r="CK27" s="36">
        <f t="shared" si="60"/>
        <v>0</v>
      </c>
      <c r="CL27" s="35">
        <f t="shared" si="61"/>
        <v>0</v>
      </c>
      <c r="CM27" s="62">
        <f t="shared" si="62"/>
        <v>0</v>
      </c>
      <c r="CN27" s="61">
        <f t="shared" si="63"/>
        <v>0</v>
      </c>
      <c r="CO27" s="43">
        <f t="shared" si="64"/>
        <v>0</v>
      </c>
      <c r="CP27" s="35">
        <f t="shared" si="65"/>
        <v>0</v>
      </c>
      <c r="CQ27" s="36">
        <f t="shared" si="66"/>
        <v>0</v>
      </c>
      <c r="CR27" s="35">
        <f t="shared" si="67"/>
        <v>0</v>
      </c>
      <c r="CS27" s="62">
        <f t="shared" si="68"/>
        <v>0</v>
      </c>
      <c r="CT27" s="61">
        <f t="shared" si="69"/>
        <v>0</v>
      </c>
      <c r="CU27" s="43">
        <f t="shared" si="70"/>
        <v>0</v>
      </c>
      <c r="CV27" s="35">
        <f t="shared" si="71"/>
        <v>0</v>
      </c>
      <c r="CW27" s="36">
        <f t="shared" si="72"/>
        <v>0</v>
      </c>
      <c r="CX27" s="35">
        <f t="shared" si="6"/>
        <v>0</v>
      </c>
      <c r="CY27" s="62">
        <f t="shared" si="73"/>
        <v>0</v>
      </c>
      <c r="CZ27" s="61">
        <f t="shared" si="74"/>
        <v>0</v>
      </c>
      <c r="DA27" s="43">
        <f t="shared" si="75"/>
        <v>0</v>
      </c>
      <c r="DB27" s="35">
        <f t="shared" si="76"/>
        <v>0</v>
      </c>
      <c r="DC27" s="36">
        <f t="shared" si="77"/>
        <v>0</v>
      </c>
      <c r="DD27" s="35">
        <f t="shared" si="78"/>
        <v>0</v>
      </c>
      <c r="DE27" s="62">
        <f t="shared" si="7"/>
        <v>0</v>
      </c>
      <c r="DF27" s="61">
        <f t="shared" si="79"/>
        <v>0</v>
      </c>
      <c r="DG27" s="43">
        <f t="shared" si="80"/>
        <v>0</v>
      </c>
      <c r="DH27" s="35">
        <f t="shared" si="81"/>
        <v>0</v>
      </c>
      <c r="DI27" s="36">
        <f t="shared" si="82"/>
        <v>0</v>
      </c>
      <c r="DJ27" s="35">
        <f t="shared" si="83"/>
        <v>0</v>
      </c>
      <c r="DK27" s="62">
        <f t="shared" si="84"/>
        <v>0</v>
      </c>
    </row>
    <row r="28" spans="2:115" x14ac:dyDescent="0.3">
      <c r="B28" s="1">
        <v>0.380411</v>
      </c>
      <c r="C28" s="1"/>
      <c r="D28">
        <f t="shared" si="85"/>
        <v>0</v>
      </c>
      <c r="E28" s="4" t="e">
        <f t="shared" si="8"/>
        <v>#DIV/0!</v>
      </c>
      <c r="G28" s="1">
        <v>0.37474600000000002</v>
      </c>
      <c r="H28" s="1"/>
      <c r="I28">
        <f t="shared" si="9"/>
        <v>0</v>
      </c>
      <c r="J28" s="4" t="e">
        <f t="shared" si="10"/>
        <v>#DIV/0!</v>
      </c>
      <c r="L28" s="1">
        <v>0.28473900000000002</v>
      </c>
      <c r="M28" s="1">
        <v>1.6987350000000001</v>
      </c>
      <c r="N28">
        <f t="shared" si="11"/>
        <v>14381.994252876901</v>
      </c>
      <c r="O28" s="4">
        <f t="shared" si="12"/>
        <v>0.2503129911402846</v>
      </c>
      <c r="Q28" s="14">
        <v>0.28727000000000003</v>
      </c>
      <c r="R28" s="14">
        <v>1.69855</v>
      </c>
      <c r="S28" s="15">
        <f t="shared" si="13"/>
        <v>14394.704794025918</v>
      </c>
      <c r="T28" s="16">
        <f t="shared" si="14"/>
        <v>0.25009196447669213</v>
      </c>
      <c r="V28" s="1">
        <v>0.29315605029890701</v>
      </c>
      <c r="W28" s="1">
        <v>1.6939291637749501</v>
      </c>
      <c r="X28">
        <f t="shared" si="15"/>
        <v>14400.599377989192</v>
      </c>
      <c r="Y28" s="4">
        <f t="shared" si="16"/>
        <v>0.24998959456524239</v>
      </c>
      <c r="AA28" s="1">
        <v>0.305087</v>
      </c>
      <c r="AB28" s="1">
        <v>1.681108</v>
      </c>
      <c r="AC28">
        <f t="shared" si="17"/>
        <v>14391.793446575457</v>
      </c>
      <c r="AD28" s="4">
        <f t="shared" si="18"/>
        <v>0.25014255612851533</v>
      </c>
      <c r="AF28" s="1">
        <v>0.31809300000000001</v>
      </c>
      <c r="AG28" s="1">
        <v>1.6693279999999999</v>
      </c>
      <c r="AH28">
        <f t="shared" si="19"/>
        <v>14406.801916495537</v>
      </c>
      <c r="AI28" s="4">
        <f t="shared" si="20"/>
        <v>0.24988196692550221</v>
      </c>
      <c r="AJ28" s="15"/>
      <c r="AK28" s="14">
        <v>0.33903899999999998</v>
      </c>
      <c r="AL28" s="14">
        <v>1.6386400000000001</v>
      </c>
      <c r="AM28" s="15">
        <f t="shared" si="21"/>
        <v>14332.200896</v>
      </c>
      <c r="AN28" s="16">
        <f t="shared" si="22"/>
        <v>0.25118263594844881</v>
      </c>
      <c r="AP28" s="1">
        <v>0.36351299999999998</v>
      </c>
      <c r="AQ28" s="1">
        <v>1.6126750000000001</v>
      </c>
      <c r="AR28">
        <f t="shared" si="23"/>
        <v>14332.009373673938</v>
      </c>
      <c r="AS28" s="4">
        <f t="shared" si="24"/>
        <v>0.2511859925665928</v>
      </c>
      <c r="AU28" s="1">
        <v>0.390934</v>
      </c>
      <c r="AV28" s="1">
        <v>1.5874299999999999</v>
      </c>
      <c r="AW28">
        <f t="shared" si="25"/>
        <v>14333.857428912004</v>
      </c>
      <c r="AX28" s="4">
        <f t="shared" si="26"/>
        <v>0.25115360731429109</v>
      </c>
      <c r="BD28" s="61">
        <f t="shared" si="27"/>
        <v>0</v>
      </c>
      <c r="BE28" s="43">
        <f t="shared" si="28"/>
        <v>0</v>
      </c>
      <c r="BF28" s="35">
        <f t="shared" si="29"/>
        <v>0</v>
      </c>
      <c r="BG28" s="36">
        <f t="shared" si="30"/>
        <v>0</v>
      </c>
      <c r="BH28" s="35">
        <f t="shared" si="31"/>
        <v>0</v>
      </c>
      <c r="BI28" s="62">
        <f t="shared" si="32"/>
        <v>0</v>
      </c>
      <c r="BJ28" s="61">
        <f t="shared" si="33"/>
        <v>0</v>
      </c>
      <c r="BK28" s="43">
        <f t="shared" si="34"/>
        <v>0</v>
      </c>
      <c r="BL28" s="35">
        <f t="shared" si="35"/>
        <v>0</v>
      </c>
      <c r="BM28" s="36">
        <f t="shared" si="36"/>
        <v>0</v>
      </c>
      <c r="BN28" s="35">
        <f t="shared" si="37"/>
        <v>0</v>
      </c>
      <c r="BO28" s="62">
        <f t="shared" si="38"/>
        <v>0</v>
      </c>
      <c r="BP28" s="61">
        <f t="shared" si="39"/>
        <v>0</v>
      </c>
      <c r="BQ28" s="43">
        <f t="shared" si="40"/>
        <v>0</v>
      </c>
      <c r="BR28" s="35">
        <f t="shared" si="41"/>
        <v>0</v>
      </c>
      <c r="BS28" s="36">
        <f t="shared" si="42"/>
        <v>0</v>
      </c>
      <c r="BT28" s="35">
        <f t="shared" si="43"/>
        <v>0</v>
      </c>
      <c r="BU28" s="62">
        <f t="shared" si="44"/>
        <v>0</v>
      </c>
      <c r="BV28" s="61">
        <f t="shared" si="45"/>
        <v>0</v>
      </c>
      <c r="BW28" s="43">
        <f t="shared" si="46"/>
        <v>0</v>
      </c>
      <c r="BX28" s="35">
        <f t="shared" si="47"/>
        <v>0</v>
      </c>
      <c r="BY28" s="36">
        <f t="shared" si="48"/>
        <v>0</v>
      </c>
      <c r="BZ28" s="35">
        <f t="shared" si="49"/>
        <v>0</v>
      </c>
      <c r="CA28" s="62">
        <f t="shared" si="50"/>
        <v>0</v>
      </c>
      <c r="CB28" s="61">
        <f t="shared" si="51"/>
        <v>0</v>
      </c>
      <c r="CC28" s="43">
        <f t="shared" si="52"/>
        <v>0</v>
      </c>
      <c r="CD28" s="35">
        <f t="shared" si="53"/>
        <v>0</v>
      </c>
      <c r="CE28" s="36">
        <f t="shared" si="54"/>
        <v>0</v>
      </c>
      <c r="CF28" s="35">
        <f t="shared" si="55"/>
        <v>0</v>
      </c>
      <c r="CG28" s="62">
        <f t="shared" si="56"/>
        <v>0</v>
      </c>
      <c r="CH28" s="61">
        <f t="shared" si="57"/>
        <v>0</v>
      </c>
      <c r="CI28" s="43">
        <f t="shared" si="58"/>
        <v>0</v>
      </c>
      <c r="CJ28" s="35">
        <f t="shared" si="59"/>
        <v>0</v>
      </c>
      <c r="CK28" s="36">
        <f t="shared" si="60"/>
        <v>0</v>
      </c>
      <c r="CL28" s="35">
        <f t="shared" si="61"/>
        <v>0</v>
      </c>
      <c r="CM28" s="62">
        <f t="shared" si="62"/>
        <v>0</v>
      </c>
      <c r="CN28" s="61">
        <f t="shared" si="63"/>
        <v>0</v>
      </c>
      <c r="CO28" s="43">
        <f t="shared" si="64"/>
        <v>0</v>
      </c>
      <c r="CP28" s="35">
        <f t="shared" si="65"/>
        <v>0</v>
      </c>
      <c r="CQ28" s="36">
        <f t="shared" si="66"/>
        <v>0</v>
      </c>
      <c r="CR28" s="35">
        <f t="shared" si="67"/>
        <v>0</v>
      </c>
      <c r="CS28" s="62">
        <f t="shared" si="68"/>
        <v>0</v>
      </c>
      <c r="CT28" s="61">
        <f t="shared" si="69"/>
        <v>0</v>
      </c>
      <c r="CU28" s="43">
        <f t="shared" si="70"/>
        <v>0</v>
      </c>
      <c r="CV28" s="35">
        <f t="shared" si="71"/>
        <v>0</v>
      </c>
      <c r="CW28" s="36">
        <f t="shared" si="72"/>
        <v>0</v>
      </c>
      <c r="CX28" s="35">
        <f t="shared" si="6"/>
        <v>0</v>
      </c>
      <c r="CY28" s="62">
        <f t="shared" si="73"/>
        <v>0</v>
      </c>
      <c r="CZ28" s="61">
        <f t="shared" si="74"/>
        <v>0</v>
      </c>
      <c r="DA28" s="43">
        <f t="shared" si="75"/>
        <v>0</v>
      </c>
      <c r="DB28" s="35">
        <f t="shared" si="76"/>
        <v>0</v>
      </c>
      <c r="DC28" s="36">
        <f t="shared" si="77"/>
        <v>0</v>
      </c>
      <c r="DD28" s="35">
        <f t="shared" si="78"/>
        <v>0</v>
      </c>
      <c r="DE28" s="62">
        <f t="shared" si="7"/>
        <v>0</v>
      </c>
      <c r="DF28" s="61">
        <f t="shared" si="79"/>
        <v>0</v>
      </c>
      <c r="DG28" s="43">
        <f t="shared" si="80"/>
        <v>0</v>
      </c>
      <c r="DH28" s="35">
        <f t="shared" si="81"/>
        <v>0</v>
      </c>
      <c r="DI28" s="36">
        <f t="shared" si="82"/>
        <v>0</v>
      </c>
      <c r="DJ28" s="35">
        <f t="shared" si="83"/>
        <v>0</v>
      </c>
      <c r="DK28" s="62">
        <f t="shared" si="84"/>
        <v>0</v>
      </c>
    </row>
    <row r="29" spans="2:115" x14ac:dyDescent="0.3">
      <c r="B29" s="1">
        <v>0.39463999999999999</v>
      </c>
      <c r="C29" s="1"/>
      <c r="D29">
        <f t="shared" si="85"/>
        <v>0</v>
      </c>
      <c r="E29" s="4" t="e">
        <f t="shared" si="8"/>
        <v>#DIV/0!</v>
      </c>
      <c r="G29" s="1">
        <v>0.388764</v>
      </c>
      <c r="H29" s="1"/>
      <c r="I29">
        <f t="shared" si="9"/>
        <v>0</v>
      </c>
      <c r="J29" s="4" t="e">
        <f t="shared" si="10"/>
        <v>#DIV/0!</v>
      </c>
      <c r="L29" s="1">
        <v>0.29469000000000001</v>
      </c>
      <c r="M29" s="1">
        <v>1.6716040000000001</v>
      </c>
      <c r="N29">
        <f t="shared" si="11"/>
        <v>14152.29516145016</v>
      </c>
      <c r="O29" s="4">
        <f t="shared" si="12"/>
        <v>0.25437570082668587</v>
      </c>
      <c r="Q29" s="14">
        <v>0.29730899999999999</v>
      </c>
      <c r="R29" s="14">
        <v>1.6701589999999999</v>
      </c>
      <c r="S29" s="15">
        <f t="shared" si="13"/>
        <v>14154.099534359033</v>
      </c>
      <c r="T29" s="16">
        <f t="shared" si="14"/>
        <v>0.25434327286317376</v>
      </c>
      <c r="V29" s="1">
        <v>0.30340136054421801</v>
      </c>
      <c r="W29" s="1">
        <v>1.6649453612976799</v>
      </c>
      <c r="X29">
        <f t="shared" si="15"/>
        <v>14154.199388632027</v>
      </c>
      <c r="Y29" s="4">
        <f t="shared" si="16"/>
        <v>0.25434147853614009</v>
      </c>
      <c r="AA29" s="1">
        <v>0.315749</v>
      </c>
      <c r="AB29" s="1">
        <v>1.6523730000000001</v>
      </c>
      <c r="AC29">
        <f t="shared" si="17"/>
        <v>14145.796053970493</v>
      </c>
      <c r="AD29" s="4">
        <f t="shared" si="18"/>
        <v>0.25449257053225643</v>
      </c>
      <c r="AF29" s="1">
        <v>0.32921</v>
      </c>
      <c r="AG29" s="1">
        <v>1.6314150000000001</v>
      </c>
      <c r="AH29">
        <f t="shared" si="19"/>
        <v>14079.601341737254</v>
      </c>
      <c r="AI29" s="4">
        <f t="shared" si="20"/>
        <v>0.25568905770991118</v>
      </c>
      <c r="AJ29" s="15"/>
      <c r="AK29" s="14">
        <v>0.35088799999999998</v>
      </c>
      <c r="AL29" s="14">
        <v>1.6110169999999999</v>
      </c>
      <c r="AM29" s="15">
        <f t="shared" si="21"/>
        <v>14090.599088799998</v>
      </c>
      <c r="AN29" s="16">
        <f t="shared" si="22"/>
        <v>0.25548949177480201</v>
      </c>
      <c r="AP29" s="1">
        <v>0.37621700000000002</v>
      </c>
      <c r="AQ29" s="1">
        <v>1.5862540000000001</v>
      </c>
      <c r="AR29">
        <f t="shared" si="23"/>
        <v>14097.203216412347</v>
      </c>
      <c r="AS29" s="4">
        <f t="shared" si="24"/>
        <v>0.25536980241646673</v>
      </c>
      <c r="AU29" s="1">
        <v>0.40459600000000001</v>
      </c>
      <c r="AV29" s="1">
        <v>1.561404</v>
      </c>
      <c r="AW29">
        <f t="shared" si="25"/>
        <v>14098.85306749458</v>
      </c>
      <c r="AX29" s="4">
        <f t="shared" si="26"/>
        <v>0.25533991898248315</v>
      </c>
      <c r="BD29" s="61">
        <f t="shared" si="27"/>
        <v>0</v>
      </c>
      <c r="BE29" s="43">
        <f t="shared" si="28"/>
        <v>0</v>
      </c>
      <c r="BF29" s="35">
        <f t="shared" si="29"/>
        <v>0</v>
      </c>
      <c r="BG29" s="36">
        <f t="shared" si="30"/>
        <v>0</v>
      </c>
      <c r="BH29" s="35">
        <f t="shared" si="31"/>
        <v>0</v>
      </c>
      <c r="BI29" s="62">
        <f t="shared" si="32"/>
        <v>0</v>
      </c>
      <c r="BJ29" s="61">
        <f t="shared" si="33"/>
        <v>0</v>
      </c>
      <c r="BK29" s="43">
        <f t="shared" si="34"/>
        <v>0</v>
      </c>
      <c r="BL29" s="35">
        <f t="shared" si="35"/>
        <v>0</v>
      </c>
      <c r="BM29" s="36">
        <f t="shared" si="36"/>
        <v>0</v>
      </c>
      <c r="BN29" s="35">
        <f t="shared" si="37"/>
        <v>0</v>
      </c>
      <c r="BO29" s="62">
        <f t="shared" si="38"/>
        <v>0</v>
      </c>
      <c r="BP29" s="61">
        <f t="shared" si="39"/>
        <v>0</v>
      </c>
      <c r="BQ29" s="43">
        <f t="shared" si="40"/>
        <v>0</v>
      </c>
      <c r="BR29" s="35">
        <f t="shared" si="41"/>
        <v>0</v>
      </c>
      <c r="BS29" s="36">
        <f t="shared" si="42"/>
        <v>0</v>
      </c>
      <c r="BT29" s="35">
        <f t="shared" si="43"/>
        <v>0</v>
      </c>
      <c r="BU29" s="62">
        <f t="shared" si="44"/>
        <v>0</v>
      </c>
      <c r="BV29" s="61">
        <f t="shared" si="45"/>
        <v>0</v>
      </c>
      <c r="BW29" s="43">
        <f t="shared" si="46"/>
        <v>0</v>
      </c>
      <c r="BX29" s="35">
        <f t="shared" si="47"/>
        <v>0</v>
      </c>
      <c r="BY29" s="36">
        <f t="shared" si="48"/>
        <v>0</v>
      </c>
      <c r="BZ29" s="35">
        <f t="shared" si="49"/>
        <v>0</v>
      </c>
      <c r="CA29" s="62">
        <f t="shared" si="50"/>
        <v>0</v>
      </c>
      <c r="CB29" s="61">
        <f t="shared" si="51"/>
        <v>0</v>
      </c>
      <c r="CC29" s="43">
        <f t="shared" si="52"/>
        <v>0</v>
      </c>
      <c r="CD29" s="35">
        <f t="shared" si="53"/>
        <v>0</v>
      </c>
      <c r="CE29" s="36">
        <f t="shared" si="54"/>
        <v>0</v>
      </c>
      <c r="CF29" s="35">
        <f t="shared" si="55"/>
        <v>0</v>
      </c>
      <c r="CG29" s="62">
        <f t="shared" si="56"/>
        <v>0</v>
      </c>
      <c r="CH29" s="61">
        <f t="shared" si="57"/>
        <v>0</v>
      </c>
      <c r="CI29" s="43">
        <f t="shared" si="58"/>
        <v>0</v>
      </c>
      <c r="CJ29" s="35">
        <f t="shared" si="59"/>
        <v>0</v>
      </c>
      <c r="CK29" s="36">
        <f t="shared" si="60"/>
        <v>0</v>
      </c>
      <c r="CL29" s="35">
        <f t="shared" si="61"/>
        <v>0</v>
      </c>
      <c r="CM29" s="62">
        <f t="shared" si="62"/>
        <v>0</v>
      </c>
      <c r="CN29" s="61">
        <f t="shared" si="63"/>
        <v>0</v>
      </c>
      <c r="CO29" s="43">
        <f t="shared" si="64"/>
        <v>0</v>
      </c>
      <c r="CP29" s="35">
        <f t="shared" si="65"/>
        <v>0</v>
      </c>
      <c r="CQ29" s="36">
        <f t="shared" si="66"/>
        <v>0</v>
      </c>
      <c r="CR29" s="35">
        <f t="shared" si="67"/>
        <v>0</v>
      </c>
      <c r="CS29" s="62">
        <f t="shared" si="68"/>
        <v>0</v>
      </c>
      <c r="CT29" s="61">
        <f t="shared" si="69"/>
        <v>0</v>
      </c>
      <c r="CU29" s="43">
        <f t="shared" si="70"/>
        <v>0</v>
      </c>
      <c r="CV29" s="35">
        <f t="shared" si="71"/>
        <v>0</v>
      </c>
      <c r="CW29" s="36">
        <f t="shared" si="72"/>
        <v>0</v>
      </c>
      <c r="CX29" s="35">
        <f t="shared" si="6"/>
        <v>0</v>
      </c>
      <c r="CY29" s="62">
        <f t="shared" si="73"/>
        <v>0</v>
      </c>
      <c r="CZ29" s="61">
        <f t="shared" si="74"/>
        <v>0</v>
      </c>
      <c r="DA29" s="43">
        <f t="shared" si="75"/>
        <v>0</v>
      </c>
      <c r="DB29" s="35">
        <f t="shared" si="76"/>
        <v>0</v>
      </c>
      <c r="DC29" s="36">
        <f t="shared" si="77"/>
        <v>0</v>
      </c>
      <c r="DD29" s="35">
        <f t="shared" si="78"/>
        <v>0</v>
      </c>
      <c r="DE29" s="62">
        <f t="shared" si="7"/>
        <v>0</v>
      </c>
      <c r="DF29" s="61">
        <f t="shared" si="79"/>
        <v>0</v>
      </c>
      <c r="DG29" s="43">
        <f t="shared" si="80"/>
        <v>0</v>
      </c>
      <c r="DH29" s="35">
        <f t="shared" si="81"/>
        <v>0</v>
      </c>
      <c r="DI29" s="36">
        <f t="shared" si="82"/>
        <v>0</v>
      </c>
      <c r="DJ29" s="35">
        <f t="shared" si="83"/>
        <v>0</v>
      </c>
      <c r="DK29" s="62">
        <f t="shared" si="84"/>
        <v>0</v>
      </c>
    </row>
    <row r="30" spans="2:115" x14ac:dyDescent="0.3">
      <c r="B30" s="1">
        <v>0.40884100000000001</v>
      </c>
      <c r="C30" s="1"/>
      <c r="D30">
        <f t="shared" si="85"/>
        <v>0</v>
      </c>
      <c r="E30" s="4" t="e">
        <f t="shared" si="8"/>
        <v>#DIV/0!</v>
      </c>
      <c r="G30" s="1">
        <v>0.40275300000000003</v>
      </c>
      <c r="H30" s="1"/>
      <c r="I30">
        <f t="shared" si="9"/>
        <v>0</v>
      </c>
      <c r="J30" s="4" t="e">
        <f t="shared" si="10"/>
        <v>#DIV/0!</v>
      </c>
      <c r="L30" s="1">
        <v>0.304641</v>
      </c>
      <c r="M30" s="1">
        <v>1.6455709999999999</v>
      </c>
      <c r="N30">
        <f t="shared" si="11"/>
        <v>13931.892063624338</v>
      </c>
      <c r="O30" s="4">
        <f t="shared" si="12"/>
        <v>0.25839993473675182</v>
      </c>
      <c r="Q30" s="14">
        <v>0.30734899999999998</v>
      </c>
      <c r="R30" s="14">
        <v>1.644377</v>
      </c>
      <c r="S30" s="15">
        <f t="shared" si="13"/>
        <v>13935.604771767659</v>
      </c>
      <c r="T30" s="16">
        <f t="shared" si="14"/>
        <v>0.25833109211688404</v>
      </c>
      <c r="V30" s="1">
        <v>0.31364667078952801</v>
      </c>
      <c r="W30" s="1">
        <v>1.6370555091574199</v>
      </c>
      <c r="X30">
        <f t="shared" si="15"/>
        <v>13917.09939887319</v>
      </c>
      <c r="Y30" s="4">
        <f t="shared" si="16"/>
        <v>0.25867459136574661</v>
      </c>
      <c r="AA30" s="1">
        <v>0.32641100000000001</v>
      </c>
      <c r="AB30" s="1">
        <v>1.6262430000000001</v>
      </c>
      <c r="AC30">
        <f t="shared" si="17"/>
        <v>13922.099799619782</v>
      </c>
      <c r="AD30" s="4">
        <f t="shared" si="18"/>
        <v>0.25858168320976394</v>
      </c>
      <c r="AF30" s="1">
        <v>0.34032699999999999</v>
      </c>
      <c r="AG30" s="1">
        <v>1.605332</v>
      </c>
      <c r="AH30">
        <f t="shared" si="19"/>
        <v>13854.497219367084</v>
      </c>
      <c r="AI30" s="4">
        <f t="shared" si="20"/>
        <v>0.25984342434076863</v>
      </c>
      <c r="AK30" s="1">
        <v>0.36273699999999998</v>
      </c>
      <c r="AL30" s="1">
        <v>1.584846</v>
      </c>
      <c r="AM30">
        <f t="shared" si="21"/>
        <v>13861.6970544</v>
      </c>
      <c r="AN30" s="4">
        <f t="shared" si="22"/>
        <v>0.25970846036180562</v>
      </c>
      <c r="AP30" s="1">
        <v>0.38892199999999999</v>
      </c>
      <c r="AQ30" s="1">
        <v>1.560678</v>
      </c>
      <c r="AR30">
        <f t="shared" si="23"/>
        <v>13869.90666147035</v>
      </c>
      <c r="AS30" s="4">
        <f t="shared" si="24"/>
        <v>0.2595547387496524</v>
      </c>
      <c r="AU30" s="1">
        <v>0.41825899999999999</v>
      </c>
      <c r="AV30" s="1">
        <v>1.5367519999999999</v>
      </c>
      <c r="AW30">
        <f t="shared" si="25"/>
        <v>13876.255376045168</v>
      </c>
      <c r="AX30" s="4">
        <f t="shared" si="26"/>
        <v>0.25943598632630716</v>
      </c>
      <c r="BD30" s="61">
        <f t="shared" si="27"/>
        <v>0</v>
      </c>
      <c r="BE30" s="43">
        <f t="shared" si="28"/>
        <v>0</v>
      </c>
      <c r="BF30" s="35">
        <f t="shared" si="29"/>
        <v>0</v>
      </c>
      <c r="BG30" s="36">
        <f t="shared" si="30"/>
        <v>0</v>
      </c>
      <c r="BH30" s="35">
        <f t="shared" si="31"/>
        <v>0</v>
      </c>
      <c r="BI30" s="62">
        <f t="shared" si="32"/>
        <v>0</v>
      </c>
      <c r="BJ30" s="61">
        <f t="shared" si="33"/>
        <v>0</v>
      </c>
      <c r="BK30" s="43">
        <f t="shared" si="34"/>
        <v>0</v>
      </c>
      <c r="BL30" s="35">
        <f t="shared" si="35"/>
        <v>0</v>
      </c>
      <c r="BM30" s="36">
        <f t="shared" si="36"/>
        <v>0</v>
      </c>
      <c r="BN30" s="35">
        <f t="shared" si="37"/>
        <v>0</v>
      </c>
      <c r="BO30" s="62">
        <f t="shared" si="38"/>
        <v>0</v>
      </c>
      <c r="BP30" s="61">
        <f t="shared" si="39"/>
        <v>0</v>
      </c>
      <c r="BQ30" s="43">
        <f t="shared" si="40"/>
        <v>0</v>
      </c>
      <c r="BR30" s="35">
        <f t="shared" si="41"/>
        <v>0</v>
      </c>
      <c r="BS30" s="36">
        <f t="shared" si="42"/>
        <v>0</v>
      </c>
      <c r="BT30" s="35">
        <f t="shared" si="43"/>
        <v>0</v>
      </c>
      <c r="BU30" s="62">
        <f t="shared" si="44"/>
        <v>0</v>
      </c>
      <c r="BV30" s="61">
        <f t="shared" si="45"/>
        <v>0</v>
      </c>
      <c r="BW30" s="43">
        <f t="shared" si="46"/>
        <v>0</v>
      </c>
      <c r="BX30" s="35">
        <f t="shared" si="47"/>
        <v>0</v>
      </c>
      <c r="BY30" s="36">
        <f t="shared" si="48"/>
        <v>0</v>
      </c>
      <c r="BZ30" s="35">
        <f t="shared" si="49"/>
        <v>0</v>
      </c>
      <c r="CA30" s="62">
        <f t="shared" si="50"/>
        <v>0</v>
      </c>
      <c r="CB30" s="61">
        <f t="shared" si="51"/>
        <v>0</v>
      </c>
      <c r="CC30" s="43">
        <f t="shared" si="52"/>
        <v>0</v>
      </c>
      <c r="CD30" s="35">
        <f t="shared" si="53"/>
        <v>0</v>
      </c>
      <c r="CE30" s="36">
        <f t="shared" si="54"/>
        <v>0</v>
      </c>
      <c r="CF30" s="35">
        <f t="shared" si="55"/>
        <v>0</v>
      </c>
      <c r="CG30" s="62">
        <f t="shared" si="56"/>
        <v>0</v>
      </c>
      <c r="CH30" s="61">
        <f t="shared" si="57"/>
        <v>0</v>
      </c>
      <c r="CI30" s="43">
        <f t="shared" si="58"/>
        <v>0</v>
      </c>
      <c r="CJ30" s="35">
        <f t="shared" si="59"/>
        <v>0</v>
      </c>
      <c r="CK30" s="36">
        <f t="shared" si="60"/>
        <v>0</v>
      </c>
      <c r="CL30" s="35">
        <f t="shared" si="61"/>
        <v>0</v>
      </c>
      <c r="CM30" s="62">
        <f t="shared" si="62"/>
        <v>0</v>
      </c>
      <c r="CN30" s="61">
        <f t="shared" si="63"/>
        <v>0</v>
      </c>
      <c r="CO30" s="43">
        <f t="shared" si="64"/>
        <v>0</v>
      </c>
      <c r="CP30" s="35">
        <f t="shared" si="65"/>
        <v>0</v>
      </c>
      <c r="CQ30" s="36">
        <f t="shared" si="66"/>
        <v>0</v>
      </c>
      <c r="CR30" s="35">
        <f t="shared" si="67"/>
        <v>0</v>
      </c>
      <c r="CS30" s="62">
        <f t="shared" si="68"/>
        <v>0</v>
      </c>
      <c r="CT30" s="61">
        <f t="shared" si="69"/>
        <v>0</v>
      </c>
      <c r="CU30" s="43">
        <f t="shared" si="70"/>
        <v>0</v>
      </c>
      <c r="CV30" s="35">
        <f t="shared" si="71"/>
        <v>0</v>
      </c>
      <c r="CW30" s="36">
        <f t="shared" si="72"/>
        <v>0</v>
      </c>
      <c r="CX30" s="35">
        <f t="shared" si="6"/>
        <v>0</v>
      </c>
      <c r="CY30" s="62">
        <f t="shared" si="73"/>
        <v>0</v>
      </c>
      <c r="CZ30" s="61">
        <f t="shared" si="74"/>
        <v>0</v>
      </c>
      <c r="DA30" s="43">
        <f t="shared" si="75"/>
        <v>0</v>
      </c>
      <c r="DB30" s="35">
        <f t="shared" si="76"/>
        <v>0</v>
      </c>
      <c r="DC30" s="36">
        <f t="shared" si="77"/>
        <v>0</v>
      </c>
      <c r="DD30" s="35">
        <f t="shared" si="78"/>
        <v>0</v>
      </c>
      <c r="DE30" s="62">
        <f t="shared" si="7"/>
        <v>0</v>
      </c>
      <c r="DF30" s="61">
        <f t="shared" si="79"/>
        <v>0</v>
      </c>
      <c r="DG30" s="43">
        <f t="shared" si="80"/>
        <v>0</v>
      </c>
      <c r="DH30" s="35">
        <f t="shared" si="81"/>
        <v>0</v>
      </c>
      <c r="DI30" s="36">
        <f t="shared" si="82"/>
        <v>0</v>
      </c>
      <c r="DJ30" s="35">
        <f t="shared" si="83"/>
        <v>0</v>
      </c>
      <c r="DK30" s="62">
        <f t="shared" si="84"/>
        <v>0</v>
      </c>
    </row>
    <row r="31" spans="2:115" x14ac:dyDescent="0.3">
      <c r="B31" s="1">
        <v>0.42304199999999997</v>
      </c>
      <c r="C31" s="1"/>
      <c r="D31">
        <f t="shared" si="85"/>
        <v>0</v>
      </c>
      <c r="E31" s="4" t="e">
        <f t="shared" si="8"/>
        <v>#DIV/0!</v>
      </c>
      <c r="G31" s="1">
        <v>0.416742</v>
      </c>
      <c r="H31" s="1"/>
      <c r="I31">
        <f t="shared" si="9"/>
        <v>0</v>
      </c>
      <c r="J31" s="4" t="e">
        <f t="shared" si="10"/>
        <v>#DIV/0!</v>
      </c>
      <c r="L31" s="1">
        <v>0.31459199999999998</v>
      </c>
      <c r="M31" s="1">
        <v>1.6209089999999999</v>
      </c>
      <c r="N31">
        <f t="shared" si="11"/>
        <v>13723.096258354859</v>
      </c>
      <c r="O31" s="4">
        <f t="shared" si="12"/>
        <v>0.26233146895025655</v>
      </c>
      <c r="Q31" s="14">
        <v>0.317388</v>
      </c>
      <c r="R31" s="14">
        <v>1.6198330000000001</v>
      </c>
      <c r="S31" s="15">
        <f t="shared" si="13"/>
        <v>13727.601690042324</v>
      </c>
      <c r="T31" s="16">
        <f t="shared" si="14"/>
        <v>0.26224537113510182</v>
      </c>
      <c r="V31" s="1">
        <v>0.32389198103483802</v>
      </c>
      <c r="W31" s="1">
        <v>1.6126827661651699</v>
      </c>
      <c r="X31">
        <f t="shared" si="15"/>
        <v>13709.899407822846</v>
      </c>
      <c r="Y31" s="4">
        <f t="shared" si="16"/>
        <v>0.26258398350799317</v>
      </c>
      <c r="AA31" s="1">
        <v>0.33707300000000001</v>
      </c>
      <c r="AB31" s="1">
        <v>1.594131</v>
      </c>
      <c r="AC31">
        <f t="shared" si="17"/>
        <v>13647.192255811511</v>
      </c>
      <c r="AD31" s="4">
        <f t="shared" si="18"/>
        <v>0.26379052427190497</v>
      </c>
      <c r="AF31" s="1">
        <v>0.35144399999999998</v>
      </c>
      <c r="AG31" s="1">
        <v>1.5815669999999999</v>
      </c>
      <c r="AH31">
        <f t="shared" si="19"/>
        <v>13649.398133060788</v>
      </c>
      <c r="AI31" s="4">
        <f t="shared" si="20"/>
        <v>0.26374789312360131</v>
      </c>
      <c r="AK31" s="1">
        <v>0.37458599999999997</v>
      </c>
      <c r="AL31" s="1">
        <v>1.561202</v>
      </c>
      <c r="AM31">
        <f t="shared" si="21"/>
        <v>13654.8971728</v>
      </c>
      <c r="AN31" s="4">
        <f t="shared" si="22"/>
        <v>0.26364167773969427</v>
      </c>
      <c r="AP31" s="1">
        <v>0.40162599999999998</v>
      </c>
      <c r="AQ31" s="1">
        <v>1.536913</v>
      </c>
      <c r="AR31">
        <f t="shared" si="23"/>
        <v>13658.704650671296</v>
      </c>
      <c r="AS31" s="4">
        <f t="shared" si="24"/>
        <v>0.26356818542255156</v>
      </c>
      <c r="AU31" s="1">
        <v>0.431921</v>
      </c>
      <c r="AV31" s="1">
        <v>1.51345</v>
      </c>
      <c r="AW31">
        <f t="shared" si="25"/>
        <v>13665.847644171317</v>
      </c>
      <c r="AX31" s="4">
        <f t="shared" si="26"/>
        <v>0.26343042112981935</v>
      </c>
      <c r="BD31" s="61">
        <f t="shared" si="27"/>
        <v>0</v>
      </c>
      <c r="BE31" s="43">
        <f t="shared" si="28"/>
        <v>0</v>
      </c>
      <c r="BF31" s="35">
        <f t="shared" si="29"/>
        <v>0</v>
      </c>
      <c r="BG31" s="36">
        <f t="shared" si="30"/>
        <v>0</v>
      </c>
      <c r="BH31" s="35">
        <f t="shared" si="31"/>
        <v>0</v>
      </c>
      <c r="BI31" s="62">
        <f t="shared" si="32"/>
        <v>0</v>
      </c>
      <c r="BJ31" s="61">
        <f t="shared" si="33"/>
        <v>0</v>
      </c>
      <c r="BK31" s="43">
        <f t="shared" si="34"/>
        <v>0</v>
      </c>
      <c r="BL31" s="35">
        <f t="shared" si="35"/>
        <v>0</v>
      </c>
      <c r="BM31" s="36">
        <f t="shared" si="36"/>
        <v>0</v>
      </c>
      <c r="BN31" s="35">
        <f t="shared" si="37"/>
        <v>0</v>
      </c>
      <c r="BO31" s="62">
        <f t="shared" si="38"/>
        <v>0</v>
      </c>
      <c r="BP31" s="61">
        <f t="shared" si="39"/>
        <v>0</v>
      </c>
      <c r="BQ31" s="43">
        <f t="shared" si="40"/>
        <v>0</v>
      </c>
      <c r="BR31" s="35">
        <f t="shared" si="41"/>
        <v>0</v>
      </c>
      <c r="BS31" s="36">
        <f t="shared" si="42"/>
        <v>0</v>
      </c>
      <c r="BT31" s="35">
        <f t="shared" si="43"/>
        <v>0</v>
      </c>
      <c r="BU31" s="62">
        <f t="shared" si="44"/>
        <v>0</v>
      </c>
      <c r="BV31" s="61">
        <f t="shared" si="45"/>
        <v>0</v>
      </c>
      <c r="BW31" s="43">
        <f t="shared" si="46"/>
        <v>0</v>
      </c>
      <c r="BX31" s="35">
        <f t="shared" si="47"/>
        <v>0</v>
      </c>
      <c r="BY31" s="36">
        <f t="shared" si="48"/>
        <v>0</v>
      </c>
      <c r="BZ31" s="35">
        <f t="shared" si="49"/>
        <v>0</v>
      </c>
      <c r="CA31" s="62">
        <f t="shared" si="50"/>
        <v>0</v>
      </c>
      <c r="CB31" s="61">
        <f t="shared" si="51"/>
        <v>0</v>
      </c>
      <c r="CC31" s="43">
        <f t="shared" si="52"/>
        <v>0</v>
      </c>
      <c r="CD31" s="35">
        <f t="shared" si="53"/>
        <v>0</v>
      </c>
      <c r="CE31" s="36">
        <f t="shared" si="54"/>
        <v>0</v>
      </c>
      <c r="CF31" s="35">
        <f t="shared" si="55"/>
        <v>0</v>
      </c>
      <c r="CG31" s="62">
        <f t="shared" si="56"/>
        <v>0</v>
      </c>
      <c r="CH31" s="61">
        <f t="shared" si="57"/>
        <v>0</v>
      </c>
      <c r="CI31" s="43">
        <f t="shared" si="58"/>
        <v>0</v>
      </c>
      <c r="CJ31" s="35">
        <f t="shared" si="59"/>
        <v>0</v>
      </c>
      <c r="CK31" s="36">
        <f t="shared" si="60"/>
        <v>0</v>
      </c>
      <c r="CL31" s="35">
        <f t="shared" si="61"/>
        <v>0</v>
      </c>
      <c r="CM31" s="62">
        <f t="shared" si="62"/>
        <v>0</v>
      </c>
      <c r="CN31" s="61">
        <f t="shared" si="63"/>
        <v>0</v>
      </c>
      <c r="CO31" s="43">
        <f t="shared" si="64"/>
        <v>0</v>
      </c>
      <c r="CP31" s="35">
        <f t="shared" si="65"/>
        <v>0</v>
      </c>
      <c r="CQ31" s="36">
        <f t="shared" si="66"/>
        <v>0</v>
      </c>
      <c r="CR31" s="35">
        <f t="shared" si="67"/>
        <v>0</v>
      </c>
      <c r="CS31" s="62">
        <f t="shared" si="68"/>
        <v>0</v>
      </c>
      <c r="CT31" s="61">
        <f t="shared" si="69"/>
        <v>0</v>
      </c>
      <c r="CU31" s="43">
        <f t="shared" si="70"/>
        <v>0</v>
      </c>
      <c r="CV31" s="35">
        <f t="shared" si="71"/>
        <v>0</v>
      </c>
      <c r="CW31" s="36">
        <f t="shared" si="72"/>
        <v>0</v>
      </c>
      <c r="CX31" s="35">
        <f t="shared" si="6"/>
        <v>0</v>
      </c>
      <c r="CY31" s="62">
        <f t="shared" si="73"/>
        <v>0</v>
      </c>
      <c r="CZ31" s="61">
        <f t="shared" si="74"/>
        <v>0</v>
      </c>
      <c r="DA31" s="43">
        <f t="shared" si="75"/>
        <v>0</v>
      </c>
      <c r="DB31" s="35">
        <f t="shared" si="76"/>
        <v>0</v>
      </c>
      <c r="DC31" s="36">
        <f t="shared" si="77"/>
        <v>0</v>
      </c>
      <c r="DD31" s="35">
        <f t="shared" si="78"/>
        <v>0</v>
      </c>
      <c r="DE31" s="62">
        <f t="shared" si="7"/>
        <v>0</v>
      </c>
      <c r="DF31" s="61">
        <f t="shared" si="79"/>
        <v>0</v>
      </c>
      <c r="DG31" s="43">
        <f t="shared" si="80"/>
        <v>0</v>
      </c>
      <c r="DH31" s="35">
        <f t="shared" si="81"/>
        <v>0</v>
      </c>
      <c r="DI31" s="36">
        <f t="shared" si="82"/>
        <v>0</v>
      </c>
      <c r="DJ31" s="35">
        <f t="shared" si="83"/>
        <v>0</v>
      </c>
      <c r="DK31" s="62">
        <f t="shared" si="84"/>
        <v>0</v>
      </c>
    </row>
    <row r="32" spans="2:115" x14ac:dyDescent="0.3">
      <c r="B32" s="1">
        <v>0.43724200000000002</v>
      </c>
      <c r="C32" s="1"/>
      <c r="D32">
        <f t="shared" si="85"/>
        <v>0</v>
      </c>
      <c r="E32" s="4" t="e">
        <f t="shared" si="8"/>
        <v>#DIV/0!</v>
      </c>
      <c r="G32" s="1">
        <v>0.43073099999999998</v>
      </c>
      <c r="H32" s="1"/>
      <c r="I32">
        <f t="shared" si="9"/>
        <v>0</v>
      </c>
      <c r="J32" s="4" t="e">
        <f t="shared" si="10"/>
        <v>#DIV/0!</v>
      </c>
      <c r="L32" s="1">
        <v>0.32452300000000001</v>
      </c>
      <c r="M32" s="1">
        <v>1.5976399999999999</v>
      </c>
      <c r="N32">
        <f t="shared" si="11"/>
        <v>13526.094004165598</v>
      </c>
      <c r="O32" s="4">
        <f t="shared" si="12"/>
        <v>0.26615222390819676</v>
      </c>
      <c r="Q32" s="14">
        <v>0.32740799999999998</v>
      </c>
      <c r="R32" s="14">
        <v>1.595054</v>
      </c>
      <c r="S32" s="15">
        <f t="shared" si="13"/>
        <v>13517.607053386841</v>
      </c>
      <c r="T32" s="16">
        <f t="shared" si="14"/>
        <v>0.26631932603026942</v>
      </c>
      <c r="V32" s="1">
        <v>0.33411667697382003</v>
      </c>
      <c r="W32" s="1">
        <v>1.59046263512639</v>
      </c>
      <c r="X32">
        <f t="shared" si="15"/>
        <v>13520.999415982098</v>
      </c>
      <c r="Y32" s="4">
        <f t="shared" si="16"/>
        <v>0.26625250761750097</v>
      </c>
      <c r="AA32" s="1">
        <v>0.34771400000000002</v>
      </c>
      <c r="AB32" s="1">
        <v>1.571949</v>
      </c>
      <c r="AC32">
        <f t="shared" si="17"/>
        <v>13457.294425195076</v>
      </c>
      <c r="AD32" s="4">
        <f t="shared" si="18"/>
        <v>0.26751291056395349</v>
      </c>
      <c r="AF32" s="1">
        <v>0.36253800000000003</v>
      </c>
      <c r="AG32" s="1">
        <v>1.5604899999999999</v>
      </c>
      <c r="AH32">
        <f t="shared" si="19"/>
        <v>13467.497293924334</v>
      </c>
      <c r="AI32" s="4">
        <f t="shared" si="20"/>
        <v>0.26731024491269717</v>
      </c>
      <c r="AK32" s="1">
        <v>0.386411</v>
      </c>
      <c r="AL32" s="1">
        <v>1.5401769999999999</v>
      </c>
      <c r="AM32">
        <f t="shared" si="21"/>
        <v>13471.004112799999</v>
      </c>
      <c r="AN32" s="4">
        <f t="shared" si="22"/>
        <v>0.26724065777541556</v>
      </c>
      <c r="AP32" s="1">
        <v>0.41430400000000001</v>
      </c>
      <c r="AQ32" s="1">
        <v>1.5166249999999999</v>
      </c>
      <c r="AR32">
        <f t="shared" si="23"/>
        <v>13478.403098174298</v>
      </c>
      <c r="AS32" s="4">
        <f t="shared" si="24"/>
        <v>0.26709395569922034</v>
      </c>
      <c r="AU32" s="1">
        <v>0.44555600000000001</v>
      </c>
      <c r="AV32" s="1">
        <v>1.492497</v>
      </c>
      <c r="AW32">
        <f t="shared" si="25"/>
        <v>13476.65044195894</v>
      </c>
      <c r="AX32" s="4">
        <f t="shared" si="26"/>
        <v>0.26712869162144054</v>
      </c>
      <c r="BD32" s="61">
        <f t="shared" si="27"/>
        <v>0</v>
      </c>
      <c r="BE32" s="43">
        <f t="shared" si="28"/>
        <v>0</v>
      </c>
      <c r="BF32" s="35">
        <f t="shared" si="29"/>
        <v>0</v>
      </c>
      <c r="BG32" s="36">
        <f t="shared" si="30"/>
        <v>0</v>
      </c>
      <c r="BH32" s="35">
        <f t="shared" si="31"/>
        <v>0</v>
      </c>
      <c r="BI32" s="62">
        <f t="shared" si="32"/>
        <v>0</v>
      </c>
      <c r="BJ32" s="61">
        <f t="shared" si="33"/>
        <v>0</v>
      </c>
      <c r="BK32" s="43">
        <f t="shared" si="34"/>
        <v>0</v>
      </c>
      <c r="BL32" s="35">
        <f t="shared" si="35"/>
        <v>0</v>
      </c>
      <c r="BM32" s="36">
        <f t="shared" si="36"/>
        <v>0</v>
      </c>
      <c r="BN32" s="35">
        <f t="shared" si="37"/>
        <v>0</v>
      </c>
      <c r="BO32" s="62">
        <f t="shared" si="38"/>
        <v>0</v>
      </c>
      <c r="BP32" s="61">
        <f t="shared" si="39"/>
        <v>0</v>
      </c>
      <c r="BQ32" s="43">
        <f t="shared" si="40"/>
        <v>0</v>
      </c>
      <c r="BR32" s="35">
        <f t="shared" si="41"/>
        <v>0</v>
      </c>
      <c r="BS32" s="36">
        <f t="shared" si="42"/>
        <v>0</v>
      </c>
      <c r="BT32" s="35">
        <f t="shared" si="43"/>
        <v>0</v>
      </c>
      <c r="BU32" s="62">
        <f t="shared" si="44"/>
        <v>0</v>
      </c>
      <c r="BV32" s="61">
        <f t="shared" si="45"/>
        <v>0</v>
      </c>
      <c r="BW32" s="43">
        <f t="shared" si="46"/>
        <v>0</v>
      </c>
      <c r="BX32" s="35">
        <f t="shared" si="47"/>
        <v>0</v>
      </c>
      <c r="BY32" s="36">
        <f t="shared" si="48"/>
        <v>0</v>
      </c>
      <c r="BZ32" s="35">
        <f t="shared" si="49"/>
        <v>0</v>
      </c>
      <c r="CA32" s="62">
        <f t="shared" si="50"/>
        <v>0</v>
      </c>
      <c r="CB32" s="61">
        <f t="shared" si="51"/>
        <v>0</v>
      </c>
      <c r="CC32" s="43">
        <f t="shared" si="52"/>
        <v>0</v>
      </c>
      <c r="CD32" s="35">
        <f t="shared" si="53"/>
        <v>0</v>
      </c>
      <c r="CE32" s="36">
        <f t="shared" si="54"/>
        <v>0</v>
      </c>
      <c r="CF32" s="35">
        <f t="shared" si="55"/>
        <v>0</v>
      </c>
      <c r="CG32" s="62">
        <f t="shared" si="56"/>
        <v>0</v>
      </c>
      <c r="CH32" s="61">
        <f t="shared" si="57"/>
        <v>0</v>
      </c>
      <c r="CI32" s="43">
        <f t="shared" si="58"/>
        <v>0</v>
      </c>
      <c r="CJ32" s="35">
        <f t="shared" si="59"/>
        <v>0</v>
      </c>
      <c r="CK32" s="36">
        <f t="shared" si="60"/>
        <v>0</v>
      </c>
      <c r="CL32" s="35">
        <f t="shared" si="61"/>
        <v>0</v>
      </c>
      <c r="CM32" s="62">
        <f t="shared" si="62"/>
        <v>0</v>
      </c>
      <c r="CN32" s="61">
        <f t="shared" si="63"/>
        <v>0</v>
      </c>
      <c r="CO32" s="43">
        <f t="shared" si="64"/>
        <v>0</v>
      </c>
      <c r="CP32" s="35">
        <f t="shared" si="65"/>
        <v>0</v>
      </c>
      <c r="CQ32" s="36">
        <f t="shared" si="66"/>
        <v>0</v>
      </c>
      <c r="CR32" s="35">
        <f t="shared" si="67"/>
        <v>0</v>
      </c>
      <c r="CS32" s="62">
        <f t="shared" si="68"/>
        <v>0</v>
      </c>
      <c r="CT32" s="61">
        <f t="shared" si="69"/>
        <v>0</v>
      </c>
      <c r="CU32" s="43">
        <f t="shared" si="70"/>
        <v>0</v>
      </c>
      <c r="CV32" s="35">
        <f t="shared" si="71"/>
        <v>0</v>
      </c>
      <c r="CW32" s="36">
        <f t="shared" si="72"/>
        <v>0</v>
      </c>
      <c r="CX32" s="35">
        <f t="shared" si="6"/>
        <v>0</v>
      </c>
      <c r="CY32" s="62">
        <f t="shared" si="73"/>
        <v>0</v>
      </c>
      <c r="CZ32" s="61">
        <f t="shared" si="74"/>
        <v>0</v>
      </c>
      <c r="DA32" s="43">
        <f t="shared" si="75"/>
        <v>0</v>
      </c>
      <c r="DB32" s="35">
        <f t="shared" si="76"/>
        <v>0</v>
      </c>
      <c r="DC32" s="36">
        <f t="shared" si="77"/>
        <v>0</v>
      </c>
      <c r="DD32" s="35">
        <f t="shared" si="78"/>
        <v>0</v>
      </c>
      <c r="DE32" s="62">
        <f t="shared" si="7"/>
        <v>0</v>
      </c>
      <c r="DF32" s="61">
        <f t="shared" si="79"/>
        <v>0</v>
      </c>
      <c r="DG32" s="43">
        <f t="shared" si="80"/>
        <v>0</v>
      </c>
      <c r="DH32" s="35">
        <f t="shared" si="81"/>
        <v>0</v>
      </c>
      <c r="DI32" s="36">
        <f t="shared" si="82"/>
        <v>0</v>
      </c>
      <c r="DJ32" s="35">
        <f t="shared" si="83"/>
        <v>0</v>
      </c>
      <c r="DK32" s="62">
        <f t="shared" si="84"/>
        <v>0</v>
      </c>
    </row>
    <row r="33" spans="2:115" x14ac:dyDescent="0.3">
      <c r="B33" s="1">
        <v>0.45141399999999998</v>
      </c>
      <c r="C33" s="1"/>
      <c r="D33">
        <f t="shared" si="85"/>
        <v>0</v>
      </c>
      <c r="E33" s="4" t="e">
        <f t="shared" si="8"/>
        <v>#DIV/0!</v>
      </c>
      <c r="G33" s="1">
        <v>0.44469199999999998</v>
      </c>
      <c r="H33" s="1"/>
      <c r="I33">
        <f t="shared" si="9"/>
        <v>0</v>
      </c>
      <c r="J33" s="4" t="e">
        <f t="shared" si="10"/>
        <v>#DIV/0!</v>
      </c>
      <c r="L33" s="1">
        <v>0.33447500000000002</v>
      </c>
      <c r="M33" s="1">
        <v>1.573013</v>
      </c>
      <c r="N33">
        <f t="shared" si="11"/>
        <v>13317.594519275019</v>
      </c>
      <c r="O33" s="4">
        <f t="shared" si="12"/>
        <v>0.27031908763925755</v>
      </c>
      <c r="Q33" s="14">
        <v>0.337447</v>
      </c>
      <c r="R33" s="14">
        <v>1.573542</v>
      </c>
      <c r="S33" s="15">
        <f t="shared" si="13"/>
        <v>13335.299267611275</v>
      </c>
      <c r="T33" s="16">
        <f t="shared" si="14"/>
        <v>0.26996019569981949</v>
      </c>
      <c r="V33" s="1">
        <v>0.34436198721912997</v>
      </c>
      <c r="W33" s="1">
        <v>1.56062014044911</v>
      </c>
      <c r="X33">
        <f t="shared" si="15"/>
        <v>13267.299426940303</v>
      </c>
      <c r="Y33" s="4">
        <f t="shared" si="16"/>
        <v>0.27134384203991924</v>
      </c>
      <c r="AA33" s="1">
        <v>0.35837599999999997</v>
      </c>
      <c r="AB33" s="1">
        <v>1.5506310000000001</v>
      </c>
      <c r="AC33">
        <f t="shared" si="17"/>
        <v>13274.793210107113</v>
      </c>
      <c r="AD33" s="4">
        <f t="shared" si="18"/>
        <v>0.27119066512155121</v>
      </c>
      <c r="AF33" s="1">
        <v>0.37365500000000001</v>
      </c>
      <c r="AG33" s="1">
        <v>1.5392859999999999</v>
      </c>
      <c r="AH33">
        <f t="shared" si="19"/>
        <v>13284.500406651508</v>
      </c>
      <c r="AI33" s="4">
        <f t="shared" si="20"/>
        <v>0.27099250177277956</v>
      </c>
      <c r="AK33" s="1">
        <v>0.39826</v>
      </c>
      <c r="AL33" s="1">
        <v>1.5201</v>
      </c>
      <c r="AM33">
        <f t="shared" si="21"/>
        <v>13295.40264</v>
      </c>
      <c r="AN33" s="4">
        <f t="shared" si="22"/>
        <v>0.27077028785643453</v>
      </c>
      <c r="AP33" s="1">
        <v>0.42700900000000003</v>
      </c>
      <c r="AQ33" s="1">
        <v>1.4969680000000001</v>
      </c>
      <c r="AR33">
        <f t="shared" si="23"/>
        <v>13303.709307882822</v>
      </c>
      <c r="AS33" s="4">
        <f t="shared" si="24"/>
        <v>0.27060122231225381</v>
      </c>
      <c r="AU33" s="1">
        <v>0.45921899999999999</v>
      </c>
      <c r="AV33" s="1">
        <v>1.466172</v>
      </c>
      <c r="AW33">
        <f t="shared" si="25"/>
        <v>13238.94623023552</v>
      </c>
      <c r="AX33" s="4">
        <f t="shared" si="26"/>
        <v>0.27192496573316444</v>
      </c>
      <c r="BD33" s="61">
        <f t="shared" si="27"/>
        <v>0</v>
      </c>
      <c r="BE33" s="43">
        <f t="shared" si="28"/>
        <v>0</v>
      </c>
      <c r="BF33" s="35">
        <f t="shared" si="29"/>
        <v>0</v>
      </c>
      <c r="BG33" s="36">
        <f t="shared" si="30"/>
        <v>0</v>
      </c>
      <c r="BH33" s="35">
        <f t="shared" si="31"/>
        <v>0</v>
      </c>
      <c r="BI33" s="62">
        <f t="shared" si="32"/>
        <v>0</v>
      </c>
      <c r="BJ33" s="61">
        <f t="shared" si="33"/>
        <v>0</v>
      </c>
      <c r="BK33" s="43">
        <f t="shared" si="34"/>
        <v>0</v>
      </c>
      <c r="BL33" s="35">
        <f t="shared" si="35"/>
        <v>0</v>
      </c>
      <c r="BM33" s="36">
        <f t="shared" si="36"/>
        <v>0</v>
      </c>
      <c r="BN33" s="35">
        <f t="shared" si="37"/>
        <v>0</v>
      </c>
      <c r="BO33" s="62">
        <f t="shared" si="38"/>
        <v>0</v>
      </c>
      <c r="BP33" s="61">
        <f t="shared" si="39"/>
        <v>0</v>
      </c>
      <c r="BQ33" s="43">
        <f t="shared" si="40"/>
        <v>0</v>
      </c>
      <c r="BR33" s="35">
        <f t="shared" si="41"/>
        <v>0</v>
      </c>
      <c r="BS33" s="36">
        <f t="shared" si="42"/>
        <v>0</v>
      </c>
      <c r="BT33" s="35">
        <f t="shared" si="43"/>
        <v>0</v>
      </c>
      <c r="BU33" s="62">
        <f t="shared" si="44"/>
        <v>0</v>
      </c>
      <c r="BV33" s="61">
        <f t="shared" si="45"/>
        <v>0</v>
      </c>
      <c r="BW33" s="43">
        <f t="shared" si="46"/>
        <v>0</v>
      </c>
      <c r="BX33" s="35">
        <f t="shared" si="47"/>
        <v>0</v>
      </c>
      <c r="BY33" s="36">
        <f t="shared" si="48"/>
        <v>0</v>
      </c>
      <c r="BZ33" s="35">
        <f t="shared" si="49"/>
        <v>0</v>
      </c>
      <c r="CA33" s="62">
        <f t="shared" si="50"/>
        <v>0</v>
      </c>
      <c r="CB33" s="61">
        <f t="shared" si="51"/>
        <v>0</v>
      </c>
      <c r="CC33" s="43">
        <f t="shared" si="52"/>
        <v>0</v>
      </c>
      <c r="CD33" s="35">
        <f t="shared" si="53"/>
        <v>0</v>
      </c>
      <c r="CE33" s="36">
        <f t="shared" si="54"/>
        <v>0</v>
      </c>
      <c r="CF33" s="35">
        <f t="shared" si="55"/>
        <v>0</v>
      </c>
      <c r="CG33" s="62">
        <f t="shared" si="56"/>
        <v>0</v>
      </c>
      <c r="CH33" s="61">
        <f t="shared" si="57"/>
        <v>0</v>
      </c>
      <c r="CI33" s="43">
        <f t="shared" si="58"/>
        <v>0</v>
      </c>
      <c r="CJ33" s="35">
        <f t="shared" si="59"/>
        <v>0</v>
      </c>
      <c r="CK33" s="36">
        <f t="shared" si="60"/>
        <v>0</v>
      </c>
      <c r="CL33" s="35">
        <f t="shared" si="61"/>
        <v>0</v>
      </c>
      <c r="CM33" s="62">
        <f t="shared" si="62"/>
        <v>0</v>
      </c>
      <c r="CN33" s="61">
        <f t="shared" si="63"/>
        <v>0</v>
      </c>
      <c r="CO33" s="43">
        <f t="shared" si="64"/>
        <v>0</v>
      </c>
      <c r="CP33" s="35">
        <f t="shared" si="65"/>
        <v>0</v>
      </c>
      <c r="CQ33" s="36">
        <f t="shared" si="66"/>
        <v>0</v>
      </c>
      <c r="CR33" s="35">
        <f t="shared" si="67"/>
        <v>0</v>
      </c>
      <c r="CS33" s="62">
        <f t="shared" si="68"/>
        <v>0</v>
      </c>
      <c r="CT33" s="61">
        <f t="shared" si="69"/>
        <v>0</v>
      </c>
      <c r="CU33" s="43">
        <f t="shared" si="70"/>
        <v>0</v>
      </c>
      <c r="CV33" s="35">
        <f t="shared" si="71"/>
        <v>0</v>
      </c>
      <c r="CW33" s="36">
        <f t="shared" si="72"/>
        <v>0</v>
      </c>
      <c r="CX33" s="35">
        <f t="shared" si="6"/>
        <v>0</v>
      </c>
      <c r="CY33" s="62">
        <f t="shared" si="73"/>
        <v>0</v>
      </c>
      <c r="CZ33" s="61">
        <f t="shared" si="74"/>
        <v>0</v>
      </c>
      <c r="DA33" s="43">
        <f t="shared" si="75"/>
        <v>0</v>
      </c>
      <c r="DB33" s="35">
        <f t="shared" si="76"/>
        <v>0</v>
      </c>
      <c r="DC33" s="36">
        <f t="shared" si="77"/>
        <v>0</v>
      </c>
      <c r="DD33" s="35">
        <f t="shared" si="78"/>
        <v>0</v>
      </c>
      <c r="DE33" s="62">
        <f t="shared" si="7"/>
        <v>0</v>
      </c>
      <c r="DF33" s="61">
        <f t="shared" si="79"/>
        <v>0</v>
      </c>
      <c r="DG33" s="43">
        <f t="shared" si="80"/>
        <v>0</v>
      </c>
      <c r="DH33" s="35">
        <f t="shared" si="81"/>
        <v>0</v>
      </c>
      <c r="DI33" s="36">
        <f t="shared" si="82"/>
        <v>0</v>
      </c>
      <c r="DJ33" s="35">
        <f t="shared" si="83"/>
        <v>0</v>
      </c>
      <c r="DK33" s="62">
        <f t="shared" si="84"/>
        <v>0</v>
      </c>
    </row>
    <row r="34" spans="2:115" x14ac:dyDescent="0.3">
      <c r="B34" s="1">
        <v>0.465615</v>
      </c>
      <c r="C34" s="1"/>
      <c r="D34">
        <f t="shared" si="85"/>
        <v>0</v>
      </c>
      <c r="E34" s="4" t="e">
        <f t="shared" si="8"/>
        <v>#DIV/0!</v>
      </c>
      <c r="G34" s="1">
        <v>0.45868100000000001</v>
      </c>
      <c r="H34" s="1"/>
      <c r="I34">
        <f t="shared" si="9"/>
        <v>0</v>
      </c>
      <c r="J34" s="4" t="e">
        <f t="shared" si="10"/>
        <v>#DIV/0!</v>
      </c>
      <c r="L34" s="1">
        <v>0.34440599999999999</v>
      </c>
      <c r="M34" s="1">
        <v>1.5535479999999999</v>
      </c>
      <c r="N34">
        <f t="shared" si="11"/>
        <v>13152.798057123919</v>
      </c>
      <c r="O34" s="4">
        <f t="shared" si="12"/>
        <v>0.27370601938574896</v>
      </c>
      <c r="Q34" s="20">
        <v>0.34746700000000003</v>
      </c>
      <c r="R34" s="20">
        <v>1.5534589999999999</v>
      </c>
      <c r="S34" s="98">
        <f t="shared" si="13"/>
        <v>13165.101830751351</v>
      </c>
      <c r="T34" s="16">
        <f t="shared" si="14"/>
        <v>0.27345022061212138</v>
      </c>
      <c r="V34" s="1">
        <v>0.35458668315811198</v>
      </c>
      <c r="W34" s="1">
        <v>1.54067025043229</v>
      </c>
      <c r="X34">
        <f t="shared" si="15"/>
        <v>13097.699434265909</v>
      </c>
      <c r="Y34" s="4">
        <f t="shared" si="16"/>
        <v>0.27485742958658527</v>
      </c>
      <c r="AA34" s="1">
        <v>0.36901699999999998</v>
      </c>
      <c r="AB34" s="1">
        <v>1.5307740000000001</v>
      </c>
      <c r="AC34">
        <f t="shared" si="17"/>
        <v>13104.799466416256</v>
      </c>
      <c r="AD34" s="4">
        <f t="shared" si="18"/>
        <v>0.274708514939564</v>
      </c>
      <c r="AF34" s="1">
        <v>0.38474999999999998</v>
      </c>
      <c r="AG34" s="1">
        <v>1.520086</v>
      </c>
      <c r="AH34">
        <f t="shared" si="19"/>
        <v>13118.798641152629</v>
      </c>
      <c r="AI34" s="4">
        <f t="shared" si="20"/>
        <v>0.27441537129071303</v>
      </c>
      <c r="AK34" s="1">
        <v>0.41008499999999998</v>
      </c>
      <c r="AL34" s="1">
        <v>1.501406</v>
      </c>
      <c r="AM34">
        <f t="shared" si="21"/>
        <v>13131.897438399999</v>
      </c>
      <c r="AN34" s="4">
        <f t="shared" si="22"/>
        <v>0.27414164760935161</v>
      </c>
      <c r="AP34" s="1">
        <v>0.43968699999999999</v>
      </c>
      <c r="AQ34" s="1">
        <v>1.474958</v>
      </c>
      <c r="AR34">
        <f t="shared" si="23"/>
        <v>13108.104163439853</v>
      </c>
      <c r="AS34" s="4">
        <f t="shared" si="24"/>
        <v>0.27463925790587257</v>
      </c>
      <c r="AU34" s="1">
        <v>0.472854</v>
      </c>
      <c r="AV34" s="1">
        <v>1.4375880000000001</v>
      </c>
      <c r="AW34">
        <f t="shared" si="25"/>
        <v>12980.844152822332</v>
      </c>
      <c r="AX34" s="4">
        <f t="shared" si="26"/>
        <v>0.27733173263753252</v>
      </c>
      <c r="BD34" s="61">
        <f t="shared" si="27"/>
        <v>0</v>
      </c>
      <c r="BE34" s="43">
        <f t="shared" si="28"/>
        <v>0</v>
      </c>
      <c r="BF34" s="35">
        <f t="shared" si="29"/>
        <v>0</v>
      </c>
      <c r="BG34" s="36">
        <f t="shared" si="30"/>
        <v>0</v>
      </c>
      <c r="BH34" s="35">
        <f t="shared" si="31"/>
        <v>0</v>
      </c>
      <c r="BI34" s="62">
        <f t="shared" si="32"/>
        <v>0</v>
      </c>
      <c r="BJ34" s="61">
        <f t="shared" si="33"/>
        <v>0</v>
      </c>
      <c r="BK34" s="43">
        <f t="shared" si="34"/>
        <v>0</v>
      </c>
      <c r="BL34" s="35">
        <f t="shared" si="35"/>
        <v>0</v>
      </c>
      <c r="BM34" s="36">
        <f t="shared" si="36"/>
        <v>0</v>
      </c>
      <c r="BN34" s="35">
        <f t="shared" si="37"/>
        <v>0</v>
      </c>
      <c r="BO34" s="62">
        <f t="shared" si="38"/>
        <v>0</v>
      </c>
      <c r="BP34" s="61">
        <f t="shared" si="39"/>
        <v>0</v>
      </c>
      <c r="BQ34" s="43">
        <f t="shared" si="40"/>
        <v>0</v>
      </c>
      <c r="BR34" s="35">
        <f t="shared" si="41"/>
        <v>0</v>
      </c>
      <c r="BS34" s="36">
        <f t="shared" si="42"/>
        <v>0</v>
      </c>
      <c r="BT34" s="35">
        <f t="shared" si="43"/>
        <v>0</v>
      </c>
      <c r="BU34" s="62">
        <f t="shared" si="44"/>
        <v>0</v>
      </c>
      <c r="BV34" s="61">
        <f t="shared" si="45"/>
        <v>0</v>
      </c>
      <c r="BW34" s="43">
        <f t="shared" si="46"/>
        <v>0</v>
      </c>
      <c r="BX34" s="35">
        <f t="shared" si="47"/>
        <v>0</v>
      </c>
      <c r="BY34" s="36">
        <f t="shared" si="48"/>
        <v>0</v>
      </c>
      <c r="BZ34" s="35">
        <f t="shared" si="49"/>
        <v>0</v>
      </c>
      <c r="CA34" s="62">
        <f t="shared" si="50"/>
        <v>0</v>
      </c>
      <c r="CB34" s="61">
        <f t="shared" si="51"/>
        <v>0</v>
      </c>
      <c r="CC34" s="43">
        <f t="shared" si="52"/>
        <v>0</v>
      </c>
      <c r="CD34" s="35">
        <f t="shared" si="53"/>
        <v>0</v>
      </c>
      <c r="CE34" s="36">
        <f t="shared" si="54"/>
        <v>0</v>
      </c>
      <c r="CF34" s="35">
        <f t="shared" si="55"/>
        <v>0</v>
      </c>
      <c r="CG34" s="62">
        <f t="shared" si="56"/>
        <v>0</v>
      </c>
      <c r="CH34" s="61">
        <f t="shared" si="57"/>
        <v>0</v>
      </c>
      <c r="CI34" s="43">
        <f t="shared" si="58"/>
        <v>0</v>
      </c>
      <c r="CJ34" s="35">
        <f t="shared" si="59"/>
        <v>0</v>
      </c>
      <c r="CK34" s="36">
        <f t="shared" si="60"/>
        <v>0</v>
      </c>
      <c r="CL34" s="35">
        <f t="shared" si="61"/>
        <v>0</v>
      </c>
      <c r="CM34" s="62">
        <f t="shared" si="62"/>
        <v>0</v>
      </c>
      <c r="CN34" s="61">
        <f t="shared" si="63"/>
        <v>0</v>
      </c>
      <c r="CO34" s="43">
        <f t="shared" si="64"/>
        <v>0</v>
      </c>
      <c r="CP34" s="35">
        <f t="shared" si="65"/>
        <v>0</v>
      </c>
      <c r="CQ34" s="36">
        <f t="shared" si="66"/>
        <v>0</v>
      </c>
      <c r="CR34" s="35">
        <f t="shared" si="67"/>
        <v>0</v>
      </c>
      <c r="CS34" s="62">
        <f t="shared" si="68"/>
        <v>0</v>
      </c>
      <c r="CT34" s="61">
        <f t="shared" si="69"/>
        <v>0</v>
      </c>
      <c r="CU34" s="43">
        <f t="shared" si="70"/>
        <v>0</v>
      </c>
      <c r="CV34" s="35">
        <f t="shared" si="71"/>
        <v>0</v>
      </c>
      <c r="CW34" s="36">
        <f t="shared" si="72"/>
        <v>0</v>
      </c>
      <c r="CX34" s="35">
        <f t="shared" si="6"/>
        <v>0</v>
      </c>
      <c r="CY34" s="62">
        <f t="shared" si="73"/>
        <v>0</v>
      </c>
      <c r="CZ34" s="61">
        <f t="shared" si="74"/>
        <v>0</v>
      </c>
      <c r="DA34" s="43">
        <f t="shared" si="75"/>
        <v>0</v>
      </c>
      <c r="DB34" s="35">
        <f t="shared" si="76"/>
        <v>0</v>
      </c>
      <c r="DC34" s="36">
        <f t="shared" si="77"/>
        <v>0</v>
      </c>
      <c r="DD34" s="35">
        <f t="shared" si="78"/>
        <v>0</v>
      </c>
      <c r="DE34" s="62">
        <f t="shared" si="7"/>
        <v>0</v>
      </c>
      <c r="DF34" s="61">
        <f t="shared" si="79"/>
        <v>0</v>
      </c>
      <c r="DG34" s="43">
        <f t="shared" si="80"/>
        <v>0</v>
      </c>
      <c r="DH34" s="35">
        <f t="shared" si="81"/>
        <v>0</v>
      </c>
      <c r="DI34" s="36">
        <f t="shared" si="82"/>
        <v>0</v>
      </c>
      <c r="DJ34" s="35">
        <f t="shared" si="83"/>
        <v>0</v>
      </c>
      <c r="DK34" s="62">
        <f t="shared" si="84"/>
        <v>0</v>
      </c>
    </row>
    <row r="35" spans="2:115" x14ac:dyDescent="0.3">
      <c r="B35" s="1">
        <v>0.47978700000000002</v>
      </c>
      <c r="C35" s="1"/>
      <c r="D35">
        <f t="shared" si="85"/>
        <v>0</v>
      </c>
      <c r="E35" s="4" t="e">
        <f t="shared" si="8"/>
        <v>#DIV/0!</v>
      </c>
      <c r="G35" s="1">
        <v>0.47264200000000001</v>
      </c>
      <c r="H35" s="1"/>
      <c r="I35">
        <f t="shared" si="9"/>
        <v>0</v>
      </c>
      <c r="J35" s="4" t="e">
        <f t="shared" si="10"/>
        <v>#DIV/0!</v>
      </c>
      <c r="L35" s="1">
        <v>0.35435699999999998</v>
      </c>
      <c r="M35" s="1">
        <v>1.534295</v>
      </c>
      <c r="N35">
        <f t="shared" si="11"/>
        <v>12989.796449839299</v>
      </c>
      <c r="O35" s="4">
        <f t="shared" si="12"/>
        <v>0.27714060138675511</v>
      </c>
      <c r="Q35" s="8">
        <v>0.35750599999999999</v>
      </c>
      <c r="R35" s="8">
        <v>1.5260130000000001</v>
      </c>
      <c r="S35" s="9">
        <f t="shared" si="13"/>
        <v>12932.505164314194</v>
      </c>
      <c r="T35" s="4">
        <f t="shared" si="14"/>
        <v>0.27836834041511138</v>
      </c>
      <c r="V35" s="1">
        <v>0.36483199340342198</v>
      </c>
      <c r="W35" s="1">
        <v>1.52142613482644</v>
      </c>
      <c r="X35">
        <f t="shared" si="15"/>
        <v>12934.099441332335</v>
      </c>
      <c r="Y35" s="4">
        <f t="shared" si="16"/>
        <v>0.27833402830473103</v>
      </c>
      <c r="AA35" s="1">
        <v>0.37967899999999999</v>
      </c>
      <c r="AB35" s="1">
        <v>1.5123409999999999</v>
      </c>
      <c r="AC35">
        <f t="shared" si="17"/>
        <v>12946.996440911216</v>
      </c>
      <c r="AD35" s="4">
        <f t="shared" si="18"/>
        <v>0.27805676910703081</v>
      </c>
      <c r="AF35" s="1">
        <v>0.395866</v>
      </c>
      <c r="AG35" s="1">
        <v>1.502381</v>
      </c>
      <c r="AH35">
        <f t="shared" si="19"/>
        <v>12965.999174581917</v>
      </c>
      <c r="AI35" s="4">
        <f t="shared" si="20"/>
        <v>0.27764925413980529</v>
      </c>
      <c r="AK35" s="1">
        <v>0.421933</v>
      </c>
      <c r="AL35" s="1">
        <v>1.483479</v>
      </c>
      <c r="AM35">
        <f t="shared" si="21"/>
        <v>12975.100725599999</v>
      </c>
      <c r="AN35" s="4">
        <f t="shared" si="22"/>
        <v>0.27745449350517681</v>
      </c>
      <c r="AP35" s="1">
        <v>0.45239099999999999</v>
      </c>
      <c r="AQ35" s="1">
        <v>1.446782</v>
      </c>
      <c r="AR35">
        <f t="shared" si="23"/>
        <v>12857.701139822177</v>
      </c>
      <c r="AS35" s="4">
        <f t="shared" si="24"/>
        <v>0.27998784237178098</v>
      </c>
      <c r="AU35" s="1">
        <v>0.486516</v>
      </c>
      <c r="AV35" s="1">
        <v>1.4114070000000001</v>
      </c>
      <c r="AW35">
        <f t="shared" si="25"/>
        <v>12744.440203453638</v>
      </c>
      <c r="AX35" s="4">
        <f t="shared" si="26"/>
        <v>0.28247611841157449</v>
      </c>
      <c r="BD35" s="61">
        <f t="shared" si="27"/>
        <v>0</v>
      </c>
      <c r="BE35" s="43">
        <f t="shared" si="28"/>
        <v>0</v>
      </c>
      <c r="BF35" s="35">
        <f t="shared" si="29"/>
        <v>0</v>
      </c>
      <c r="BG35" s="36">
        <f t="shared" si="30"/>
        <v>0</v>
      </c>
      <c r="BH35" s="35">
        <f t="shared" si="31"/>
        <v>0</v>
      </c>
      <c r="BI35" s="62">
        <f t="shared" si="32"/>
        <v>0</v>
      </c>
      <c r="BJ35" s="61">
        <f t="shared" si="33"/>
        <v>0</v>
      </c>
      <c r="BK35" s="43">
        <f t="shared" si="34"/>
        <v>0</v>
      </c>
      <c r="BL35" s="35">
        <f t="shared" si="35"/>
        <v>0</v>
      </c>
      <c r="BM35" s="36">
        <f t="shared" si="36"/>
        <v>0</v>
      </c>
      <c r="BN35" s="35">
        <f t="shared" si="37"/>
        <v>0</v>
      </c>
      <c r="BO35" s="62">
        <f t="shared" si="38"/>
        <v>0</v>
      </c>
      <c r="BP35" s="61">
        <f t="shared" si="39"/>
        <v>0</v>
      </c>
      <c r="BQ35" s="43">
        <f t="shared" si="40"/>
        <v>0</v>
      </c>
      <c r="BR35" s="35">
        <f t="shared" si="41"/>
        <v>0</v>
      </c>
      <c r="BS35" s="36">
        <f t="shared" si="42"/>
        <v>0</v>
      </c>
      <c r="BT35" s="35">
        <f t="shared" si="43"/>
        <v>0</v>
      </c>
      <c r="BU35" s="62">
        <f t="shared" si="44"/>
        <v>0</v>
      </c>
      <c r="BV35" s="61">
        <f t="shared" si="45"/>
        <v>0</v>
      </c>
      <c r="BW35" s="43">
        <f t="shared" si="46"/>
        <v>0</v>
      </c>
      <c r="BX35" s="35">
        <f t="shared" si="47"/>
        <v>0</v>
      </c>
      <c r="BY35" s="36">
        <f t="shared" si="48"/>
        <v>0</v>
      </c>
      <c r="BZ35" s="35">
        <f t="shared" si="49"/>
        <v>0</v>
      </c>
      <c r="CA35" s="62">
        <f t="shared" si="50"/>
        <v>0</v>
      </c>
      <c r="CB35" s="61">
        <f t="shared" si="51"/>
        <v>0</v>
      </c>
      <c r="CC35" s="43">
        <f t="shared" si="52"/>
        <v>0</v>
      </c>
      <c r="CD35" s="35">
        <f t="shared" si="53"/>
        <v>0</v>
      </c>
      <c r="CE35" s="36">
        <f t="shared" si="54"/>
        <v>0</v>
      </c>
      <c r="CF35" s="35">
        <f t="shared" si="55"/>
        <v>0</v>
      </c>
      <c r="CG35" s="62">
        <f t="shared" si="56"/>
        <v>0</v>
      </c>
      <c r="CH35" s="61">
        <f t="shared" si="57"/>
        <v>0</v>
      </c>
      <c r="CI35" s="43">
        <f t="shared" si="58"/>
        <v>0</v>
      </c>
      <c r="CJ35" s="35">
        <f t="shared" si="59"/>
        <v>0</v>
      </c>
      <c r="CK35" s="36">
        <f t="shared" si="60"/>
        <v>0</v>
      </c>
      <c r="CL35" s="35">
        <f t="shared" si="61"/>
        <v>0</v>
      </c>
      <c r="CM35" s="62">
        <f t="shared" si="62"/>
        <v>0</v>
      </c>
      <c r="CN35" s="61">
        <f t="shared" si="63"/>
        <v>0</v>
      </c>
      <c r="CO35" s="43">
        <f t="shared" si="64"/>
        <v>0</v>
      </c>
      <c r="CP35" s="35">
        <f t="shared" si="65"/>
        <v>0</v>
      </c>
      <c r="CQ35" s="36">
        <f t="shared" si="66"/>
        <v>0</v>
      </c>
      <c r="CR35" s="35">
        <f t="shared" si="67"/>
        <v>0</v>
      </c>
      <c r="CS35" s="62">
        <f t="shared" si="68"/>
        <v>0</v>
      </c>
      <c r="CT35" s="61">
        <f t="shared" si="69"/>
        <v>0</v>
      </c>
      <c r="CU35" s="43">
        <f t="shared" si="70"/>
        <v>0</v>
      </c>
      <c r="CV35" s="35">
        <f t="shared" si="71"/>
        <v>0</v>
      </c>
      <c r="CW35" s="36">
        <f t="shared" si="72"/>
        <v>0</v>
      </c>
      <c r="CX35" s="35">
        <f t="shared" si="6"/>
        <v>0</v>
      </c>
      <c r="CY35" s="62">
        <f t="shared" si="73"/>
        <v>0</v>
      </c>
      <c r="CZ35" s="61">
        <f t="shared" si="74"/>
        <v>0</v>
      </c>
      <c r="DA35" s="43">
        <f t="shared" si="75"/>
        <v>0</v>
      </c>
      <c r="DB35" s="35">
        <f t="shared" si="76"/>
        <v>0</v>
      </c>
      <c r="DC35" s="36">
        <f t="shared" si="77"/>
        <v>0</v>
      </c>
      <c r="DD35" s="35">
        <f t="shared" si="78"/>
        <v>0</v>
      </c>
      <c r="DE35" s="62">
        <f t="shared" si="7"/>
        <v>0</v>
      </c>
      <c r="DF35" s="61">
        <f t="shared" si="79"/>
        <v>0</v>
      </c>
      <c r="DG35" s="43">
        <f t="shared" si="80"/>
        <v>0</v>
      </c>
      <c r="DH35" s="35">
        <f t="shared" si="81"/>
        <v>0</v>
      </c>
      <c r="DI35" s="36">
        <f t="shared" si="82"/>
        <v>0</v>
      </c>
      <c r="DJ35" s="35">
        <f t="shared" si="83"/>
        <v>0</v>
      </c>
      <c r="DK35" s="62">
        <f t="shared" si="84"/>
        <v>0</v>
      </c>
    </row>
    <row r="36" spans="2:115" x14ac:dyDescent="0.3">
      <c r="B36" s="1">
        <v>0.49398799999999998</v>
      </c>
      <c r="C36" s="1"/>
      <c r="D36">
        <f t="shared" si="85"/>
        <v>0</v>
      </c>
      <c r="E36" s="4" t="e">
        <f t="shared" si="8"/>
        <v>#DIV/0!</v>
      </c>
      <c r="G36" s="1">
        <v>0.48663099999999998</v>
      </c>
      <c r="H36" s="1"/>
      <c r="I36">
        <f t="shared" si="9"/>
        <v>0</v>
      </c>
      <c r="J36" s="4" t="e">
        <f t="shared" si="10"/>
        <v>#DIV/0!</v>
      </c>
      <c r="L36" s="1">
        <v>0.364288</v>
      </c>
      <c r="M36" s="1">
        <v>1.508345</v>
      </c>
      <c r="N36">
        <f t="shared" si="11"/>
        <v>12770.0960546263</v>
      </c>
      <c r="O36" s="4">
        <f t="shared" si="12"/>
        <v>0.28190860778183469</v>
      </c>
      <c r="Q36" s="1">
        <v>0.36752600000000002</v>
      </c>
      <c r="R36" s="1">
        <v>1.508089</v>
      </c>
      <c r="S36">
        <f t="shared" si="13"/>
        <v>12780.604608706104</v>
      </c>
      <c r="T36" s="4">
        <f t="shared" si="14"/>
        <v>0.2816768150035478</v>
      </c>
      <c r="V36" s="1">
        <v>0.37505668934240399</v>
      </c>
      <c r="W36" s="1">
        <v>1.5036641454836299</v>
      </c>
      <c r="X36">
        <f t="shared" si="15"/>
        <v>12783.099447854507</v>
      </c>
      <c r="Y36" s="4">
        <f t="shared" si="16"/>
        <v>0.28162184098506854</v>
      </c>
      <c r="AA36" s="1">
        <v>0.39032</v>
      </c>
      <c r="AB36" s="1">
        <v>1.495439</v>
      </c>
      <c r="AC36">
        <f t="shared" si="17"/>
        <v>12802.300149635452</v>
      </c>
      <c r="AD36" s="4">
        <f t="shared" si="18"/>
        <v>0.28119946868317336</v>
      </c>
      <c r="AF36" s="1">
        <v>0.40696100000000002</v>
      </c>
      <c r="AG36" s="1">
        <v>1.485476</v>
      </c>
      <c r="AH36">
        <f t="shared" si="19"/>
        <v>12820.103948240325</v>
      </c>
      <c r="AI36" s="4">
        <f t="shared" si="20"/>
        <v>0.28080895556967245</v>
      </c>
      <c r="AK36" s="1">
        <v>0.43375799999999998</v>
      </c>
      <c r="AL36" s="1">
        <v>1.457754</v>
      </c>
      <c r="AM36">
        <f t="shared" si="21"/>
        <v>12750.099585599999</v>
      </c>
      <c r="AN36" s="4">
        <f t="shared" si="22"/>
        <v>0.28235073583784792</v>
      </c>
      <c r="AP36" s="1">
        <v>0.46506999999999998</v>
      </c>
      <c r="AQ36" s="1">
        <v>1.420666</v>
      </c>
      <c r="AR36">
        <f t="shared" si="23"/>
        <v>12625.605549078307</v>
      </c>
      <c r="AS36" s="4">
        <f t="shared" si="24"/>
        <v>0.28513483856327243</v>
      </c>
      <c r="AU36" s="1">
        <v>0.50015100000000001</v>
      </c>
      <c r="AV36" s="1">
        <v>1.386522</v>
      </c>
      <c r="AW36">
        <f t="shared" si="25"/>
        <v>12519.738615277482</v>
      </c>
      <c r="AX36" s="4">
        <f t="shared" si="26"/>
        <v>0.28754593930635441</v>
      </c>
      <c r="BD36" s="61">
        <f t="shared" si="27"/>
        <v>0</v>
      </c>
      <c r="BE36" s="43">
        <f t="shared" si="28"/>
        <v>0</v>
      </c>
      <c r="BF36" s="35">
        <f t="shared" si="29"/>
        <v>0</v>
      </c>
      <c r="BG36" s="36">
        <f t="shared" si="30"/>
        <v>0</v>
      </c>
      <c r="BH36" s="35">
        <f t="shared" si="31"/>
        <v>0</v>
      </c>
      <c r="BI36" s="62">
        <f t="shared" si="32"/>
        <v>0</v>
      </c>
      <c r="BJ36" s="61">
        <f t="shared" si="33"/>
        <v>0</v>
      </c>
      <c r="BK36" s="43">
        <f t="shared" si="34"/>
        <v>0</v>
      </c>
      <c r="BL36" s="35">
        <f t="shared" si="35"/>
        <v>0</v>
      </c>
      <c r="BM36" s="36">
        <f t="shared" si="36"/>
        <v>0</v>
      </c>
      <c r="BN36" s="35">
        <f t="shared" si="37"/>
        <v>0</v>
      </c>
      <c r="BO36" s="62">
        <f t="shared" si="38"/>
        <v>0</v>
      </c>
      <c r="BP36" s="61">
        <f t="shared" si="39"/>
        <v>0</v>
      </c>
      <c r="BQ36" s="43">
        <f t="shared" si="40"/>
        <v>0</v>
      </c>
      <c r="BR36" s="35">
        <f t="shared" si="41"/>
        <v>0</v>
      </c>
      <c r="BS36" s="36">
        <f t="shared" si="42"/>
        <v>0</v>
      </c>
      <c r="BT36" s="35">
        <f t="shared" si="43"/>
        <v>0</v>
      </c>
      <c r="BU36" s="62">
        <f t="shared" si="44"/>
        <v>0</v>
      </c>
      <c r="BV36" s="61">
        <f t="shared" si="45"/>
        <v>0</v>
      </c>
      <c r="BW36" s="43">
        <f t="shared" si="46"/>
        <v>0</v>
      </c>
      <c r="BX36" s="35">
        <f t="shared" si="47"/>
        <v>0</v>
      </c>
      <c r="BY36" s="36">
        <f t="shared" si="48"/>
        <v>0</v>
      </c>
      <c r="BZ36" s="35">
        <f t="shared" si="49"/>
        <v>0</v>
      </c>
      <c r="CA36" s="62">
        <f t="shared" si="50"/>
        <v>0</v>
      </c>
      <c r="CB36" s="61">
        <f t="shared" si="51"/>
        <v>0</v>
      </c>
      <c r="CC36" s="43">
        <f t="shared" si="52"/>
        <v>0</v>
      </c>
      <c r="CD36" s="35">
        <f t="shared" si="53"/>
        <v>0</v>
      </c>
      <c r="CE36" s="36">
        <f t="shared" si="54"/>
        <v>0</v>
      </c>
      <c r="CF36" s="35">
        <f t="shared" si="55"/>
        <v>0</v>
      </c>
      <c r="CG36" s="62">
        <f t="shared" si="56"/>
        <v>0</v>
      </c>
      <c r="CH36" s="61">
        <f t="shared" si="57"/>
        <v>0</v>
      </c>
      <c r="CI36" s="43">
        <f t="shared" si="58"/>
        <v>0</v>
      </c>
      <c r="CJ36" s="35">
        <f t="shared" si="59"/>
        <v>0</v>
      </c>
      <c r="CK36" s="36">
        <f t="shared" si="60"/>
        <v>0</v>
      </c>
      <c r="CL36" s="35">
        <f t="shared" si="61"/>
        <v>0</v>
      </c>
      <c r="CM36" s="62">
        <f t="shared" si="62"/>
        <v>0</v>
      </c>
      <c r="CN36" s="61">
        <f t="shared" si="63"/>
        <v>0</v>
      </c>
      <c r="CO36" s="43">
        <f t="shared" si="64"/>
        <v>0</v>
      </c>
      <c r="CP36" s="35">
        <f t="shared" si="65"/>
        <v>0</v>
      </c>
      <c r="CQ36" s="36">
        <f t="shared" si="66"/>
        <v>0</v>
      </c>
      <c r="CR36" s="35">
        <f t="shared" si="67"/>
        <v>0</v>
      </c>
      <c r="CS36" s="62">
        <f t="shared" si="68"/>
        <v>0</v>
      </c>
      <c r="CT36" s="61">
        <f t="shared" si="69"/>
        <v>0</v>
      </c>
      <c r="CU36" s="43">
        <f t="shared" si="70"/>
        <v>0</v>
      </c>
      <c r="CV36" s="35">
        <f t="shared" si="71"/>
        <v>0</v>
      </c>
      <c r="CW36" s="36">
        <f t="shared" si="72"/>
        <v>0</v>
      </c>
      <c r="CX36" s="35">
        <f t="shared" si="6"/>
        <v>0</v>
      </c>
      <c r="CY36" s="62">
        <f t="shared" si="73"/>
        <v>0</v>
      </c>
      <c r="CZ36" s="61">
        <f t="shared" si="74"/>
        <v>0</v>
      </c>
      <c r="DA36" s="43">
        <f t="shared" si="75"/>
        <v>0</v>
      </c>
      <c r="DB36" s="35">
        <f t="shared" si="76"/>
        <v>0</v>
      </c>
      <c r="DC36" s="36">
        <f t="shared" si="77"/>
        <v>0</v>
      </c>
      <c r="DD36" s="35">
        <f t="shared" si="78"/>
        <v>0</v>
      </c>
      <c r="DE36" s="62">
        <f t="shared" si="7"/>
        <v>0</v>
      </c>
      <c r="DF36" s="61">
        <f t="shared" si="79"/>
        <v>0</v>
      </c>
      <c r="DG36" s="43">
        <f t="shared" si="80"/>
        <v>0</v>
      </c>
      <c r="DH36" s="35">
        <f t="shared" si="81"/>
        <v>0</v>
      </c>
      <c r="DI36" s="36">
        <f t="shared" si="82"/>
        <v>0</v>
      </c>
      <c r="DJ36" s="35">
        <f t="shared" si="83"/>
        <v>0</v>
      </c>
      <c r="DK36" s="62">
        <f t="shared" si="84"/>
        <v>0</v>
      </c>
    </row>
    <row r="37" spans="2:115" x14ac:dyDescent="0.3">
      <c r="B37" s="1">
        <v>0.50815999999999995</v>
      </c>
      <c r="C37" s="1"/>
      <c r="D37">
        <f t="shared" si="85"/>
        <v>0</v>
      </c>
      <c r="E37" s="4" t="e">
        <f t="shared" si="8"/>
        <v>#DIV/0!</v>
      </c>
      <c r="G37" s="1">
        <v>0.50059200000000004</v>
      </c>
      <c r="H37" s="1"/>
      <c r="I37">
        <f t="shared" si="9"/>
        <v>0</v>
      </c>
      <c r="J37" s="4" t="e">
        <f t="shared" si="10"/>
        <v>#DIV/0!</v>
      </c>
      <c r="L37" s="1">
        <v>0.37423899999999999</v>
      </c>
      <c r="M37" s="1">
        <v>1.4911589999999999</v>
      </c>
      <c r="N37">
        <f t="shared" si="11"/>
        <v>12624.594282289858</v>
      </c>
      <c r="O37" s="4">
        <f t="shared" si="12"/>
        <v>0.2851576786946875</v>
      </c>
      <c r="Q37" s="1">
        <v>0.37756499999999998</v>
      </c>
      <c r="R37" s="1">
        <v>1.491215</v>
      </c>
      <c r="S37">
        <f t="shared" si="13"/>
        <v>12637.602490019935</v>
      </c>
      <c r="T37" s="4">
        <f t="shared" si="14"/>
        <v>0.284864158596772</v>
      </c>
      <c r="V37" s="1">
        <v>0.38530199958771399</v>
      </c>
      <c r="W37" s="1">
        <v>1.4877018808888101</v>
      </c>
      <c r="X37">
        <f t="shared" si="15"/>
        <v>12647.399453715909</v>
      </c>
      <c r="Y37" s="4">
        <f t="shared" si="16"/>
        <v>0.28464349633096236</v>
      </c>
      <c r="AA37" s="1">
        <v>0.40098299999999998</v>
      </c>
      <c r="AB37" s="1">
        <v>1.47933</v>
      </c>
      <c r="AC37">
        <f t="shared" si="17"/>
        <v>12664.39265015839</v>
      </c>
      <c r="AD37" s="4">
        <f t="shared" si="18"/>
        <v>0.2842615591166921</v>
      </c>
      <c r="AF37" s="1">
        <v>0.41807800000000001</v>
      </c>
      <c r="AG37" s="1">
        <v>1.4662059999999999</v>
      </c>
      <c r="AH37">
        <f t="shared" si="19"/>
        <v>12653.798061721396</v>
      </c>
      <c r="AI37" s="4">
        <f t="shared" si="20"/>
        <v>0.28449956151032996</v>
      </c>
      <c r="AK37" s="1">
        <v>0.44560699999999998</v>
      </c>
      <c r="AL37" s="1">
        <v>1.4315599999999999</v>
      </c>
      <c r="AM37">
        <f t="shared" si="21"/>
        <v>12520.996383999998</v>
      </c>
      <c r="AN37" s="4">
        <f t="shared" si="22"/>
        <v>0.28751705452133769</v>
      </c>
      <c r="AP37" s="1">
        <v>0.47777399999999998</v>
      </c>
      <c r="AQ37" s="1">
        <v>1.39608</v>
      </c>
      <c r="AR37">
        <f t="shared" si="23"/>
        <v>12407.107226439743</v>
      </c>
      <c r="AS37" s="4">
        <f t="shared" si="24"/>
        <v>0.29015627368226038</v>
      </c>
      <c r="AU37" s="14">
        <v>0.51381399999999999</v>
      </c>
      <c r="AV37" s="14">
        <v>1.3624229999999999</v>
      </c>
      <c r="AW37" s="15">
        <f t="shared" si="25"/>
        <v>12302.134292454206</v>
      </c>
      <c r="AX37" s="16">
        <f t="shared" si="26"/>
        <v>0.29263214938306614</v>
      </c>
      <c r="BD37" s="61">
        <f t="shared" si="27"/>
        <v>0</v>
      </c>
      <c r="BE37" s="43">
        <f t="shared" si="28"/>
        <v>0</v>
      </c>
      <c r="BF37" s="35">
        <f t="shared" si="29"/>
        <v>0</v>
      </c>
      <c r="BG37" s="36">
        <f t="shared" si="30"/>
        <v>0</v>
      </c>
      <c r="BH37" s="35">
        <f t="shared" si="31"/>
        <v>0</v>
      </c>
      <c r="BI37" s="62">
        <f t="shared" si="32"/>
        <v>0</v>
      </c>
      <c r="BJ37" s="61">
        <f t="shared" si="33"/>
        <v>0</v>
      </c>
      <c r="BK37" s="43">
        <f t="shared" si="34"/>
        <v>0</v>
      </c>
      <c r="BL37" s="35">
        <f t="shared" si="35"/>
        <v>0</v>
      </c>
      <c r="BM37" s="36">
        <f t="shared" si="36"/>
        <v>0</v>
      </c>
      <c r="BN37" s="35">
        <f t="shared" si="37"/>
        <v>0</v>
      </c>
      <c r="BO37" s="62">
        <f t="shared" si="38"/>
        <v>0</v>
      </c>
      <c r="BP37" s="61">
        <f t="shared" si="39"/>
        <v>0</v>
      </c>
      <c r="BQ37" s="43">
        <f t="shared" si="40"/>
        <v>0</v>
      </c>
      <c r="BR37" s="35">
        <f t="shared" si="41"/>
        <v>0</v>
      </c>
      <c r="BS37" s="36">
        <f t="shared" si="42"/>
        <v>0</v>
      </c>
      <c r="BT37" s="35">
        <f t="shared" si="43"/>
        <v>0</v>
      </c>
      <c r="BU37" s="62">
        <f t="shared" si="44"/>
        <v>0</v>
      </c>
      <c r="BV37" s="61">
        <f t="shared" si="45"/>
        <v>0</v>
      </c>
      <c r="BW37" s="43">
        <f t="shared" si="46"/>
        <v>0</v>
      </c>
      <c r="BX37" s="35">
        <f t="shared" si="47"/>
        <v>0</v>
      </c>
      <c r="BY37" s="36">
        <f t="shared" si="48"/>
        <v>0</v>
      </c>
      <c r="BZ37" s="35">
        <f t="shared" si="49"/>
        <v>0</v>
      </c>
      <c r="CA37" s="62">
        <f t="shared" si="50"/>
        <v>0</v>
      </c>
      <c r="CB37" s="61">
        <f t="shared" si="51"/>
        <v>0</v>
      </c>
      <c r="CC37" s="43">
        <f t="shared" si="52"/>
        <v>0</v>
      </c>
      <c r="CD37" s="35">
        <f t="shared" si="53"/>
        <v>0</v>
      </c>
      <c r="CE37" s="36">
        <f t="shared" si="54"/>
        <v>0</v>
      </c>
      <c r="CF37" s="35">
        <f t="shared" si="55"/>
        <v>0</v>
      </c>
      <c r="CG37" s="62">
        <f t="shared" si="56"/>
        <v>0</v>
      </c>
      <c r="CH37" s="61">
        <f t="shared" si="57"/>
        <v>0</v>
      </c>
      <c r="CI37" s="43">
        <f t="shared" si="58"/>
        <v>0</v>
      </c>
      <c r="CJ37" s="35">
        <f t="shared" si="59"/>
        <v>0</v>
      </c>
      <c r="CK37" s="36">
        <f t="shared" si="60"/>
        <v>0</v>
      </c>
      <c r="CL37" s="35">
        <f t="shared" si="61"/>
        <v>0</v>
      </c>
      <c r="CM37" s="62">
        <f t="shared" si="62"/>
        <v>0</v>
      </c>
      <c r="CN37" s="61">
        <f t="shared" si="63"/>
        <v>0</v>
      </c>
      <c r="CO37" s="43">
        <f t="shared" si="64"/>
        <v>0</v>
      </c>
      <c r="CP37" s="35">
        <f t="shared" si="65"/>
        <v>0</v>
      </c>
      <c r="CQ37" s="36">
        <f t="shared" si="66"/>
        <v>0</v>
      </c>
      <c r="CR37" s="35">
        <f t="shared" si="67"/>
        <v>0</v>
      </c>
      <c r="CS37" s="62">
        <f t="shared" si="68"/>
        <v>0</v>
      </c>
      <c r="CT37" s="61">
        <f t="shared" si="69"/>
        <v>0</v>
      </c>
      <c r="CU37" s="43">
        <f t="shared" si="70"/>
        <v>0</v>
      </c>
      <c r="CV37" s="35">
        <f t="shared" si="71"/>
        <v>0</v>
      </c>
      <c r="CW37" s="36">
        <f t="shared" si="72"/>
        <v>0</v>
      </c>
      <c r="CX37" s="35">
        <f t="shared" si="6"/>
        <v>0</v>
      </c>
      <c r="CY37" s="62">
        <f t="shared" si="73"/>
        <v>0</v>
      </c>
      <c r="CZ37" s="61">
        <f t="shared" si="74"/>
        <v>0</v>
      </c>
      <c r="DA37" s="43">
        <f t="shared" si="75"/>
        <v>0</v>
      </c>
      <c r="DB37" s="35">
        <f t="shared" si="76"/>
        <v>0</v>
      </c>
      <c r="DC37" s="36">
        <f t="shared" si="77"/>
        <v>0</v>
      </c>
      <c r="DD37" s="35">
        <f t="shared" si="78"/>
        <v>0</v>
      </c>
      <c r="DE37" s="62">
        <f t="shared" si="7"/>
        <v>0</v>
      </c>
      <c r="DF37" s="61">
        <f t="shared" si="79"/>
        <v>0</v>
      </c>
      <c r="DG37" s="43">
        <f t="shared" si="80"/>
        <v>0</v>
      </c>
      <c r="DH37" s="35">
        <f t="shared" si="81"/>
        <v>0</v>
      </c>
      <c r="DI37" s="36">
        <f t="shared" si="82"/>
        <v>0</v>
      </c>
      <c r="DJ37" s="35">
        <f t="shared" si="83"/>
        <v>0</v>
      </c>
      <c r="DK37" s="62">
        <f t="shared" si="84"/>
        <v>0</v>
      </c>
    </row>
    <row r="38" spans="2:115" x14ac:dyDescent="0.3">
      <c r="B38" s="1">
        <v>0.52233200000000002</v>
      </c>
      <c r="C38" s="1"/>
      <c r="D38">
        <f t="shared" si="85"/>
        <v>0</v>
      </c>
      <c r="E38" s="4" t="e">
        <f t="shared" si="8"/>
        <v>#DIV/0!</v>
      </c>
      <c r="G38" s="1">
        <v>0.51455300000000004</v>
      </c>
      <c r="H38" s="1"/>
      <c r="I38">
        <f t="shared" si="9"/>
        <v>0</v>
      </c>
      <c r="J38" s="4" t="e">
        <f t="shared" si="10"/>
        <v>#DIV/0!</v>
      </c>
      <c r="L38" s="1">
        <v>0.38417000000000001</v>
      </c>
      <c r="M38" s="1">
        <v>1.4755320000000001</v>
      </c>
      <c r="N38">
        <f t="shared" si="11"/>
        <v>12492.291466259279</v>
      </c>
      <c r="O38" s="4">
        <f t="shared" si="12"/>
        <v>0.28817771421066535</v>
      </c>
      <c r="Q38" s="1">
        <v>0.38758500000000001</v>
      </c>
      <c r="R38" s="1">
        <v>1.475627</v>
      </c>
      <c r="S38">
        <f t="shared" si="13"/>
        <v>12505.498837887661</v>
      </c>
      <c r="T38" s="4">
        <f t="shared" si="14"/>
        <v>0.28787336248380208</v>
      </c>
      <c r="V38" s="1">
        <v>0.395526695526696</v>
      </c>
      <c r="W38" s="1">
        <v>1.47215131803371</v>
      </c>
      <c r="X38">
        <f t="shared" si="15"/>
        <v>12515.199459426014</v>
      </c>
      <c r="Y38" s="4">
        <f t="shared" si="16"/>
        <v>0.28765022976030996</v>
      </c>
      <c r="AA38" s="1">
        <v>0.41162300000000002</v>
      </c>
      <c r="AB38" s="1">
        <v>1.4639230000000001</v>
      </c>
      <c r="AC38">
        <f t="shared" si="17"/>
        <v>12532.494900798214</v>
      </c>
      <c r="AD38" s="4">
        <f t="shared" si="18"/>
        <v>0.28725325870834473</v>
      </c>
      <c r="AF38" s="1">
        <v>0.429172</v>
      </c>
      <c r="AG38" s="1">
        <v>1.4416880000000001</v>
      </c>
      <c r="AH38">
        <f t="shared" si="19"/>
        <v>12442.200359299442</v>
      </c>
      <c r="AI38" s="4">
        <f t="shared" si="20"/>
        <v>0.28933789008704713</v>
      </c>
      <c r="AK38" s="1">
        <v>0.45743200000000001</v>
      </c>
      <c r="AL38" s="1">
        <v>1.4075960000000001</v>
      </c>
      <c r="AM38">
        <f t="shared" si="21"/>
        <v>12311.3976544</v>
      </c>
      <c r="AN38" s="4">
        <f t="shared" si="22"/>
        <v>0.29241196662292746</v>
      </c>
      <c r="AP38" s="1">
        <v>0.49045299999999997</v>
      </c>
      <c r="AQ38" s="1">
        <v>1.3727879999999999</v>
      </c>
      <c r="AR38">
        <f t="shared" si="23"/>
        <v>12200.108815518995</v>
      </c>
      <c r="AS38" s="4">
        <f t="shared" si="24"/>
        <v>0.2950793353105724</v>
      </c>
      <c r="AU38" s="14">
        <v>0.52744899999999995</v>
      </c>
      <c r="AV38" s="14">
        <v>1.3394539999999999</v>
      </c>
      <c r="AW38" s="15">
        <f t="shared" si="25"/>
        <v>12094.73341727566</v>
      </c>
      <c r="AX38" s="16">
        <f t="shared" si="26"/>
        <v>0.29765021483300297</v>
      </c>
      <c r="BD38" s="61">
        <f t="shared" si="27"/>
        <v>0</v>
      </c>
      <c r="BE38" s="43">
        <f t="shared" si="28"/>
        <v>0</v>
      </c>
      <c r="BF38" s="35">
        <f t="shared" si="29"/>
        <v>0</v>
      </c>
      <c r="BG38" s="36">
        <f t="shared" si="30"/>
        <v>0</v>
      </c>
      <c r="BH38" s="35">
        <f t="shared" si="31"/>
        <v>0</v>
      </c>
      <c r="BI38" s="62">
        <f t="shared" si="32"/>
        <v>0</v>
      </c>
      <c r="BJ38" s="61">
        <f t="shared" si="33"/>
        <v>0</v>
      </c>
      <c r="BK38" s="43">
        <f t="shared" si="34"/>
        <v>0</v>
      </c>
      <c r="BL38" s="35">
        <f t="shared" si="35"/>
        <v>0</v>
      </c>
      <c r="BM38" s="36">
        <f t="shared" si="36"/>
        <v>0</v>
      </c>
      <c r="BN38" s="35">
        <f t="shared" si="37"/>
        <v>0</v>
      </c>
      <c r="BO38" s="62">
        <f t="shared" si="38"/>
        <v>0</v>
      </c>
      <c r="BP38" s="61">
        <f t="shared" si="39"/>
        <v>0</v>
      </c>
      <c r="BQ38" s="43">
        <f t="shared" si="40"/>
        <v>0</v>
      </c>
      <c r="BR38" s="35">
        <f t="shared" si="41"/>
        <v>0</v>
      </c>
      <c r="BS38" s="36">
        <f t="shared" si="42"/>
        <v>0</v>
      </c>
      <c r="BT38" s="35">
        <f t="shared" si="43"/>
        <v>0</v>
      </c>
      <c r="BU38" s="62">
        <f t="shared" si="44"/>
        <v>0</v>
      </c>
      <c r="BV38" s="61">
        <f t="shared" si="45"/>
        <v>0</v>
      </c>
      <c r="BW38" s="43">
        <f t="shared" si="46"/>
        <v>0</v>
      </c>
      <c r="BX38" s="35">
        <f t="shared" si="47"/>
        <v>0</v>
      </c>
      <c r="BY38" s="36">
        <f t="shared" si="48"/>
        <v>0</v>
      </c>
      <c r="BZ38" s="35">
        <f t="shared" si="49"/>
        <v>0</v>
      </c>
      <c r="CA38" s="62">
        <f t="shared" si="50"/>
        <v>0</v>
      </c>
      <c r="CB38" s="61">
        <f t="shared" si="51"/>
        <v>0</v>
      </c>
      <c r="CC38" s="43">
        <f t="shared" si="52"/>
        <v>0</v>
      </c>
      <c r="CD38" s="35">
        <f t="shared" si="53"/>
        <v>0</v>
      </c>
      <c r="CE38" s="36">
        <f t="shared" si="54"/>
        <v>0</v>
      </c>
      <c r="CF38" s="35">
        <f t="shared" si="55"/>
        <v>0</v>
      </c>
      <c r="CG38" s="62">
        <f t="shared" si="56"/>
        <v>0</v>
      </c>
      <c r="CH38" s="61">
        <f t="shared" si="57"/>
        <v>0</v>
      </c>
      <c r="CI38" s="43">
        <f t="shared" si="58"/>
        <v>0</v>
      </c>
      <c r="CJ38" s="35">
        <f t="shared" si="59"/>
        <v>0</v>
      </c>
      <c r="CK38" s="36">
        <f t="shared" si="60"/>
        <v>0</v>
      </c>
      <c r="CL38" s="35">
        <f t="shared" si="61"/>
        <v>0</v>
      </c>
      <c r="CM38" s="62">
        <f t="shared" si="62"/>
        <v>0</v>
      </c>
      <c r="CN38" s="61">
        <f t="shared" si="63"/>
        <v>0</v>
      </c>
      <c r="CO38" s="43">
        <f t="shared" si="64"/>
        <v>0</v>
      </c>
      <c r="CP38" s="35">
        <f t="shared" si="65"/>
        <v>0</v>
      </c>
      <c r="CQ38" s="36">
        <f t="shared" si="66"/>
        <v>0</v>
      </c>
      <c r="CR38" s="35">
        <f t="shared" si="67"/>
        <v>0</v>
      </c>
      <c r="CS38" s="62">
        <f t="shared" si="68"/>
        <v>0</v>
      </c>
      <c r="CT38" s="61">
        <f t="shared" si="69"/>
        <v>0</v>
      </c>
      <c r="CU38" s="43">
        <f t="shared" si="70"/>
        <v>0</v>
      </c>
      <c r="CV38" s="35">
        <f t="shared" si="71"/>
        <v>0</v>
      </c>
      <c r="CW38" s="36">
        <f t="shared" si="72"/>
        <v>0</v>
      </c>
      <c r="CX38" s="35">
        <f t="shared" si="6"/>
        <v>0</v>
      </c>
      <c r="CY38" s="62">
        <f t="shared" si="73"/>
        <v>0</v>
      </c>
      <c r="CZ38" s="61">
        <f t="shared" si="74"/>
        <v>0</v>
      </c>
      <c r="DA38" s="43">
        <f t="shared" si="75"/>
        <v>0</v>
      </c>
      <c r="DB38" s="35">
        <f t="shared" si="76"/>
        <v>0</v>
      </c>
      <c r="DC38" s="36">
        <f t="shared" si="77"/>
        <v>0</v>
      </c>
      <c r="DD38" s="35">
        <f t="shared" si="78"/>
        <v>0</v>
      </c>
      <c r="DE38" s="62">
        <f t="shared" si="7"/>
        <v>0</v>
      </c>
      <c r="DF38" s="61">
        <f t="shared" si="79"/>
        <v>0</v>
      </c>
      <c r="DG38" s="43">
        <f t="shared" si="80"/>
        <v>0</v>
      </c>
      <c r="DH38" s="35">
        <f t="shared" si="81"/>
        <v>0</v>
      </c>
      <c r="DI38" s="36">
        <f t="shared" si="82"/>
        <v>0</v>
      </c>
      <c r="DJ38" s="35">
        <f t="shared" si="83"/>
        <v>0</v>
      </c>
      <c r="DK38" s="62">
        <f t="shared" si="84"/>
        <v>0</v>
      </c>
    </row>
    <row r="39" spans="2:115" x14ac:dyDescent="0.3">
      <c r="B39" s="1">
        <v>0.53650399999999998</v>
      </c>
      <c r="C39" s="1"/>
      <c r="D39">
        <f t="shared" si="85"/>
        <v>0</v>
      </c>
      <c r="E39" s="4" t="e">
        <f t="shared" si="8"/>
        <v>#DIV/0!</v>
      </c>
      <c r="G39" s="1">
        <v>0.52851400000000004</v>
      </c>
      <c r="H39" s="1"/>
      <c r="I39">
        <f t="shared" si="9"/>
        <v>0</v>
      </c>
      <c r="J39" s="4" t="e">
        <f t="shared" si="10"/>
        <v>#DIV/0!</v>
      </c>
      <c r="L39" s="1">
        <v>0.394121</v>
      </c>
      <c r="M39" s="1">
        <v>1.460402</v>
      </c>
      <c r="N39">
        <f t="shared" si="11"/>
        <v>12364.196399609078</v>
      </c>
      <c r="O39" s="4">
        <f t="shared" si="12"/>
        <v>0.29116328175714051</v>
      </c>
      <c r="Q39" s="1">
        <v>0.39762399999999998</v>
      </c>
      <c r="R39" s="1">
        <v>1.46096</v>
      </c>
      <c r="S39">
        <f t="shared" si="13"/>
        <v>12381.200386141183</v>
      </c>
      <c r="T39" s="4">
        <f t="shared" si="14"/>
        <v>0.29076340643267812</v>
      </c>
      <c r="V39" s="1">
        <v>0.40577200577200601</v>
      </c>
      <c r="W39" s="1">
        <v>1.4575535506334301</v>
      </c>
      <c r="X39">
        <f t="shared" si="15"/>
        <v>12391.099464786314</v>
      </c>
      <c r="Y39" s="4">
        <f t="shared" si="16"/>
        <v>0.2905311195532464</v>
      </c>
      <c r="AA39" s="1">
        <v>0.42228599999999999</v>
      </c>
      <c r="AB39" s="1">
        <v>1.443797</v>
      </c>
      <c r="AC39">
        <f t="shared" si="17"/>
        <v>12360.19827565231</v>
      </c>
      <c r="AD39" s="4">
        <f t="shared" si="18"/>
        <v>0.29125746365181265</v>
      </c>
      <c r="AF39" s="1">
        <v>0.44028899999999999</v>
      </c>
      <c r="AG39" s="1">
        <v>1.4188149999999999</v>
      </c>
      <c r="AH39">
        <f t="shared" si="19"/>
        <v>12244.799500848614</v>
      </c>
      <c r="AI39" s="4">
        <f t="shared" si="20"/>
        <v>0.29400236400363317</v>
      </c>
      <c r="AK39" s="1">
        <v>0.469281</v>
      </c>
      <c r="AL39" s="1">
        <v>1.3848549999999999</v>
      </c>
      <c r="AM39">
        <f t="shared" si="21"/>
        <v>12112.495771999998</v>
      </c>
      <c r="AN39" s="4">
        <f t="shared" si="22"/>
        <v>0.2972137260367087</v>
      </c>
      <c r="AP39" s="1">
        <v>0.50315699999999997</v>
      </c>
      <c r="AQ39" s="1">
        <v>1.350317</v>
      </c>
      <c r="AR39">
        <f t="shared" si="23"/>
        <v>12000.406716437765</v>
      </c>
      <c r="AS39" s="4">
        <f t="shared" si="24"/>
        <v>0.29998983243366562</v>
      </c>
      <c r="AU39" s="14">
        <v>0.54111100000000001</v>
      </c>
      <c r="AV39" s="14">
        <v>1.317194</v>
      </c>
      <c r="AW39" s="15">
        <f t="shared" si="25"/>
        <v>11893.734528274204</v>
      </c>
      <c r="AX39" s="16">
        <f t="shared" si="26"/>
        <v>0.30268037271573139</v>
      </c>
      <c r="BD39" s="61">
        <f t="shared" si="27"/>
        <v>0</v>
      </c>
      <c r="BE39" s="43">
        <f t="shared" si="28"/>
        <v>0</v>
      </c>
      <c r="BF39" s="35">
        <f t="shared" si="29"/>
        <v>0</v>
      </c>
      <c r="BG39" s="36">
        <f t="shared" si="30"/>
        <v>0</v>
      </c>
      <c r="BH39" s="35">
        <f t="shared" si="31"/>
        <v>0</v>
      </c>
      <c r="BI39" s="62">
        <f t="shared" si="32"/>
        <v>0</v>
      </c>
      <c r="BJ39" s="61">
        <f t="shared" si="33"/>
        <v>0</v>
      </c>
      <c r="BK39" s="43">
        <f t="shared" si="34"/>
        <v>0</v>
      </c>
      <c r="BL39" s="35">
        <f t="shared" si="35"/>
        <v>0</v>
      </c>
      <c r="BM39" s="36">
        <f t="shared" si="36"/>
        <v>0</v>
      </c>
      <c r="BN39" s="35">
        <f t="shared" si="37"/>
        <v>0</v>
      </c>
      <c r="BO39" s="62">
        <f t="shared" si="38"/>
        <v>0</v>
      </c>
      <c r="BP39" s="61">
        <f t="shared" si="39"/>
        <v>0</v>
      </c>
      <c r="BQ39" s="43">
        <f t="shared" si="40"/>
        <v>0</v>
      </c>
      <c r="BR39" s="35">
        <f t="shared" si="41"/>
        <v>0</v>
      </c>
      <c r="BS39" s="36">
        <f t="shared" si="42"/>
        <v>0</v>
      </c>
      <c r="BT39" s="35">
        <f t="shared" si="43"/>
        <v>0</v>
      </c>
      <c r="BU39" s="62">
        <f t="shared" si="44"/>
        <v>0</v>
      </c>
      <c r="BV39" s="61">
        <f t="shared" si="45"/>
        <v>0</v>
      </c>
      <c r="BW39" s="43">
        <f t="shared" si="46"/>
        <v>0</v>
      </c>
      <c r="BX39" s="35">
        <f t="shared" si="47"/>
        <v>0</v>
      </c>
      <c r="BY39" s="36">
        <f t="shared" si="48"/>
        <v>0</v>
      </c>
      <c r="BZ39" s="35">
        <f t="shared" si="49"/>
        <v>0</v>
      </c>
      <c r="CA39" s="62">
        <f t="shared" si="50"/>
        <v>0</v>
      </c>
      <c r="CB39" s="61">
        <f t="shared" si="51"/>
        <v>0</v>
      </c>
      <c r="CC39" s="43">
        <f t="shared" si="52"/>
        <v>0</v>
      </c>
      <c r="CD39" s="35">
        <f t="shared" si="53"/>
        <v>0</v>
      </c>
      <c r="CE39" s="36">
        <f t="shared" si="54"/>
        <v>0</v>
      </c>
      <c r="CF39" s="35">
        <f t="shared" si="55"/>
        <v>0</v>
      </c>
      <c r="CG39" s="62">
        <f t="shared" si="56"/>
        <v>0</v>
      </c>
      <c r="CH39" s="61">
        <f t="shared" si="57"/>
        <v>0</v>
      </c>
      <c r="CI39" s="43">
        <f t="shared" si="58"/>
        <v>0</v>
      </c>
      <c r="CJ39" s="35">
        <f t="shared" si="59"/>
        <v>0</v>
      </c>
      <c r="CK39" s="36">
        <f t="shared" si="60"/>
        <v>0</v>
      </c>
      <c r="CL39" s="35">
        <f t="shared" si="61"/>
        <v>0</v>
      </c>
      <c r="CM39" s="62">
        <f t="shared" si="62"/>
        <v>0</v>
      </c>
      <c r="CN39" s="61">
        <f t="shared" si="63"/>
        <v>0</v>
      </c>
      <c r="CO39" s="43">
        <f t="shared" si="64"/>
        <v>0</v>
      </c>
      <c r="CP39" s="35">
        <f t="shared" si="65"/>
        <v>0</v>
      </c>
      <c r="CQ39" s="36">
        <f t="shared" si="66"/>
        <v>0</v>
      </c>
      <c r="CR39" s="35">
        <f t="shared" si="67"/>
        <v>0</v>
      </c>
      <c r="CS39" s="62">
        <f t="shared" si="68"/>
        <v>0</v>
      </c>
      <c r="CT39" s="61">
        <f t="shared" si="69"/>
        <v>0</v>
      </c>
      <c r="CU39" s="43">
        <f t="shared" si="70"/>
        <v>0</v>
      </c>
      <c r="CV39" s="35">
        <f t="shared" si="71"/>
        <v>0</v>
      </c>
      <c r="CW39" s="36">
        <f t="shared" si="72"/>
        <v>0</v>
      </c>
      <c r="CX39" s="35">
        <f t="shared" si="6"/>
        <v>0</v>
      </c>
      <c r="CY39" s="62">
        <f t="shared" si="73"/>
        <v>0</v>
      </c>
      <c r="CZ39" s="61">
        <f t="shared" si="74"/>
        <v>0</v>
      </c>
      <c r="DA39" s="43">
        <f t="shared" si="75"/>
        <v>0</v>
      </c>
      <c r="DB39" s="35">
        <f t="shared" si="76"/>
        <v>0</v>
      </c>
      <c r="DC39" s="36">
        <f t="shared" si="77"/>
        <v>0</v>
      </c>
      <c r="DD39" s="35">
        <f t="shared" si="78"/>
        <v>0</v>
      </c>
      <c r="DE39" s="62">
        <f t="shared" si="7"/>
        <v>0</v>
      </c>
      <c r="DF39" s="61">
        <f t="shared" si="79"/>
        <v>0</v>
      </c>
      <c r="DG39" s="43">
        <f t="shared" si="80"/>
        <v>0</v>
      </c>
      <c r="DH39" s="35">
        <f t="shared" si="81"/>
        <v>0</v>
      </c>
      <c r="DI39" s="36">
        <f t="shared" si="82"/>
        <v>0</v>
      </c>
      <c r="DJ39" s="35">
        <f t="shared" si="83"/>
        <v>0</v>
      </c>
      <c r="DK39" s="62">
        <f t="shared" si="84"/>
        <v>0</v>
      </c>
    </row>
    <row r="40" spans="2:115" x14ac:dyDescent="0.3">
      <c r="B40" s="1">
        <v>0.55067600000000005</v>
      </c>
      <c r="C40" s="1"/>
      <c r="D40">
        <f t="shared" si="85"/>
        <v>0</v>
      </c>
      <c r="E40" s="4" t="e">
        <f t="shared" si="8"/>
        <v>#DIV/0!</v>
      </c>
      <c r="G40" s="1">
        <v>0.54247500000000004</v>
      </c>
      <c r="H40" s="1"/>
      <c r="I40">
        <f t="shared" si="9"/>
        <v>0</v>
      </c>
      <c r="J40" s="4" t="e">
        <f t="shared" si="10"/>
        <v>#DIV/0!</v>
      </c>
      <c r="L40" s="1">
        <v>0.404053</v>
      </c>
      <c r="M40" s="1">
        <v>1.4468540000000001</v>
      </c>
      <c r="N40">
        <f t="shared" si="11"/>
        <v>12249.49501408516</v>
      </c>
      <c r="O40" s="4">
        <f t="shared" si="12"/>
        <v>0.29388966613403383</v>
      </c>
      <c r="Q40" s="1">
        <v>0.40764400000000001</v>
      </c>
      <c r="R40" s="1">
        <v>1.4468829999999999</v>
      </c>
      <c r="S40">
        <f t="shared" si="13"/>
        <v>12261.902008474641</v>
      </c>
      <c r="T40" s="4">
        <f t="shared" si="14"/>
        <v>0.29359229893632416</v>
      </c>
      <c r="V40" s="1">
        <v>0.41599670171098702</v>
      </c>
      <c r="W40" s="1">
        <v>1.4429087316057501</v>
      </c>
      <c r="X40">
        <f t="shared" si="15"/>
        <v>12266.599470163876</v>
      </c>
      <c r="Y40" s="4">
        <f t="shared" si="16"/>
        <v>0.29347986854517438</v>
      </c>
      <c r="AA40" s="1">
        <v>0.43292599999999998</v>
      </c>
      <c r="AB40" s="1">
        <v>1.4218949999999999</v>
      </c>
      <c r="AC40">
        <f t="shared" si="17"/>
        <v>12172.697496364544</v>
      </c>
      <c r="AD40" s="4">
        <f t="shared" si="18"/>
        <v>0.29574381529444593</v>
      </c>
      <c r="AF40" s="1">
        <v>0.45138299999999998</v>
      </c>
      <c r="AG40" s="1">
        <v>1.39629</v>
      </c>
      <c r="AH40">
        <f t="shared" si="19"/>
        <v>12050.401986897456</v>
      </c>
      <c r="AI40" s="4">
        <f t="shared" si="20"/>
        <v>0.29874522060876663</v>
      </c>
      <c r="AK40" s="1">
        <v>0.48110599999999998</v>
      </c>
      <c r="AL40" s="1">
        <v>1.362824</v>
      </c>
      <c r="AM40">
        <f t="shared" si="21"/>
        <v>11919.803833599999</v>
      </c>
      <c r="AN40" s="4">
        <f t="shared" si="22"/>
        <v>0.30201839310913681</v>
      </c>
      <c r="AP40" s="1">
        <v>0.51583500000000004</v>
      </c>
      <c r="AQ40" s="1">
        <v>1.3286899999999999</v>
      </c>
      <c r="AR40">
        <f t="shared" si="23"/>
        <v>11808.20533257279</v>
      </c>
      <c r="AS40" s="4">
        <f t="shared" si="24"/>
        <v>0.30487274726409475</v>
      </c>
      <c r="AU40" s="14">
        <v>0.55474599999999996</v>
      </c>
      <c r="AV40" s="20">
        <v>1.2956639999999999</v>
      </c>
      <c r="AW40" s="15">
        <f t="shared" si="25"/>
        <v>11699.327247043235</v>
      </c>
      <c r="AX40" s="16">
        <f t="shared" si="26"/>
        <v>0.30771000109513358</v>
      </c>
      <c r="BD40" s="61">
        <f t="shared" si="27"/>
        <v>0</v>
      </c>
      <c r="BE40" s="43">
        <f t="shared" si="28"/>
        <v>0</v>
      </c>
      <c r="BF40" s="35">
        <f t="shared" si="29"/>
        <v>0</v>
      </c>
      <c r="BG40" s="36">
        <f t="shared" si="30"/>
        <v>0</v>
      </c>
      <c r="BH40" s="35">
        <f t="shared" si="31"/>
        <v>0</v>
      </c>
      <c r="BI40" s="62">
        <f t="shared" si="32"/>
        <v>0</v>
      </c>
      <c r="BJ40" s="61">
        <f t="shared" si="33"/>
        <v>0</v>
      </c>
      <c r="BK40" s="43">
        <f t="shared" si="34"/>
        <v>0</v>
      </c>
      <c r="BL40" s="35">
        <f t="shared" si="35"/>
        <v>0</v>
      </c>
      <c r="BM40" s="36">
        <f t="shared" si="36"/>
        <v>0</v>
      </c>
      <c r="BN40" s="35">
        <f t="shared" si="37"/>
        <v>0</v>
      </c>
      <c r="BO40" s="62">
        <f t="shared" si="38"/>
        <v>0</v>
      </c>
      <c r="BP40" s="61">
        <f t="shared" si="39"/>
        <v>0</v>
      </c>
      <c r="BQ40" s="43">
        <f t="shared" si="40"/>
        <v>0</v>
      </c>
      <c r="BR40" s="35">
        <f t="shared" si="41"/>
        <v>0</v>
      </c>
      <c r="BS40" s="36">
        <f t="shared" si="42"/>
        <v>0</v>
      </c>
      <c r="BT40" s="35">
        <f t="shared" si="43"/>
        <v>0</v>
      </c>
      <c r="BU40" s="62">
        <f t="shared" si="44"/>
        <v>0</v>
      </c>
      <c r="BV40" s="61">
        <f t="shared" si="45"/>
        <v>0</v>
      </c>
      <c r="BW40" s="43">
        <f t="shared" si="46"/>
        <v>0</v>
      </c>
      <c r="BX40" s="35">
        <f t="shared" si="47"/>
        <v>0</v>
      </c>
      <c r="BY40" s="36">
        <f t="shared" si="48"/>
        <v>0</v>
      </c>
      <c r="BZ40" s="35">
        <f t="shared" si="49"/>
        <v>0</v>
      </c>
      <c r="CA40" s="62">
        <f t="shared" si="50"/>
        <v>0</v>
      </c>
      <c r="CB40" s="61">
        <f t="shared" si="51"/>
        <v>0</v>
      </c>
      <c r="CC40" s="43">
        <f t="shared" si="52"/>
        <v>0</v>
      </c>
      <c r="CD40" s="35">
        <f t="shared" si="53"/>
        <v>0</v>
      </c>
      <c r="CE40" s="36">
        <f t="shared" si="54"/>
        <v>0</v>
      </c>
      <c r="CF40" s="35">
        <f t="shared" si="55"/>
        <v>0</v>
      </c>
      <c r="CG40" s="62">
        <f t="shared" si="56"/>
        <v>0</v>
      </c>
      <c r="CH40" s="61">
        <f t="shared" si="57"/>
        <v>0</v>
      </c>
      <c r="CI40" s="43">
        <f t="shared" si="58"/>
        <v>0</v>
      </c>
      <c r="CJ40" s="35">
        <f t="shared" si="59"/>
        <v>0</v>
      </c>
      <c r="CK40" s="36">
        <f t="shared" si="60"/>
        <v>0</v>
      </c>
      <c r="CL40" s="35">
        <f t="shared" si="61"/>
        <v>0</v>
      </c>
      <c r="CM40" s="62">
        <f t="shared" si="62"/>
        <v>0</v>
      </c>
      <c r="CN40" s="61">
        <f t="shared" si="63"/>
        <v>0</v>
      </c>
      <c r="CO40" s="43">
        <f t="shared" si="64"/>
        <v>0</v>
      </c>
      <c r="CP40" s="35">
        <f t="shared" si="65"/>
        <v>0</v>
      </c>
      <c r="CQ40" s="36">
        <f t="shared" si="66"/>
        <v>0</v>
      </c>
      <c r="CR40" s="35">
        <f t="shared" si="67"/>
        <v>0</v>
      </c>
      <c r="CS40" s="62">
        <f t="shared" si="68"/>
        <v>0</v>
      </c>
      <c r="CT40" s="61">
        <f t="shared" si="69"/>
        <v>0</v>
      </c>
      <c r="CU40" s="43">
        <f t="shared" si="70"/>
        <v>0</v>
      </c>
      <c r="CV40" s="35">
        <f t="shared" si="71"/>
        <v>0</v>
      </c>
      <c r="CW40" s="36">
        <f t="shared" si="72"/>
        <v>0</v>
      </c>
      <c r="CX40" s="35">
        <f t="shared" si="6"/>
        <v>0</v>
      </c>
      <c r="CY40" s="62">
        <f t="shared" si="73"/>
        <v>0</v>
      </c>
      <c r="CZ40" s="61">
        <f t="shared" si="74"/>
        <v>0</v>
      </c>
      <c r="DA40" s="43">
        <f t="shared" si="75"/>
        <v>0</v>
      </c>
      <c r="DB40" s="35">
        <f t="shared" si="76"/>
        <v>0</v>
      </c>
      <c r="DC40" s="36">
        <f t="shared" si="77"/>
        <v>0</v>
      </c>
      <c r="DD40" s="35">
        <f t="shared" si="78"/>
        <v>0</v>
      </c>
      <c r="DE40" s="62">
        <f t="shared" si="7"/>
        <v>0</v>
      </c>
      <c r="DF40" s="61">
        <f t="shared" si="79"/>
        <v>0</v>
      </c>
      <c r="DG40" s="43">
        <f t="shared" si="80"/>
        <v>0</v>
      </c>
      <c r="DH40" s="35">
        <f t="shared" si="81"/>
        <v>0</v>
      </c>
      <c r="DI40" s="36">
        <f t="shared" si="82"/>
        <v>0</v>
      </c>
      <c r="DJ40" s="35">
        <f t="shared" si="83"/>
        <v>0</v>
      </c>
      <c r="DK40" s="62">
        <f t="shared" si="84"/>
        <v>0</v>
      </c>
    </row>
    <row r="41" spans="2:115" x14ac:dyDescent="0.3">
      <c r="B41" s="1">
        <v>0.56484800000000002</v>
      </c>
      <c r="C41" s="1"/>
      <c r="D41">
        <f t="shared" si="85"/>
        <v>0</v>
      </c>
      <c r="E41" s="4" t="e">
        <f t="shared" si="8"/>
        <v>#DIV/0!</v>
      </c>
      <c r="G41" s="1">
        <v>0.55643600000000004</v>
      </c>
      <c r="H41" s="1"/>
      <c r="I41">
        <f t="shared" si="9"/>
        <v>0</v>
      </c>
      <c r="J41" s="4" t="e">
        <f t="shared" si="10"/>
        <v>#DIV/0!</v>
      </c>
      <c r="L41" s="1">
        <v>0.41398400000000002</v>
      </c>
      <c r="M41" s="1">
        <v>1.434145</v>
      </c>
      <c r="N41">
        <f t="shared" si="11"/>
        <v>12141.896851358299</v>
      </c>
      <c r="O41" s="4">
        <f t="shared" si="12"/>
        <v>0.29649403582252243</v>
      </c>
      <c r="Q41" s="1">
        <v>0.41766300000000001</v>
      </c>
      <c r="R41" s="1">
        <v>1.43336</v>
      </c>
      <c r="S41">
        <f t="shared" si="13"/>
        <v>12147.298615622143</v>
      </c>
      <c r="T41" s="4">
        <f t="shared" si="14"/>
        <v>0.29636218832804417</v>
      </c>
      <c r="V41" s="1">
        <v>0.42622139764996902</v>
      </c>
      <c r="W41" s="1">
        <v>1.42411160646019</v>
      </c>
      <c r="X41">
        <f t="shared" si="15"/>
        <v>12106.79947706623</v>
      </c>
      <c r="Y41" s="4">
        <f t="shared" si="16"/>
        <v>0.29735356621867226</v>
      </c>
      <c r="AA41" s="1">
        <v>0.44356699999999999</v>
      </c>
      <c r="AB41" s="1">
        <v>1.400717</v>
      </c>
      <c r="AC41">
        <f t="shared" si="17"/>
        <v>11991.394806940918</v>
      </c>
      <c r="AD41" s="4">
        <f t="shared" si="18"/>
        <v>0.30021528420665711</v>
      </c>
      <c r="AF41" s="1">
        <v>0.462478</v>
      </c>
      <c r="AG41" s="1">
        <v>1.37497</v>
      </c>
      <c r="AH41">
        <f t="shared" si="19"/>
        <v>11866.403984791406</v>
      </c>
      <c r="AI41" s="4">
        <f t="shared" si="20"/>
        <v>0.30337750211554781</v>
      </c>
      <c r="AK41" s="1">
        <v>0.49293100000000001</v>
      </c>
      <c r="AL41" s="1">
        <v>1.341683</v>
      </c>
      <c r="AM41">
        <f t="shared" si="21"/>
        <v>11734.8961912</v>
      </c>
      <c r="AN41" s="4">
        <f t="shared" si="22"/>
        <v>0.30677731965789695</v>
      </c>
      <c r="AP41" s="1">
        <v>0.52851400000000004</v>
      </c>
      <c r="AQ41" s="1">
        <v>1.3076140000000001</v>
      </c>
      <c r="AR41">
        <f t="shared" si="23"/>
        <v>11620.900742646394</v>
      </c>
      <c r="AS41" s="4">
        <f t="shared" si="24"/>
        <v>0.30978665765457547</v>
      </c>
      <c r="AU41" s="14">
        <v>0.56838100000000003</v>
      </c>
      <c r="AV41" s="14">
        <v>1.274988</v>
      </c>
      <c r="AW41" s="15">
        <f t="shared" si="25"/>
        <v>11512.631243943772</v>
      </c>
      <c r="AX41" s="16">
        <f t="shared" si="26"/>
        <v>0.3127000182424659</v>
      </c>
      <c r="BD41" s="61">
        <f t="shared" si="27"/>
        <v>0</v>
      </c>
      <c r="BE41" s="43">
        <f t="shared" si="28"/>
        <v>0</v>
      </c>
      <c r="BF41" s="35">
        <f t="shared" si="29"/>
        <v>0</v>
      </c>
      <c r="BG41" s="36">
        <f t="shared" si="30"/>
        <v>0</v>
      </c>
      <c r="BH41" s="35">
        <f t="shared" si="31"/>
        <v>0</v>
      </c>
      <c r="BI41" s="62">
        <f t="shared" si="32"/>
        <v>0</v>
      </c>
      <c r="BJ41" s="61">
        <f t="shared" si="33"/>
        <v>0</v>
      </c>
      <c r="BK41" s="43">
        <f t="shared" si="34"/>
        <v>0</v>
      </c>
      <c r="BL41" s="35">
        <f t="shared" si="35"/>
        <v>0</v>
      </c>
      <c r="BM41" s="36">
        <f t="shared" si="36"/>
        <v>0</v>
      </c>
      <c r="BN41" s="35">
        <f t="shared" si="37"/>
        <v>0</v>
      </c>
      <c r="BO41" s="62">
        <f t="shared" si="38"/>
        <v>0</v>
      </c>
      <c r="BP41" s="61">
        <f t="shared" si="39"/>
        <v>0</v>
      </c>
      <c r="BQ41" s="43">
        <f t="shared" si="40"/>
        <v>0</v>
      </c>
      <c r="BR41" s="35">
        <f t="shared" si="41"/>
        <v>0</v>
      </c>
      <c r="BS41" s="36">
        <f t="shared" si="42"/>
        <v>0</v>
      </c>
      <c r="BT41" s="35">
        <f t="shared" si="43"/>
        <v>0</v>
      </c>
      <c r="BU41" s="62">
        <f t="shared" si="44"/>
        <v>0</v>
      </c>
      <c r="BV41" s="61">
        <f t="shared" si="45"/>
        <v>0</v>
      </c>
      <c r="BW41" s="43">
        <f t="shared" si="46"/>
        <v>0</v>
      </c>
      <c r="BX41" s="35">
        <f t="shared" si="47"/>
        <v>0</v>
      </c>
      <c r="BY41" s="36">
        <f t="shared" si="48"/>
        <v>0</v>
      </c>
      <c r="BZ41" s="35">
        <f t="shared" si="49"/>
        <v>0</v>
      </c>
      <c r="CA41" s="62">
        <f t="shared" si="50"/>
        <v>0</v>
      </c>
      <c r="CB41" s="61">
        <f t="shared" si="51"/>
        <v>0</v>
      </c>
      <c r="CC41" s="43">
        <f t="shared" si="52"/>
        <v>0</v>
      </c>
      <c r="CD41" s="35">
        <f t="shared" si="53"/>
        <v>0</v>
      </c>
      <c r="CE41" s="36">
        <f t="shared" si="54"/>
        <v>0</v>
      </c>
      <c r="CF41" s="35">
        <f t="shared" si="55"/>
        <v>0</v>
      </c>
      <c r="CG41" s="62">
        <f t="shared" si="56"/>
        <v>0</v>
      </c>
      <c r="CH41" s="61">
        <f t="shared" si="57"/>
        <v>0</v>
      </c>
      <c r="CI41" s="43">
        <f t="shared" si="58"/>
        <v>0</v>
      </c>
      <c r="CJ41" s="35">
        <f t="shared" si="59"/>
        <v>0</v>
      </c>
      <c r="CK41" s="36">
        <f t="shared" si="60"/>
        <v>0</v>
      </c>
      <c r="CL41" s="35">
        <f t="shared" si="61"/>
        <v>0</v>
      </c>
      <c r="CM41" s="62">
        <f t="shared" si="62"/>
        <v>0</v>
      </c>
      <c r="CN41" s="61">
        <f t="shared" si="63"/>
        <v>0</v>
      </c>
      <c r="CO41" s="43">
        <f t="shared" si="64"/>
        <v>0</v>
      </c>
      <c r="CP41" s="35">
        <f t="shared" si="65"/>
        <v>0</v>
      </c>
      <c r="CQ41" s="36">
        <f t="shared" si="66"/>
        <v>0</v>
      </c>
      <c r="CR41" s="35">
        <f t="shared" si="67"/>
        <v>0</v>
      </c>
      <c r="CS41" s="62">
        <f t="shared" si="68"/>
        <v>0</v>
      </c>
      <c r="CT41" s="61">
        <f t="shared" si="69"/>
        <v>0</v>
      </c>
      <c r="CU41" s="43">
        <f t="shared" si="70"/>
        <v>0</v>
      </c>
      <c r="CV41" s="35">
        <f t="shared" si="71"/>
        <v>0</v>
      </c>
      <c r="CW41" s="36">
        <f t="shared" si="72"/>
        <v>0</v>
      </c>
      <c r="CX41" s="35">
        <f t="shared" si="6"/>
        <v>0</v>
      </c>
      <c r="CY41" s="62">
        <f t="shared" si="73"/>
        <v>0</v>
      </c>
      <c r="CZ41" s="61">
        <f t="shared" si="74"/>
        <v>0</v>
      </c>
      <c r="DA41" s="43">
        <f t="shared" si="75"/>
        <v>0</v>
      </c>
      <c r="DB41" s="35">
        <f t="shared" si="76"/>
        <v>0</v>
      </c>
      <c r="DC41" s="36">
        <f t="shared" si="77"/>
        <v>0</v>
      </c>
      <c r="DD41" s="35">
        <f t="shared" si="78"/>
        <v>0</v>
      </c>
      <c r="DE41" s="62">
        <f t="shared" si="7"/>
        <v>0</v>
      </c>
      <c r="DF41" s="61">
        <f t="shared" si="79"/>
        <v>0</v>
      </c>
      <c r="DG41" s="43">
        <f t="shared" si="80"/>
        <v>0</v>
      </c>
      <c r="DH41" s="35">
        <f t="shared" si="81"/>
        <v>0</v>
      </c>
      <c r="DI41" s="36">
        <f t="shared" si="82"/>
        <v>0</v>
      </c>
      <c r="DJ41" s="35">
        <f t="shared" si="83"/>
        <v>0</v>
      </c>
      <c r="DK41" s="62">
        <f t="shared" si="84"/>
        <v>0</v>
      </c>
    </row>
    <row r="42" spans="2:115" x14ac:dyDescent="0.3">
      <c r="B42" s="1">
        <v>0.57901999999999998</v>
      </c>
      <c r="C42" s="1"/>
      <c r="D42">
        <f t="shared" si="85"/>
        <v>0</v>
      </c>
      <c r="E42" s="4" t="e">
        <f t="shared" si="8"/>
        <v>#DIV/0!</v>
      </c>
      <c r="G42" s="1">
        <v>0.57039700000000004</v>
      </c>
      <c r="H42" s="1"/>
      <c r="I42">
        <f t="shared" si="9"/>
        <v>0</v>
      </c>
      <c r="J42" s="4" t="e">
        <f t="shared" si="10"/>
        <v>#DIV/0!</v>
      </c>
      <c r="L42" s="1">
        <v>0.42391499999999999</v>
      </c>
      <c r="M42" s="1">
        <v>1.423125</v>
      </c>
      <c r="N42">
        <f t="shared" si="11"/>
        <v>12048.598263487498</v>
      </c>
      <c r="O42" s="4">
        <f t="shared" si="12"/>
        <v>0.29878994396464931</v>
      </c>
      <c r="Q42" s="1">
        <v>0.42768299999999998</v>
      </c>
      <c r="R42" s="1">
        <v>1.4206639999999999</v>
      </c>
      <c r="S42">
        <f t="shared" si="13"/>
        <v>12039.703801183385</v>
      </c>
      <c r="T42" s="4">
        <f t="shared" si="14"/>
        <v>0.29901067828978944</v>
      </c>
      <c r="V42" s="1">
        <v>0.43644609358895098</v>
      </c>
      <c r="W42" s="1">
        <v>1.4034088904049999</v>
      </c>
      <c r="X42">
        <f t="shared" si="15"/>
        <v>11930.79948466828</v>
      </c>
      <c r="Y42" s="4">
        <f t="shared" si="16"/>
        <v>0.30174004723038</v>
      </c>
      <c r="AA42" s="1">
        <v>0.454208</v>
      </c>
      <c r="AB42" s="1">
        <v>1.380708</v>
      </c>
      <c r="AC42">
        <f t="shared" si="17"/>
        <v>11820.099806814498</v>
      </c>
      <c r="AD42" s="4">
        <f t="shared" si="18"/>
        <v>0.30456595619645582</v>
      </c>
      <c r="AF42" s="1">
        <v>0.47357199999999999</v>
      </c>
      <c r="AG42" s="1">
        <v>1.354403</v>
      </c>
      <c r="AH42">
        <f t="shared" si="19"/>
        <v>11688.904598801018</v>
      </c>
      <c r="AI42" s="4">
        <f t="shared" si="20"/>
        <v>0.30798437694232422</v>
      </c>
      <c r="AK42" s="1">
        <v>0.50475599999999998</v>
      </c>
      <c r="AL42" s="1">
        <v>1.321115</v>
      </c>
      <c r="AM42">
        <f t="shared" si="21"/>
        <v>11555.000236</v>
      </c>
      <c r="AN42" s="4">
        <f t="shared" si="22"/>
        <v>0.31155343370604843</v>
      </c>
      <c r="AP42" s="1">
        <v>0.54119300000000004</v>
      </c>
      <c r="AQ42" s="1">
        <v>1.2874620000000001</v>
      </c>
      <c r="AR42">
        <f t="shared" si="23"/>
        <v>11441.807836203201</v>
      </c>
      <c r="AS42" s="4">
        <f t="shared" si="24"/>
        <v>0.31463559356495957</v>
      </c>
      <c r="AU42" s="14">
        <v>0.58201599999999998</v>
      </c>
      <c r="AV42" s="14">
        <v>1.254931</v>
      </c>
      <c r="AW42" s="15">
        <f t="shared" si="25"/>
        <v>11331.524563049692</v>
      </c>
      <c r="AX42" s="16">
        <f t="shared" si="26"/>
        <v>0.31769776255341936</v>
      </c>
      <c r="BD42" s="61">
        <f t="shared" si="27"/>
        <v>0</v>
      </c>
      <c r="BE42" s="43">
        <f t="shared" si="28"/>
        <v>0</v>
      </c>
      <c r="BF42" s="35">
        <f t="shared" si="29"/>
        <v>0</v>
      </c>
      <c r="BG42" s="36">
        <f t="shared" si="30"/>
        <v>0</v>
      </c>
      <c r="BH42" s="35">
        <f t="shared" si="31"/>
        <v>0</v>
      </c>
      <c r="BI42" s="62">
        <f t="shared" si="32"/>
        <v>0</v>
      </c>
      <c r="BJ42" s="61">
        <f t="shared" si="33"/>
        <v>0</v>
      </c>
      <c r="BK42" s="43">
        <f t="shared" si="34"/>
        <v>0</v>
      </c>
      <c r="BL42" s="35">
        <f t="shared" si="35"/>
        <v>0</v>
      </c>
      <c r="BM42" s="36">
        <f t="shared" si="36"/>
        <v>0</v>
      </c>
      <c r="BN42" s="35">
        <f t="shared" si="37"/>
        <v>0</v>
      </c>
      <c r="BO42" s="62">
        <f t="shared" si="38"/>
        <v>0</v>
      </c>
      <c r="BP42" s="61">
        <f t="shared" si="39"/>
        <v>0</v>
      </c>
      <c r="BQ42" s="43">
        <f t="shared" si="40"/>
        <v>0</v>
      </c>
      <c r="BR42" s="35">
        <f t="shared" si="41"/>
        <v>0</v>
      </c>
      <c r="BS42" s="36">
        <f t="shared" si="42"/>
        <v>0</v>
      </c>
      <c r="BT42" s="35">
        <f t="shared" si="43"/>
        <v>0</v>
      </c>
      <c r="BU42" s="62">
        <f t="shared" si="44"/>
        <v>0</v>
      </c>
      <c r="BV42" s="61">
        <f t="shared" si="45"/>
        <v>0</v>
      </c>
      <c r="BW42" s="43">
        <f t="shared" si="46"/>
        <v>0</v>
      </c>
      <c r="BX42" s="35">
        <f t="shared" si="47"/>
        <v>0</v>
      </c>
      <c r="BY42" s="36">
        <f t="shared" si="48"/>
        <v>0</v>
      </c>
      <c r="BZ42" s="35">
        <f t="shared" si="49"/>
        <v>0</v>
      </c>
      <c r="CA42" s="62">
        <f t="shared" si="50"/>
        <v>0</v>
      </c>
      <c r="CB42" s="61">
        <f t="shared" si="51"/>
        <v>0</v>
      </c>
      <c r="CC42" s="43">
        <f t="shared" si="52"/>
        <v>0</v>
      </c>
      <c r="CD42" s="35">
        <f t="shared" si="53"/>
        <v>0</v>
      </c>
      <c r="CE42" s="36">
        <f t="shared" si="54"/>
        <v>0</v>
      </c>
      <c r="CF42" s="35">
        <f t="shared" si="55"/>
        <v>0</v>
      </c>
      <c r="CG42" s="62">
        <f t="shared" si="56"/>
        <v>0</v>
      </c>
      <c r="CH42" s="61">
        <f t="shared" si="57"/>
        <v>0</v>
      </c>
      <c r="CI42" s="43">
        <f t="shared" si="58"/>
        <v>0</v>
      </c>
      <c r="CJ42" s="35">
        <f t="shared" si="59"/>
        <v>0</v>
      </c>
      <c r="CK42" s="36">
        <f t="shared" si="60"/>
        <v>0</v>
      </c>
      <c r="CL42" s="35">
        <f t="shared" si="61"/>
        <v>0</v>
      </c>
      <c r="CM42" s="62">
        <f t="shared" si="62"/>
        <v>0</v>
      </c>
      <c r="CN42" s="61">
        <f t="shared" si="63"/>
        <v>0</v>
      </c>
      <c r="CO42" s="43">
        <f t="shared" si="64"/>
        <v>0</v>
      </c>
      <c r="CP42" s="35">
        <f t="shared" si="65"/>
        <v>0</v>
      </c>
      <c r="CQ42" s="36">
        <f t="shared" si="66"/>
        <v>0</v>
      </c>
      <c r="CR42" s="35">
        <f t="shared" si="67"/>
        <v>0</v>
      </c>
      <c r="CS42" s="62">
        <f t="shared" si="68"/>
        <v>0</v>
      </c>
      <c r="CT42" s="61">
        <f t="shared" si="69"/>
        <v>0</v>
      </c>
      <c r="CU42" s="43">
        <f t="shared" si="70"/>
        <v>0</v>
      </c>
      <c r="CV42" s="35">
        <f t="shared" si="71"/>
        <v>0</v>
      </c>
      <c r="CW42" s="36">
        <f t="shared" si="72"/>
        <v>0</v>
      </c>
      <c r="CX42" s="35">
        <f t="shared" si="6"/>
        <v>0</v>
      </c>
      <c r="CY42" s="62">
        <f t="shared" si="73"/>
        <v>0</v>
      </c>
      <c r="CZ42" s="61">
        <f t="shared" si="74"/>
        <v>0</v>
      </c>
      <c r="DA42" s="43">
        <f t="shared" si="75"/>
        <v>0</v>
      </c>
      <c r="DB42" s="35">
        <f t="shared" si="76"/>
        <v>0</v>
      </c>
      <c r="DC42" s="36">
        <f t="shared" si="77"/>
        <v>0</v>
      </c>
      <c r="DD42" s="35">
        <f t="shared" si="78"/>
        <v>0</v>
      </c>
      <c r="DE42" s="62">
        <f t="shared" si="7"/>
        <v>0</v>
      </c>
      <c r="DF42" s="61">
        <f t="shared" si="79"/>
        <v>0</v>
      </c>
      <c r="DG42" s="43">
        <f t="shared" si="80"/>
        <v>0</v>
      </c>
      <c r="DH42" s="35">
        <f t="shared" si="81"/>
        <v>0</v>
      </c>
      <c r="DI42" s="36">
        <f t="shared" si="82"/>
        <v>0</v>
      </c>
      <c r="DJ42" s="35">
        <f t="shared" si="83"/>
        <v>0</v>
      </c>
      <c r="DK42" s="62">
        <f t="shared" si="84"/>
        <v>0</v>
      </c>
    </row>
    <row r="43" spans="2:115" x14ac:dyDescent="0.3">
      <c r="B43" s="1">
        <v>0.593163</v>
      </c>
      <c r="C43" s="1"/>
      <c r="D43">
        <f t="shared" si="85"/>
        <v>0</v>
      </c>
      <c r="E43" s="4" t="e">
        <f t="shared" si="8"/>
        <v>#DIV/0!</v>
      </c>
      <c r="G43" s="1">
        <v>0.58433000000000002</v>
      </c>
      <c r="H43" s="1"/>
      <c r="I43">
        <f t="shared" si="9"/>
        <v>0</v>
      </c>
      <c r="J43" s="4" t="e">
        <f t="shared" si="10"/>
        <v>#DIV/0!</v>
      </c>
      <c r="L43" s="1">
        <v>0.43386599999999997</v>
      </c>
      <c r="M43" s="1">
        <v>1.4118090000000001</v>
      </c>
      <c r="N43">
        <f t="shared" si="11"/>
        <v>11952.793651840861</v>
      </c>
      <c r="O43" s="4">
        <f t="shared" si="12"/>
        <v>0.30118481962127414</v>
      </c>
      <c r="Q43" s="1">
        <v>0.437722</v>
      </c>
      <c r="R43" s="1">
        <v>1.400722</v>
      </c>
      <c r="S43">
        <f t="shared" si="13"/>
        <v>11870.701297281548</v>
      </c>
      <c r="T43" s="4">
        <f t="shared" si="14"/>
        <v>0.30326767642821728</v>
      </c>
      <c r="V43" s="1">
        <v>0.44669140383426098</v>
      </c>
      <c r="W43" s="1">
        <v>1.3833296084128299</v>
      </c>
      <c r="X43">
        <f t="shared" si="15"/>
        <v>11760.099492041358</v>
      </c>
      <c r="Y43" s="4">
        <f t="shared" si="16"/>
        <v>0.30611985914203349</v>
      </c>
      <c r="AA43" s="1">
        <v>0.46487000000000001</v>
      </c>
      <c r="AB43" s="1">
        <v>1.360371</v>
      </c>
      <c r="AC43">
        <f t="shared" si="17"/>
        <v>11645.996832274488</v>
      </c>
      <c r="AD43" s="4">
        <f t="shared" si="18"/>
        <v>0.30911909489991785</v>
      </c>
      <c r="AF43" s="1">
        <v>0.48468899999999998</v>
      </c>
      <c r="AG43" s="1">
        <v>1.3344149999999999</v>
      </c>
      <c r="AH43">
        <f t="shared" si="19"/>
        <v>11516.402156676453</v>
      </c>
      <c r="AI43" s="4">
        <f t="shared" si="20"/>
        <v>0.31259762823695392</v>
      </c>
      <c r="AK43" s="1">
        <v>0.51660499999999998</v>
      </c>
      <c r="AL43" s="1">
        <v>1.3013129999999999</v>
      </c>
      <c r="AM43">
        <f t="shared" si="21"/>
        <v>11381.804023199998</v>
      </c>
      <c r="AN43" s="4">
        <f t="shared" si="22"/>
        <v>0.3162943231724929</v>
      </c>
      <c r="AP43" s="1">
        <v>0.55389699999999997</v>
      </c>
      <c r="AQ43" s="1">
        <v>1.2679499999999999</v>
      </c>
      <c r="AR43">
        <f t="shared" si="23"/>
        <v>11268.402675895557</v>
      </c>
      <c r="AS43" s="4">
        <f t="shared" si="24"/>
        <v>0.31947740097190747</v>
      </c>
      <c r="AU43" s="14">
        <v>0.59567899999999996</v>
      </c>
      <c r="AV43" s="14">
        <v>1.2356720000000001</v>
      </c>
      <c r="AW43" s="15">
        <f t="shared" si="25"/>
        <v>11157.623502704722</v>
      </c>
      <c r="AX43" s="16">
        <f t="shared" si="26"/>
        <v>0.3226493526266882</v>
      </c>
      <c r="BD43" s="61">
        <f t="shared" si="27"/>
        <v>0</v>
      </c>
      <c r="BE43" s="43">
        <f t="shared" si="28"/>
        <v>0</v>
      </c>
      <c r="BF43" s="35">
        <f t="shared" si="29"/>
        <v>0</v>
      </c>
      <c r="BG43" s="36">
        <f t="shared" si="30"/>
        <v>0</v>
      </c>
      <c r="BH43" s="35">
        <f t="shared" si="31"/>
        <v>0</v>
      </c>
      <c r="BI43" s="62">
        <f t="shared" si="32"/>
        <v>0</v>
      </c>
      <c r="BJ43" s="61">
        <f t="shared" si="33"/>
        <v>0</v>
      </c>
      <c r="BK43" s="43">
        <f t="shared" si="34"/>
        <v>0</v>
      </c>
      <c r="BL43" s="35">
        <f t="shared" si="35"/>
        <v>0</v>
      </c>
      <c r="BM43" s="36">
        <f t="shared" si="36"/>
        <v>0</v>
      </c>
      <c r="BN43" s="35">
        <f t="shared" si="37"/>
        <v>0</v>
      </c>
      <c r="BO43" s="62">
        <f t="shared" si="38"/>
        <v>0</v>
      </c>
      <c r="BP43" s="61">
        <f t="shared" si="39"/>
        <v>0</v>
      </c>
      <c r="BQ43" s="43">
        <f t="shared" si="40"/>
        <v>0</v>
      </c>
      <c r="BR43" s="35">
        <f t="shared" si="41"/>
        <v>0</v>
      </c>
      <c r="BS43" s="36">
        <f t="shared" si="42"/>
        <v>0</v>
      </c>
      <c r="BT43" s="35">
        <f t="shared" si="43"/>
        <v>0</v>
      </c>
      <c r="BU43" s="62">
        <f t="shared" si="44"/>
        <v>0</v>
      </c>
      <c r="BV43" s="61">
        <f t="shared" si="45"/>
        <v>0</v>
      </c>
      <c r="BW43" s="43">
        <f t="shared" si="46"/>
        <v>0</v>
      </c>
      <c r="BX43" s="35">
        <f t="shared" si="47"/>
        <v>0</v>
      </c>
      <c r="BY43" s="36">
        <f t="shared" si="48"/>
        <v>0</v>
      </c>
      <c r="BZ43" s="35">
        <f t="shared" si="49"/>
        <v>0</v>
      </c>
      <c r="CA43" s="62">
        <f t="shared" si="50"/>
        <v>0</v>
      </c>
      <c r="CB43" s="61">
        <f t="shared" si="51"/>
        <v>0</v>
      </c>
      <c r="CC43" s="43">
        <f t="shared" si="52"/>
        <v>0</v>
      </c>
      <c r="CD43" s="35">
        <f t="shared" si="53"/>
        <v>0</v>
      </c>
      <c r="CE43" s="36">
        <f t="shared" si="54"/>
        <v>0</v>
      </c>
      <c r="CF43" s="35">
        <f t="shared" si="55"/>
        <v>0</v>
      </c>
      <c r="CG43" s="62">
        <f t="shared" si="56"/>
        <v>0</v>
      </c>
      <c r="CH43" s="61">
        <f t="shared" si="57"/>
        <v>0</v>
      </c>
      <c r="CI43" s="43">
        <f t="shared" si="58"/>
        <v>0</v>
      </c>
      <c r="CJ43" s="35">
        <f t="shared" si="59"/>
        <v>0</v>
      </c>
      <c r="CK43" s="36">
        <f t="shared" si="60"/>
        <v>0</v>
      </c>
      <c r="CL43" s="35">
        <f t="shared" si="61"/>
        <v>0</v>
      </c>
      <c r="CM43" s="62">
        <f t="shared" si="62"/>
        <v>0</v>
      </c>
      <c r="CN43" s="61">
        <f t="shared" si="63"/>
        <v>0</v>
      </c>
      <c r="CO43" s="43">
        <f t="shared" si="64"/>
        <v>0</v>
      </c>
      <c r="CP43" s="35">
        <f t="shared" si="65"/>
        <v>0</v>
      </c>
      <c r="CQ43" s="36">
        <f t="shared" si="66"/>
        <v>0</v>
      </c>
      <c r="CR43" s="35">
        <f t="shared" si="67"/>
        <v>0</v>
      </c>
      <c r="CS43" s="62">
        <f t="shared" si="68"/>
        <v>0</v>
      </c>
      <c r="CT43" s="61">
        <f t="shared" si="69"/>
        <v>0</v>
      </c>
      <c r="CU43" s="43">
        <f t="shared" si="70"/>
        <v>0</v>
      </c>
      <c r="CV43" s="35">
        <f t="shared" si="71"/>
        <v>0</v>
      </c>
      <c r="CW43" s="36">
        <f t="shared" si="72"/>
        <v>0</v>
      </c>
      <c r="CX43" s="35">
        <f t="shared" si="6"/>
        <v>0</v>
      </c>
      <c r="CY43" s="62">
        <f t="shared" si="73"/>
        <v>0</v>
      </c>
      <c r="CZ43" s="61">
        <f t="shared" si="74"/>
        <v>0</v>
      </c>
      <c r="DA43" s="43">
        <f t="shared" si="75"/>
        <v>0</v>
      </c>
      <c r="DB43" s="35">
        <f t="shared" si="76"/>
        <v>0</v>
      </c>
      <c r="DC43" s="36">
        <f t="shared" si="77"/>
        <v>0</v>
      </c>
      <c r="DD43" s="35">
        <f t="shared" si="78"/>
        <v>0</v>
      </c>
      <c r="DE43" s="62">
        <f t="shared" si="7"/>
        <v>0</v>
      </c>
      <c r="DF43" s="61">
        <f t="shared" si="79"/>
        <v>0</v>
      </c>
      <c r="DG43" s="43">
        <f t="shared" si="80"/>
        <v>0</v>
      </c>
      <c r="DH43" s="35">
        <f t="shared" si="81"/>
        <v>0</v>
      </c>
      <c r="DI43" s="36">
        <f t="shared" si="82"/>
        <v>0</v>
      </c>
      <c r="DJ43" s="35">
        <f t="shared" si="83"/>
        <v>0</v>
      </c>
      <c r="DK43" s="62">
        <f t="shared" si="84"/>
        <v>0</v>
      </c>
    </row>
    <row r="44" spans="2:115" x14ac:dyDescent="0.3">
      <c r="B44" s="1">
        <v>0.60733499999999996</v>
      </c>
      <c r="C44" s="1"/>
      <c r="D44">
        <f t="shared" si="85"/>
        <v>0</v>
      </c>
      <c r="E44" s="4" t="e">
        <f t="shared" si="8"/>
        <v>#DIV/0!</v>
      </c>
      <c r="G44" s="1">
        <v>0.59829100000000002</v>
      </c>
      <c r="H44" s="1"/>
      <c r="I44">
        <f t="shared" si="9"/>
        <v>0</v>
      </c>
      <c r="J44" s="4" t="e">
        <f t="shared" si="10"/>
        <v>#DIV/0!</v>
      </c>
      <c r="L44" s="1">
        <v>0.443797</v>
      </c>
      <c r="M44" s="1">
        <v>1.3933599999999999</v>
      </c>
      <c r="N44">
        <f t="shared" si="11"/>
        <v>11796.598946974398</v>
      </c>
      <c r="O44" s="4">
        <f t="shared" si="12"/>
        <v>0.30517270411429315</v>
      </c>
      <c r="Q44" s="1">
        <v>0.44774199999999997</v>
      </c>
      <c r="R44" s="1">
        <v>1.3807210000000001</v>
      </c>
      <c r="S44">
        <f t="shared" si="13"/>
        <v>11701.198785971719</v>
      </c>
      <c r="T44" s="4">
        <f t="shared" si="14"/>
        <v>0.30766078466387153</v>
      </c>
      <c r="V44" s="1">
        <v>0.45691609977324299</v>
      </c>
      <c r="W44" s="1">
        <v>1.3638972862973899</v>
      </c>
      <c r="X44">
        <f t="shared" si="15"/>
        <v>11594.899499176916</v>
      </c>
      <c r="Y44" s="4">
        <f t="shared" si="16"/>
        <v>0.31048134572063796</v>
      </c>
      <c r="AA44" s="1">
        <v>0.47551100000000002</v>
      </c>
      <c r="AB44" s="1">
        <v>1.3404670000000001</v>
      </c>
      <c r="AC44">
        <f t="shared" si="17"/>
        <v>11475.60072639632</v>
      </c>
      <c r="AD44" s="4">
        <f t="shared" si="18"/>
        <v>0.31370906724902298</v>
      </c>
      <c r="AF44" s="1">
        <v>0.495784</v>
      </c>
      <c r="AG44" s="1">
        <v>1.3150059999999999</v>
      </c>
      <c r="AH44">
        <f t="shared" si="19"/>
        <v>11348.896658417716</v>
      </c>
      <c r="AI44" s="4">
        <f t="shared" si="20"/>
        <v>0.31721145309132798</v>
      </c>
      <c r="AK44" s="1">
        <v>0.52842999999999996</v>
      </c>
      <c r="AL44" s="1">
        <v>1.282173</v>
      </c>
      <c r="AM44">
        <f t="shared" si="21"/>
        <v>11214.3979272</v>
      </c>
      <c r="AN44" s="4">
        <f t="shared" si="22"/>
        <v>0.3210158961158644</v>
      </c>
      <c r="AP44" s="1">
        <v>0.56657500000000005</v>
      </c>
      <c r="AQ44" s="1">
        <v>1.2489110000000001</v>
      </c>
      <c r="AR44">
        <f t="shared" si="23"/>
        <v>11099.201115466225</v>
      </c>
      <c r="AS44" s="4">
        <f t="shared" si="24"/>
        <v>0.32434766813834609</v>
      </c>
      <c r="AU44" s="1">
        <v>0.60931400000000002</v>
      </c>
      <c r="AV44" s="1">
        <v>1.217022</v>
      </c>
      <c r="AW44">
        <f t="shared" si="25"/>
        <v>10989.221468568281</v>
      </c>
      <c r="AX44" s="4">
        <f t="shared" si="26"/>
        <v>0.32759372538781151</v>
      </c>
      <c r="BD44" s="61">
        <f t="shared" si="27"/>
        <v>0</v>
      </c>
      <c r="BE44" s="43">
        <f t="shared" si="28"/>
        <v>0</v>
      </c>
      <c r="BF44" s="35">
        <f t="shared" si="29"/>
        <v>0</v>
      </c>
      <c r="BG44" s="36">
        <f t="shared" si="30"/>
        <v>0</v>
      </c>
      <c r="BH44" s="35">
        <f t="shared" si="31"/>
        <v>0</v>
      </c>
      <c r="BI44" s="62">
        <f t="shared" si="32"/>
        <v>0</v>
      </c>
      <c r="BJ44" s="61">
        <f t="shared" si="33"/>
        <v>0</v>
      </c>
      <c r="BK44" s="43">
        <f t="shared" si="34"/>
        <v>0</v>
      </c>
      <c r="BL44" s="35">
        <f t="shared" si="35"/>
        <v>0</v>
      </c>
      <c r="BM44" s="36">
        <f t="shared" si="36"/>
        <v>0</v>
      </c>
      <c r="BN44" s="35">
        <f t="shared" si="37"/>
        <v>0</v>
      </c>
      <c r="BO44" s="62">
        <f t="shared" si="38"/>
        <v>0</v>
      </c>
      <c r="BP44" s="61">
        <f t="shared" si="39"/>
        <v>0</v>
      </c>
      <c r="BQ44" s="43">
        <f t="shared" si="40"/>
        <v>0</v>
      </c>
      <c r="BR44" s="35">
        <f t="shared" si="41"/>
        <v>0</v>
      </c>
      <c r="BS44" s="36">
        <f t="shared" si="42"/>
        <v>0</v>
      </c>
      <c r="BT44" s="35">
        <f t="shared" si="43"/>
        <v>0</v>
      </c>
      <c r="BU44" s="62">
        <f t="shared" si="44"/>
        <v>0</v>
      </c>
      <c r="BV44" s="61">
        <f t="shared" si="45"/>
        <v>0</v>
      </c>
      <c r="BW44" s="43">
        <f t="shared" si="46"/>
        <v>0</v>
      </c>
      <c r="BX44" s="35">
        <f t="shared" si="47"/>
        <v>0</v>
      </c>
      <c r="BY44" s="36">
        <f t="shared" si="48"/>
        <v>0</v>
      </c>
      <c r="BZ44" s="35">
        <f t="shared" si="49"/>
        <v>0</v>
      </c>
      <c r="CA44" s="62">
        <f t="shared" si="50"/>
        <v>0</v>
      </c>
      <c r="CB44" s="61">
        <f t="shared" si="51"/>
        <v>0</v>
      </c>
      <c r="CC44" s="43">
        <f t="shared" si="52"/>
        <v>0</v>
      </c>
      <c r="CD44" s="35">
        <f t="shared" si="53"/>
        <v>0</v>
      </c>
      <c r="CE44" s="36">
        <f t="shared" si="54"/>
        <v>0</v>
      </c>
      <c r="CF44" s="35">
        <f t="shared" si="55"/>
        <v>0</v>
      </c>
      <c r="CG44" s="62">
        <f t="shared" si="56"/>
        <v>0</v>
      </c>
      <c r="CH44" s="61">
        <f t="shared" si="57"/>
        <v>0</v>
      </c>
      <c r="CI44" s="43">
        <f t="shared" si="58"/>
        <v>0</v>
      </c>
      <c r="CJ44" s="35">
        <f t="shared" si="59"/>
        <v>0</v>
      </c>
      <c r="CK44" s="36">
        <f t="shared" si="60"/>
        <v>0</v>
      </c>
      <c r="CL44" s="35">
        <f t="shared" si="61"/>
        <v>0</v>
      </c>
      <c r="CM44" s="62">
        <f t="shared" si="62"/>
        <v>0</v>
      </c>
      <c r="CN44" s="61">
        <f t="shared" si="63"/>
        <v>0</v>
      </c>
      <c r="CO44" s="43">
        <f t="shared" si="64"/>
        <v>0</v>
      </c>
      <c r="CP44" s="35">
        <f t="shared" si="65"/>
        <v>0</v>
      </c>
      <c r="CQ44" s="36">
        <f t="shared" si="66"/>
        <v>0</v>
      </c>
      <c r="CR44" s="35">
        <f t="shared" si="67"/>
        <v>0</v>
      </c>
      <c r="CS44" s="62">
        <f t="shared" si="68"/>
        <v>0</v>
      </c>
      <c r="CT44" s="61">
        <f t="shared" si="69"/>
        <v>0</v>
      </c>
      <c r="CU44" s="43">
        <f t="shared" si="70"/>
        <v>0</v>
      </c>
      <c r="CV44" s="35">
        <f t="shared" si="71"/>
        <v>0</v>
      </c>
      <c r="CW44" s="36">
        <f t="shared" si="72"/>
        <v>0</v>
      </c>
      <c r="CX44" s="35">
        <f t="shared" si="6"/>
        <v>0</v>
      </c>
      <c r="CY44" s="62">
        <f t="shared" si="73"/>
        <v>0</v>
      </c>
      <c r="CZ44" s="61">
        <f t="shared" si="74"/>
        <v>0</v>
      </c>
      <c r="DA44" s="43">
        <f t="shared" si="75"/>
        <v>0</v>
      </c>
      <c r="DB44" s="35">
        <f t="shared" si="76"/>
        <v>0</v>
      </c>
      <c r="DC44" s="36">
        <f t="shared" si="77"/>
        <v>0</v>
      </c>
      <c r="DD44" s="35">
        <f t="shared" si="78"/>
        <v>0</v>
      </c>
      <c r="DE44" s="62">
        <f t="shared" si="7"/>
        <v>0</v>
      </c>
      <c r="DF44" s="61">
        <f t="shared" si="79"/>
        <v>0</v>
      </c>
      <c r="DG44" s="43">
        <f t="shared" si="80"/>
        <v>0</v>
      </c>
      <c r="DH44" s="35">
        <f t="shared" si="81"/>
        <v>0</v>
      </c>
      <c r="DI44" s="36">
        <f t="shared" si="82"/>
        <v>0</v>
      </c>
      <c r="DJ44" s="35">
        <f t="shared" si="83"/>
        <v>0</v>
      </c>
      <c r="DK44" s="62">
        <f t="shared" si="84"/>
        <v>0</v>
      </c>
    </row>
    <row r="45" spans="2:115" x14ac:dyDescent="0.3">
      <c r="B45" s="1">
        <v>0.62147799999999997</v>
      </c>
      <c r="C45" s="1"/>
      <c r="D45">
        <f t="shared" si="85"/>
        <v>0</v>
      </c>
      <c r="E45" s="4" t="e">
        <f t="shared" si="8"/>
        <v>#DIV/0!</v>
      </c>
      <c r="G45" s="1">
        <v>0.61222399999999999</v>
      </c>
      <c r="H45" s="1"/>
      <c r="I45">
        <f t="shared" si="9"/>
        <v>0</v>
      </c>
      <c r="J45" s="4" t="e">
        <f t="shared" si="10"/>
        <v>#DIV/0!</v>
      </c>
      <c r="L45" s="1">
        <v>0.45372800000000002</v>
      </c>
      <c r="M45" s="1">
        <v>1.3750990000000001</v>
      </c>
      <c r="N45">
        <f t="shared" si="11"/>
        <v>11641.99590585746</v>
      </c>
      <c r="O45" s="4">
        <f t="shared" si="12"/>
        <v>0.30922532777981176</v>
      </c>
      <c r="Q45" s="1">
        <v>0.45776099999999997</v>
      </c>
      <c r="R45" s="1">
        <v>1.362514</v>
      </c>
      <c r="S45">
        <f t="shared" si="13"/>
        <v>11546.899889745624</v>
      </c>
      <c r="T45" s="4">
        <f t="shared" si="14"/>
        <v>0.31177199372768677</v>
      </c>
      <c r="V45" s="1">
        <v>0.467140795712224</v>
      </c>
      <c r="W45" s="1">
        <v>1.34588827591074</v>
      </c>
      <c r="X45">
        <f t="shared" si="15"/>
        <v>11441.799505789797</v>
      </c>
      <c r="Y45" s="4">
        <f t="shared" si="16"/>
        <v>0.31463582264121326</v>
      </c>
      <c r="AA45" s="1">
        <v>0.48615199999999997</v>
      </c>
      <c r="AB45" s="1">
        <v>1.322092</v>
      </c>
      <c r="AC45">
        <f t="shared" si="17"/>
        <v>11318.294232952219</v>
      </c>
      <c r="AD45" s="4">
        <f t="shared" si="18"/>
        <v>0.31806913002128151</v>
      </c>
      <c r="AF45" s="1">
        <v>0.50687800000000005</v>
      </c>
      <c r="AG45" s="1">
        <v>1.296977</v>
      </c>
      <c r="AH45">
        <f t="shared" si="19"/>
        <v>11193.300974554211</v>
      </c>
      <c r="AI45" s="4">
        <f t="shared" si="20"/>
        <v>0.32162094168502203</v>
      </c>
      <c r="AK45" s="1">
        <v>0.54025500000000004</v>
      </c>
      <c r="AL45" s="1">
        <v>1.2640290000000001</v>
      </c>
      <c r="AM45">
        <f t="shared" si="21"/>
        <v>11055.7032456</v>
      </c>
      <c r="AN45" s="4">
        <f t="shared" si="22"/>
        <v>0.32562379072835052</v>
      </c>
      <c r="AP45" s="1">
        <v>0.57925400000000005</v>
      </c>
      <c r="AQ45" s="1">
        <v>1.2309190000000001</v>
      </c>
      <c r="AR45">
        <f t="shared" si="23"/>
        <v>10939.304352230518</v>
      </c>
      <c r="AS45" s="4">
        <f t="shared" si="24"/>
        <v>0.32908856761682126</v>
      </c>
      <c r="AU45" s="1">
        <v>0.62294899999999997</v>
      </c>
      <c r="AV45" s="1">
        <v>1.199336</v>
      </c>
      <c r="AW45">
        <f t="shared" si="25"/>
        <v>10829.52396852876</v>
      </c>
      <c r="AX45" s="4">
        <f t="shared" si="26"/>
        <v>0.33242458398557628</v>
      </c>
      <c r="BD45" s="61">
        <f t="shared" si="27"/>
        <v>0</v>
      </c>
      <c r="BE45" s="43">
        <f t="shared" si="28"/>
        <v>0</v>
      </c>
      <c r="BF45" s="35">
        <f t="shared" si="29"/>
        <v>0</v>
      </c>
      <c r="BG45" s="36">
        <f t="shared" si="30"/>
        <v>0</v>
      </c>
      <c r="BH45" s="35">
        <f t="shared" si="31"/>
        <v>0</v>
      </c>
      <c r="BI45" s="62">
        <f t="shared" si="32"/>
        <v>0</v>
      </c>
      <c r="BJ45" s="61">
        <f t="shared" si="33"/>
        <v>0</v>
      </c>
      <c r="BK45" s="43">
        <f t="shared" si="34"/>
        <v>0</v>
      </c>
      <c r="BL45" s="35">
        <f t="shared" si="35"/>
        <v>0</v>
      </c>
      <c r="BM45" s="36">
        <f t="shared" si="36"/>
        <v>0</v>
      </c>
      <c r="BN45" s="35">
        <f t="shared" si="37"/>
        <v>0</v>
      </c>
      <c r="BO45" s="62">
        <f t="shared" si="38"/>
        <v>0</v>
      </c>
      <c r="BP45" s="61">
        <f t="shared" si="39"/>
        <v>0</v>
      </c>
      <c r="BQ45" s="43">
        <f t="shared" si="40"/>
        <v>0</v>
      </c>
      <c r="BR45" s="35">
        <f t="shared" si="41"/>
        <v>0</v>
      </c>
      <c r="BS45" s="36">
        <f t="shared" si="42"/>
        <v>0</v>
      </c>
      <c r="BT45" s="35">
        <f t="shared" si="43"/>
        <v>0</v>
      </c>
      <c r="BU45" s="62">
        <f t="shared" si="44"/>
        <v>0</v>
      </c>
      <c r="BV45" s="61">
        <f t="shared" si="45"/>
        <v>0</v>
      </c>
      <c r="BW45" s="43">
        <f t="shared" si="46"/>
        <v>0</v>
      </c>
      <c r="BX45" s="35">
        <f t="shared" si="47"/>
        <v>0</v>
      </c>
      <c r="BY45" s="36">
        <f t="shared" si="48"/>
        <v>0</v>
      </c>
      <c r="BZ45" s="35">
        <f t="shared" si="49"/>
        <v>0</v>
      </c>
      <c r="CA45" s="62">
        <f t="shared" si="50"/>
        <v>0</v>
      </c>
      <c r="CB45" s="61">
        <f t="shared" si="51"/>
        <v>0</v>
      </c>
      <c r="CC45" s="43">
        <f t="shared" si="52"/>
        <v>0</v>
      </c>
      <c r="CD45" s="35">
        <f t="shared" si="53"/>
        <v>0</v>
      </c>
      <c r="CE45" s="36">
        <f t="shared" si="54"/>
        <v>0</v>
      </c>
      <c r="CF45" s="35">
        <f t="shared" si="55"/>
        <v>0</v>
      </c>
      <c r="CG45" s="62">
        <f t="shared" si="56"/>
        <v>0</v>
      </c>
      <c r="CH45" s="61">
        <f t="shared" si="57"/>
        <v>0</v>
      </c>
      <c r="CI45" s="43">
        <f t="shared" si="58"/>
        <v>0</v>
      </c>
      <c r="CJ45" s="35">
        <f t="shared" si="59"/>
        <v>0</v>
      </c>
      <c r="CK45" s="36">
        <f t="shared" si="60"/>
        <v>0</v>
      </c>
      <c r="CL45" s="35">
        <f t="shared" si="61"/>
        <v>0</v>
      </c>
      <c r="CM45" s="62">
        <f t="shared" si="62"/>
        <v>0</v>
      </c>
      <c r="CN45" s="61">
        <f t="shared" si="63"/>
        <v>0</v>
      </c>
      <c r="CO45" s="43">
        <f t="shared" si="64"/>
        <v>0</v>
      </c>
      <c r="CP45" s="35">
        <f t="shared" si="65"/>
        <v>0</v>
      </c>
      <c r="CQ45" s="36">
        <f t="shared" si="66"/>
        <v>0</v>
      </c>
      <c r="CR45" s="35">
        <f t="shared" si="67"/>
        <v>0</v>
      </c>
      <c r="CS45" s="62">
        <f t="shared" si="68"/>
        <v>0</v>
      </c>
      <c r="CT45" s="61">
        <f t="shared" si="69"/>
        <v>0</v>
      </c>
      <c r="CU45" s="43">
        <f t="shared" si="70"/>
        <v>0</v>
      </c>
      <c r="CV45" s="35">
        <f t="shared" si="71"/>
        <v>0</v>
      </c>
      <c r="CW45" s="36">
        <f t="shared" si="72"/>
        <v>0</v>
      </c>
      <c r="CX45" s="35">
        <f t="shared" si="6"/>
        <v>0</v>
      </c>
      <c r="CY45" s="62">
        <f t="shared" si="73"/>
        <v>0</v>
      </c>
      <c r="CZ45" s="61">
        <f t="shared" si="74"/>
        <v>0</v>
      </c>
      <c r="DA45" s="43">
        <f t="shared" si="75"/>
        <v>0</v>
      </c>
      <c r="DB45" s="35">
        <f t="shared" si="76"/>
        <v>0</v>
      </c>
      <c r="DC45" s="36">
        <f t="shared" si="77"/>
        <v>0</v>
      </c>
      <c r="DD45" s="35">
        <f t="shared" si="78"/>
        <v>0</v>
      </c>
      <c r="DE45" s="62">
        <f t="shared" si="7"/>
        <v>0</v>
      </c>
      <c r="DF45" s="61">
        <f t="shared" si="79"/>
        <v>0</v>
      </c>
      <c r="DG45" s="43">
        <f t="shared" si="80"/>
        <v>0</v>
      </c>
      <c r="DH45" s="35">
        <f t="shared" si="81"/>
        <v>0</v>
      </c>
      <c r="DI45" s="36">
        <f t="shared" si="82"/>
        <v>0</v>
      </c>
      <c r="DJ45" s="35">
        <f t="shared" si="83"/>
        <v>0</v>
      </c>
      <c r="DK45" s="62">
        <f t="shared" si="84"/>
        <v>0</v>
      </c>
    </row>
    <row r="46" spans="2:115" x14ac:dyDescent="0.3">
      <c r="B46" s="1">
        <v>0.63562200000000002</v>
      </c>
      <c r="C46" s="1"/>
      <c r="D46">
        <f t="shared" si="85"/>
        <v>0</v>
      </c>
      <c r="E46" s="4" t="e">
        <f t="shared" si="8"/>
        <v>#DIV/0!</v>
      </c>
      <c r="G46" s="1">
        <v>0.62615600000000005</v>
      </c>
      <c r="H46" s="1"/>
      <c r="I46">
        <f t="shared" si="9"/>
        <v>0</v>
      </c>
      <c r="J46" s="4" t="e">
        <f t="shared" si="10"/>
        <v>#DIV/0!</v>
      </c>
      <c r="L46" s="1">
        <v>0.46365899999999999</v>
      </c>
      <c r="M46" s="1">
        <v>1.357181</v>
      </c>
      <c r="N46">
        <f t="shared" si="11"/>
        <v>11490.296804453739</v>
      </c>
      <c r="O46" s="4">
        <f t="shared" si="12"/>
        <v>0.31330783366750009</v>
      </c>
      <c r="Q46" s="1">
        <v>0.46777999999999997</v>
      </c>
      <c r="R46" s="1">
        <v>1.344956</v>
      </c>
      <c r="S46">
        <f t="shared" si="13"/>
        <v>11398.101075007462</v>
      </c>
      <c r="T46" s="4">
        <f t="shared" si="14"/>
        <v>0.31584208424802401</v>
      </c>
      <c r="V46" s="1">
        <v>0.47736549165120601</v>
      </c>
      <c r="W46" s="1">
        <v>1.32809099784739</v>
      </c>
      <c r="X46">
        <f t="shared" si="15"/>
        <v>11290.499512325001</v>
      </c>
      <c r="Y46" s="4">
        <f t="shared" si="16"/>
        <v>0.31885214609594087</v>
      </c>
      <c r="AA46" s="1">
        <v>0.49679299999999998</v>
      </c>
      <c r="AB46" s="1">
        <v>1.3047580000000001</v>
      </c>
      <c r="AC46">
        <f t="shared" si="17"/>
        <v>11169.899633912219</v>
      </c>
      <c r="AD46" s="4">
        <f t="shared" si="18"/>
        <v>0.32229474910143957</v>
      </c>
      <c r="AF46" s="1">
        <v>0.51797300000000002</v>
      </c>
      <c r="AG46" s="1">
        <v>1.279793</v>
      </c>
      <c r="AH46">
        <f t="shared" si="19"/>
        <v>11044.997894432714</v>
      </c>
      <c r="AI46" s="4">
        <f t="shared" si="20"/>
        <v>0.32593940120301856</v>
      </c>
      <c r="AK46" s="1">
        <v>0.55208000000000002</v>
      </c>
      <c r="AL46" s="1">
        <v>1.247107</v>
      </c>
      <c r="AM46">
        <f t="shared" si="21"/>
        <v>10907.6966648</v>
      </c>
      <c r="AN46" s="4">
        <f t="shared" si="22"/>
        <v>0.33004218128080925</v>
      </c>
      <c r="AP46" s="1">
        <v>0.59193300000000004</v>
      </c>
      <c r="AQ46" s="1">
        <v>1.214243</v>
      </c>
      <c r="AR46">
        <f t="shared" si="23"/>
        <v>10791.103016986041</v>
      </c>
      <c r="AS46" s="4">
        <f t="shared" si="24"/>
        <v>0.33360815797359344</v>
      </c>
      <c r="AU46" s="1">
        <v>0.63658400000000004</v>
      </c>
      <c r="AV46" s="1">
        <v>1.1826460000000001</v>
      </c>
      <c r="AW46">
        <f t="shared" si="25"/>
        <v>10678.819949776096</v>
      </c>
      <c r="AX46" s="4">
        <f t="shared" si="26"/>
        <v>0.33711590015856402</v>
      </c>
      <c r="BD46" s="61">
        <f t="shared" si="27"/>
        <v>0</v>
      </c>
      <c r="BE46" s="43">
        <f t="shared" si="28"/>
        <v>0</v>
      </c>
      <c r="BF46" s="35">
        <f t="shared" si="29"/>
        <v>0</v>
      </c>
      <c r="BG46" s="36">
        <f t="shared" si="30"/>
        <v>0</v>
      </c>
      <c r="BH46" s="35">
        <f t="shared" si="31"/>
        <v>0</v>
      </c>
      <c r="BI46" s="62">
        <f t="shared" si="32"/>
        <v>0</v>
      </c>
      <c r="BJ46" s="61">
        <f t="shared" si="33"/>
        <v>0</v>
      </c>
      <c r="BK46" s="43">
        <f t="shared" si="34"/>
        <v>0</v>
      </c>
      <c r="BL46" s="35">
        <f t="shared" si="35"/>
        <v>0</v>
      </c>
      <c r="BM46" s="36">
        <f t="shared" si="36"/>
        <v>0</v>
      </c>
      <c r="BN46" s="35">
        <f t="shared" si="37"/>
        <v>0</v>
      </c>
      <c r="BO46" s="62">
        <f t="shared" si="38"/>
        <v>0</v>
      </c>
      <c r="BP46" s="61">
        <f t="shared" si="39"/>
        <v>0</v>
      </c>
      <c r="BQ46" s="43">
        <f t="shared" si="40"/>
        <v>0</v>
      </c>
      <c r="BR46" s="35">
        <f t="shared" si="41"/>
        <v>0</v>
      </c>
      <c r="BS46" s="36">
        <f t="shared" si="42"/>
        <v>0</v>
      </c>
      <c r="BT46" s="35">
        <f t="shared" si="43"/>
        <v>0</v>
      </c>
      <c r="BU46" s="62">
        <f t="shared" si="44"/>
        <v>0</v>
      </c>
      <c r="BV46" s="61">
        <f t="shared" si="45"/>
        <v>0</v>
      </c>
      <c r="BW46" s="43">
        <f t="shared" si="46"/>
        <v>0</v>
      </c>
      <c r="BX46" s="35">
        <f t="shared" si="47"/>
        <v>0</v>
      </c>
      <c r="BY46" s="36">
        <f t="shared" si="48"/>
        <v>0</v>
      </c>
      <c r="BZ46" s="35">
        <f t="shared" si="49"/>
        <v>0</v>
      </c>
      <c r="CA46" s="62">
        <f t="shared" si="50"/>
        <v>0</v>
      </c>
      <c r="CB46" s="61">
        <f t="shared" si="51"/>
        <v>0</v>
      </c>
      <c r="CC46" s="43">
        <f t="shared" si="52"/>
        <v>0</v>
      </c>
      <c r="CD46" s="35">
        <f t="shared" si="53"/>
        <v>0</v>
      </c>
      <c r="CE46" s="36">
        <f t="shared" si="54"/>
        <v>0</v>
      </c>
      <c r="CF46" s="35">
        <f t="shared" si="55"/>
        <v>0</v>
      </c>
      <c r="CG46" s="62">
        <f t="shared" si="56"/>
        <v>0</v>
      </c>
      <c r="CH46" s="61">
        <f t="shared" si="57"/>
        <v>0</v>
      </c>
      <c r="CI46" s="43">
        <f t="shared" si="58"/>
        <v>0</v>
      </c>
      <c r="CJ46" s="35">
        <f t="shared" si="59"/>
        <v>0</v>
      </c>
      <c r="CK46" s="36">
        <f t="shared" si="60"/>
        <v>0</v>
      </c>
      <c r="CL46" s="35">
        <f t="shared" si="61"/>
        <v>0</v>
      </c>
      <c r="CM46" s="62">
        <f t="shared" si="62"/>
        <v>0</v>
      </c>
      <c r="CN46" s="61">
        <f t="shared" si="63"/>
        <v>0</v>
      </c>
      <c r="CO46" s="43">
        <f t="shared" si="64"/>
        <v>0</v>
      </c>
      <c r="CP46" s="35">
        <f t="shared" si="65"/>
        <v>0</v>
      </c>
      <c r="CQ46" s="36">
        <f t="shared" si="66"/>
        <v>0</v>
      </c>
      <c r="CR46" s="35">
        <f t="shared" si="67"/>
        <v>0</v>
      </c>
      <c r="CS46" s="62">
        <f t="shared" si="68"/>
        <v>0</v>
      </c>
      <c r="CT46" s="61">
        <f t="shared" si="69"/>
        <v>0</v>
      </c>
      <c r="CU46" s="43">
        <f t="shared" si="70"/>
        <v>0</v>
      </c>
      <c r="CV46" s="35">
        <f t="shared" si="71"/>
        <v>0</v>
      </c>
      <c r="CW46" s="36">
        <f t="shared" si="72"/>
        <v>0</v>
      </c>
      <c r="CX46" s="35">
        <f t="shared" si="6"/>
        <v>0</v>
      </c>
      <c r="CY46" s="62">
        <f t="shared" si="73"/>
        <v>0</v>
      </c>
      <c r="CZ46" s="61">
        <f t="shared" si="74"/>
        <v>0</v>
      </c>
      <c r="DA46" s="43">
        <f t="shared" si="75"/>
        <v>0</v>
      </c>
      <c r="DB46" s="35">
        <f t="shared" si="76"/>
        <v>0</v>
      </c>
      <c r="DC46" s="36">
        <f t="shared" si="77"/>
        <v>0</v>
      </c>
      <c r="DD46" s="35">
        <f t="shared" si="78"/>
        <v>0</v>
      </c>
      <c r="DE46" s="62">
        <f t="shared" si="7"/>
        <v>0</v>
      </c>
      <c r="DF46" s="61">
        <f t="shared" si="79"/>
        <v>0</v>
      </c>
      <c r="DG46" s="43">
        <f t="shared" si="80"/>
        <v>0</v>
      </c>
      <c r="DH46" s="35">
        <f t="shared" si="81"/>
        <v>0</v>
      </c>
      <c r="DI46" s="36">
        <f t="shared" si="82"/>
        <v>0</v>
      </c>
      <c r="DJ46" s="35">
        <f t="shared" si="83"/>
        <v>0</v>
      </c>
      <c r="DK46" s="62">
        <f t="shared" si="84"/>
        <v>0</v>
      </c>
    </row>
    <row r="47" spans="2:115" x14ac:dyDescent="0.3">
      <c r="B47" s="1">
        <v>0.64976500000000004</v>
      </c>
      <c r="C47" s="1"/>
      <c r="D47">
        <f t="shared" si="85"/>
        <v>0</v>
      </c>
      <c r="E47" s="4" t="e">
        <f t="shared" si="8"/>
        <v>#DIV/0!</v>
      </c>
      <c r="G47" s="1">
        <v>0.64008900000000002</v>
      </c>
      <c r="H47" s="1"/>
      <c r="I47">
        <f t="shared" si="9"/>
        <v>0</v>
      </c>
      <c r="J47" s="4" t="e">
        <f t="shared" si="10"/>
        <v>#DIV/0!</v>
      </c>
      <c r="L47" s="1">
        <v>0.47359000000000001</v>
      </c>
      <c r="M47" s="1">
        <v>1.34009</v>
      </c>
      <c r="N47">
        <f t="shared" si="11"/>
        <v>11345.5993302886</v>
      </c>
      <c r="O47" s="4">
        <f t="shared" si="12"/>
        <v>0.31730364304240122</v>
      </c>
      <c r="Q47" s="1">
        <v>0.4778</v>
      </c>
      <c r="R47" s="1">
        <v>1.3277049999999999</v>
      </c>
      <c r="S47">
        <f t="shared" si="13"/>
        <v>11251.90399373123</v>
      </c>
      <c r="T47" s="4">
        <f t="shared" si="14"/>
        <v>0.31994585112045631</v>
      </c>
      <c r="V47" s="1">
        <v>0.48759018759018802</v>
      </c>
      <c r="W47" s="1">
        <v>1.3106230811758199</v>
      </c>
      <c r="X47">
        <f t="shared" si="15"/>
        <v>11141.999518739201</v>
      </c>
      <c r="Y47" s="4">
        <f t="shared" si="16"/>
        <v>0.32310179101563685</v>
      </c>
      <c r="AA47" s="1">
        <v>0.50743400000000005</v>
      </c>
      <c r="AB47" s="1">
        <v>1.2881009999999999</v>
      </c>
      <c r="AC47">
        <f t="shared" si="17"/>
        <v>11027.300762549039</v>
      </c>
      <c r="AD47" s="4">
        <f t="shared" si="18"/>
        <v>0.32646248411273354</v>
      </c>
      <c r="AF47" s="1">
        <v>0.52906699999999995</v>
      </c>
      <c r="AG47" s="1">
        <v>1.263096</v>
      </c>
      <c r="AH47">
        <f t="shared" si="19"/>
        <v>10900.897770550693</v>
      </c>
      <c r="AI47" s="4">
        <f t="shared" si="20"/>
        <v>0.33024802871976067</v>
      </c>
      <c r="AK47" s="1">
        <v>0.56390499999999999</v>
      </c>
      <c r="AL47" s="1">
        <v>1.23038</v>
      </c>
      <c r="AM47">
        <f t="shared" si="21"/>
        <v>10761.395632</v>
      </c>
      <c r="AN47" s="4">
        <f t="shared" si="22"/>
        <v>0.33452910041659178</v>
      </c>
      <c r="AP47" s="1">
        <v>0.60461100000000001</v>
      </c>
      <c r="AQ47" s="1">
        <v>1.1977139999999999</v>
      </c>
      <c r="AR47">
        <f t="shared" si="23"/>
        <v>10644.208085932074</v>
      </c>
      <c r="AS47" s="4">
        <f t="shared" si="24"/>
        <v>0.33821210285788594</v>
      </c>
      <c r="AU47" s="1">
        <v>0.65021899999999999</v>
      </c>
      <c r="AV47" s="1">
        <v>1.1688799999999999</v>
      </c>
      <c r="AW47">
        <f t="shared" si="25"/>
        <v>10554.518480504124</v>
      </c>
      <c r="AX47" s="4">
        <f t="shared" si="26"/>
        <v>0.34108614302488299</v>
      </c>
      <c r="BD47" s="61">
        <f t="shared" si="27"/>
        <v>0</v>
      </c>
      <c r="BE47" s="43">
        <f t="shared" si="28"/>
        <v>0</v>
      </c>
      <c r="BF47" s="35">
        <f t="shared" si="29"/>
        <v>0</v>
      </c>
      <c r="BG47" s="36">
        <f t="shared" si="30"/>
        <v>0</v>
      </c>
      <c r="BH47" s="35">
        <f t="shared" si="31"/>
        <v>0</v>
      </c>
      <c r="BI47" s="62">
        <f t="shared" si="32"/>
        <v>0</v>
      </c>
      <c r="BJ47" s="61">
        <f t="shared" si="33"/>
        <v>0</v>
      </c>
      <c r="BK47" s="43">
        <f t="shared" si="34"/>
        <v>0</v>
      </c>
      <c r="BL47" s="35">
        <f t="shared" si="35"/>
        <v>0</v>
      </c>
      <c r="BM47" s="36">
        <f t="shared" si="36"/>
        <v>0</v>
      </c>
      <c r="BN47" s="35">
        <f t="shared" si="37"/>
        <v>0</v>
      </c>
      <c r="BO47" s="62">
        <f t="shared" si="38"/>
        <v>0</v>
      </c>
      <c r="BP47" s="61">
        <f t="shared" si="39"/>
        <v>0</v>
      </c>
      <c r="BQ47" s="43">
        <f t="shared" si="40"/>
        <v>0</v>
      </c>
      <c r="BR47" s="35">
        <f t="shared" si="41"/>
        <v>0</v>
      </c>
      <c r="BS47" s="36">
        <f t="shared" si="42"/>
        <v>0</v>
      </c>
      <c r="BT47" s="35">
        <f t="shared" si="43"/>
        <v>0</v>
      </c>
      <c r="BU47" s="62">
        <f t="shared" si="44"/>
        <v>0</v>
      </c>
      <c r="BV47" s="61">
        <f t="shared" si="45"/>
        <v>0</v>
      </c>
      <c r="BW47" s="43">
        <f t="shared" si="46"/>
        <v>0</v>
      </c>
      <c r="BX47" s="35">
        <f t="shared" si="47"/>
        <v>0</v>
      </c>
      <c r="BY47" s="36">
        <f t="shared" si="48"/>
        <v>0</v>
      </c>
      <c r="BZ47" s="35">
        <f t="shared" si="49"/>
        <v>0</v>
      </c>
      <c r="CA47" s="62">
        <f t="shared" si="50"/>
        <v>0</v>
      </c>
      <c r="CB47" s="61">
        <f t="shared" si="51"/>
        <v>0</v>
      </c>
      <c r="CC47" s="43">
        <f t="shared" si="52"/>
        <v>0</v>
      </c>
      <c r="CD47" s="35">
        <f t="shared" si="53"/>
        <v>0</v>
      </c>
      <c r="CE47" s="36">
        <f t="shared" si="54"/>
        <v>0</v>
      </c>
      <c r="CF47" s="35">
        <f t="shared" si="55"/>
        <v>0</v>
      </c>
      <c r="CG47" s="62">
        <f t="shared" si="56"/>
        <v>0</v>
      </c>
      <c r="CH47" s="61">
        <f t="shared" si="57"/>
        <v>0</v>
      </c>
      <c r="CI47" s="43">
        <f t="shared" si="58"/>
        <v>0</v>
      </c>
      <c r="CJ47" s="35">
        <f t="shared" si="59"/>
        <v>0</v>
      </c>
      <c r="CK47" s="36">
        <f t="shared" si="60"/>
        <v>0</v>
      </c>
      <c r="CL47" s="35">
        <f t="shared" si="61"/>
        <v>0</v>
      </c>
      <c r="CM47" s="62">
        <f t="shared" si="62"/>
        <v>0</v>
      </c>
      <c r="CN47" s="61">
        <f t="shared" si="63"/>
        <v>0</v>
      </c>
      <c r="CO47" s="43">
        <f t="shared" si="64"/>
        <v>0</v>
      </c>
      <c r="CP47" s="35">
        <f t="shared" si="65"/>
        <v>0</v>
      </c>
      <c r="CQ47" s="36">
        <f t="shared" si="66"/>
        <v>0</v>
      </c>
      <c r="CR47" s="35">
        <f t="shared" si="67"/>
        <v>0</v>
      </c>
      <c r="CS47" s="62">
        <f t="shared" si="68"/>
        <v>0</v>
      </c>
      <c r="CT47" s="61">
        <f t="shared" si="69"/>
        <v>0</v>
      </c>
      <c r="CU47" s="43">
        <f t="shared" si="70"/>
        <v>0</v>
      </c>
      <c r="CV47" s="35">
        <f t="shared" si="71"/>
        <v>0</v>
      </c>
      <c r="CW47" s="36">
        <f t="shared" si="72"/>
        <v>0</v>
      </c>
      <c r="CX47" s="35">
        <f t="shared" si="6"/>
        <v>0</v>
      </c>
      <c r="CY47" s="62">
        <f t="shared" si="73"/>
        <v>0</v>
      </c>
      <c r="CZ47" s="61">
        <f t="shared" si="74"/>
        <v>0</v>
      </c>
      <c r="DA47" s="43">
        <f t="shared" si="75"/>
        <v>0</v>
      </c>
      <c r="DB47" s="35">
        <f t="shared" si="76"/>
        <v>0</v>
      </c>
      <c r="DC47" s="36">
        <f t="shared" si="77"/>
        <v>0</v>
      </c>
      <c r="DD47" s="35">
        <f t="shared" si="78"/>
        <v>0</v>
      </c>
      <c r="DE47" s="62">
        <f t="shared" si="7"/>
        <v>0</v>
      </c>
      <c r="DF47" s="61">
        <f t="shared" si="79"/>
        <v>0</v>
      </c>
      <c r="DG47" s="43">
        <f t="shared" si="80"/>
        <v>0</v>
      </c>
      <c r="DH47" s="35">
        <f t="shared" si="81"/>
        <v>0</v>
      </c>
      <c r="DI47" s="36">
        <f t="shared" si="82"/>
        <v>0</v>
      </c>
      <c r="DJ47" s="35">
        <f t="shared" si="83"/>
        <v>0</v>
      </c>
      <c r="DK47" s="62">
        <f t="shared" si="84"/>
        <v>0</v>
      </c>
    </row>
    <row r="48" spans="2:115" x14ac:dyDescent="0.3">
      <c r="B48" s="1">
        <v>0.66390899999999997</v>
      </c>
      <c r="C48" s="1"/>
      <c r="D48">
        <f t="shared" si="85"/>
        <v>0</v>
      </c>
      <c r="E48" s="4" t="e">
        <f t="shared" si="8"/>
        <v>#DIV/0!</v>
      </c>
      <c r="G48" s="1">
        <v>0.65402199999999999</v>
      </c>
      <c r="H48" s="1"/>
      <c r="I48">
        <f t="shared" si="9"/>
        <v>0</v>
      </c>
      <c r="J48" s="4" t="e">
        <f t="shared" si="10"/>
        <v>#DIV/0!</v>
      </c>
      <c r="L48" s="1">
        <v>0.48352200000000001</v>
      </c>
      <c r="M48" s="1">
        <v>1.323612</v>
      </c>
      <c r="N48">
        <f t="shared" si="11"/>
        <v>11206.09169590248</v>
      </c>
      <c r="O48" s="4">
        <f t="shared" si="12"/>
        <v>0.32125384100831017</v>
      </c>
      <c r="Q48" s="1">
        <v>0.487819</v>
      </c>
      <c r="R48" s="1">
        <v>1.3114209999999999</v>
      </c>
      <c r="S48">
        <f t="shared" si="13"/>
        <v>11113.901949124996</v>
      </c>
      <c r="T48" s="4">
        <f t="shared" si="14"/>
        <v>0.32391863959924805</v>
      </c>
      <c r="V48" s="1">
        <v>0.49781488352916903</v>
      </c>
      <c r="W48" s="1">
        <v>1.29433145518921</v>
      </c>
      <c r="X48">
        <f t="shared" si="15"/>
        <v>11003.499524721519</v>
      </c>
      <c r="Y48" s="4">
        <f t="shared" si="16"/>
        <v>0.32716864229528925</v>
      </c>
      <c r="AA48" s="1">
        <v>0.51807400000000003</v>
      </c>
      <c r="AB48" s="1">
        <v>1.271852</v>
      </c>
      <c r="AC48">
        <f t="shared" si="17"/>
        <v>10888.194737407643</v>
      </c>
      <c r="AD48" s="4">
        <f t="shared" si="18"/>
        <v>0.3306333223111621</v>
      </c>
      <c r="AF48" s="1">
        <v>0.540161</v>
      </c>
      <c r="AG48" s="1">
        <v>1.2468049999999999</v>
      </c>
      <c r="AH48">
        <f t="shared" si="19"/>
        <v>10760.30154858495</v>
      </c>
      <c r="AI48" s="4">
        <f t="shared" si="20"/>
        <v>0.33456311458793858</v>
      </c>
      <c r="AK48" s="1">
        <v>0.57572999999999996</v>
      </c>
      <c r="AL48" s="1">
        <v>1.2141569999999999</v>
      </c>
      <c r="AM48">
        <f t="shared" si="21"/>
        <v>10619.502784799999</v>
      </c>
      <c r="AN48" s="4">
        <f t="shared" si="22"/>
        <v>0.33899892235564777</v>
      </c>
      <c r="AP48" s="1">
        <v>0.61729000000000001</v>
      </c>
      <c r="AQ48" s="1">
        <v>1.182523</v>
      </c>
      <c r="AR48">
        <f t="shared" si="23"/>
        <v>10509.204099142746</v>
      </c>
      <c r="AS48" s="4">
        <f t="shared" si="24"/>
        <v>0.34255686406296537</v>
      </c>
      <c r="AU48" s="1">
        <v>0.66385400000000006</v>
      </c>
      <c r="AV48" s="1">
        <v>1.1579489999999999</v>
      </c>
      <c r="AW48">
        <f t="shared" si="25"/>
        <v>10455.815926340831</v>
      </c>
      <c r="AX48" s="4">
        <f t="shared" si="26"/>
        <v>0.34430598485678138</v>
      </c>
      <c r="BD48" s="61">
        <f t="shared" si="27"/>
        <v>0</v>
      </c>
      <c r="BE48" s="43">
        <f t="shared" si="28"/>
        <v>0</v>
      </c>
      <c r="BF48" s="35">
        <f t="shared" si="29"/>
        <v>0</v>
      </c>
      <c r="BG48" s="36">
        <f t="shared" si="30"/>
        <v>0</v>
      </c>
      <c r="BH48" s="35">
        <f t="shared" si="31"/>
        <v>0</v>
      </c>
      <c r="BI48" s="62">
        <f t="shared" si="32"/>
        <v>0</v>
      </c>
      <c r="BJ48" s="61">
        <f t="shared" si="33"/>
        <v>0</v>
      </c>
      <c r="BK48" s="43">
        <f t="shared" si="34"/>
        <v>0</v>
      </c>
      <c r="BL48" s="35">
        <f t="shared" si="35"/>
        <v>0</v>
      </c>
      <c r="BM48" s="36">
        <f t="shared" si="36"/>
        <v>0</v>
      </c>
      <c r="BN48" s="35">
        <f t="shared" si="37"/>
        <v>0</v>
      </c>
      <c r="BO48" s="62">
        <f t="shared" si="38"/>
        <v>0</v>
      </c>
      <c r="BP48" s="61">
        <f t="shared" si="39"/>
        <v>0</v>
      </c>
      <c r="BQ48" s="43">
        <f t="shared" si="40"/>
        <v>0</v>
      </c>
      <c r="BR48" s="35">
        <f t="shared" si="41"/>
        <v>0</v>
      </c>
      <c r="BS48" s="36">
        <f t="shared" si="42"/>
        <v>0</v>
      </c>
      <c r="BT48" s="35">
        <f t="shared" si="43"/>
        <v>0</v>
      </c>
      <c r="BU48" s="62">
        <f t="shared" si="44"/>
        <v>0</v>
      </c>
      <c r="BV48" s="61">
        <f t="shared" si="45"/>
        <v>0</v>
      </c>
      <c r="BW48" s="43">
        <f t="shared" si="46"/>
        <v>0</v>
      </c>
      <c r="BX48" s="35">
        <f t="shared" si="47"/>
        <v>0</v>
      </c>
      <c r="BY48" s="36">
        <f t="shared" si="48"/>
        <v>0</v>
      </c>
      <c r="BZ48" s="35">
        <f t="shared" si="49"/>
        <v>0</v>
      </c>
      <c r="CA48" s="62">
        <f t="shared" si="50"/>
        <v>0</v>
      </c>
      <c r="CB48" s="61">
        <f t="shared" si="51"/>
        <v>0</v>
      </c>
      <c r="CC48" s="43">
        <f t="shared" si="52"/>
        <v>0</v>
      </c>
      <c r="CD48" s="35">
        <f t="shared" si="53"/>
        <v>0</v>
      </c>
      <c r="CE48" s="36">
        <f t="shared" si="54"/>
        <v>0</v>
      </c>
      <c r="CF48" s="35">
        <f t="shared" si="55"/>
        <v>0</v>
      </c>
      <c r="CG48" s="62">
        <f t="shared" si="56"/>
        <v>0</v>
      </c>
      <c r="CH48" s="61">
        <f t="shared" si="57"/>
        <v>0</v>
      </c>
      <c r="CI48" s="43">
        <f t="shared" si="58"/>
        <v>0</v>
      </c>
      <c r="CJ48" s="35">
        <f t="shared" si="59"/>
        <v>0</v>
      </c>
      <c r="CK48" s="36">
        <f t="shared" si="60"/>
        <v>0</v>
      </c>
      <c r="CL48" s="35">
        <f t="shared" si="61"/>
        <v>0</v>
      </c>
      <c r="CM48" s="62">
        <f t="shared" si="62"/>
        <v>0</v>
      </c>
      <c r="CN48" s="61">
        <f t="shared" si="63"/>
        <v>0</v>
      </c>
      <c r="CO48" s="43">
        <f t="shared" si="64"/>
        <v>0</v>
      </c>
      <c r="CP48" s="35">
        <f t="shared" si="65"/>
        <v>0</v>
      </c>
      <c r="CQ48" s="36">
        <f t="shared" si="66"/>
        <v>0</v>
      </c>
      <c r="CR48" s="35">
        <f t="shared" si="67"/>
        <v>0</v>
      </c>
      <c r="CS48" s="62">
        <f t="shared" si="68"/>
        <v>0</v>
      </c>
      <c r="CT48" s="61">
        <f t="shared" si="69"/>
        <v>0</v>
      </c>
      <c r="CU48" s="43">
        <f t="shared" si="70"/>
        <v>0</v>
      </c>
      <c r="CV48" s="35">
        <f t="shared" si="71"/>
        <v>0</v>
      </c>
      <c r="CW48" s="36">
        <f t="shared" si="72"/>
        <v>0</v>
      </c>
      <c r="CX48" s="35">
        <f t="shared" si="6"/>
        <v>0</v>
      </c>
      <c r="CY48" s="62">
        <f t="shared" si="73"/>
        <v>0</v>
      </c>
      <c r="CZ48" s="61">
        <f t="shared" si="74"/>
        <v>0</v>
      </c>
      <c r="DA48" s="43">
        <f t="shared" si="75"/>
        <v>0</v>
      </c>
      <c r="DB48" s="35">
        <f t="shared" si="76"/>
        <v>0</v>
      </c>
      <c r="DC48" s="36">
        <f t="shared" si="77"/>
        <v>0</v>
      </c>
      <c r="DD48" s="35">
        <f t="shared" si="78"/>
        <v>0</v>
      </c>
      <c r="DE48" s="62">
        <f t="shared" si="7"/>
        <v>0</v>
      </c>
      <c r="DF48" s="61">
        <f t="shared" si="79"/>
        <v>0</v>
      </c>
      <c r="DG48" s="43">
        <f t="shared" si="80"/>
        <v>0</v>
      </c>
      <c r="DH48" s="35">
        <f t="shared" si="81"/>
        <v>0</v>
      </c>
      <c r="DI48" s="36">
        <f t="shared" si="82"/>
        <v>0</v>
      </c>
      <c r="DJ48" s="35">
        <f t="shared" si="83"/>
        <v>0</v>
      </c>
      <c r="DK48" s="62">
        <f t="shared" si="84"/>
        <v>0</v>
      </c>
    </row>
    <row r="49" spans="2:115" x14ac:dyDescent="0.3">
      <c r="B49" s="1">
        <v>0.67805199999999999</v>
      </c>
      <c r="C49" s="1"/>
      <c r="D49">
        <f t="shared" si="85"/>
        <v>0</v>
      </c>
      <c r="E49" s="4" t="e">
        <f t="shared" si="8"/>
        <v>#DIV/0!</v>
      </c>
      <c r="G49" s="1">
        <v>0.66795499999999997</v>
      </c>
      <c r="H49" s="1"/>
      <c r="I49">
        <f t="shared" si="9"/>
        <v>0</v>
      </c>
      <c r="J49" s="4" t="e">
        <f t="shared" si="10"/>
        <v>#DIV/0!</v>
      </c>
      <c r="L49" s="1">
        <v>0.49345299999999997</v>
      </c>
      <c r="M49" s="1">
        <v>1.308009</v>
      </c>
      <c r="N49">
        <f t="shared" si="11"/>
        <v>11073.992070988859</v>
      </c>
      <c r="O49" s="4">
        <f t="shared" si="12"/>
        <v>0.32508601928938674</v>
      </c>
      <c r="Q49" s="1">
        <v>0.49783899999999998</v>
      </c>
      <c r="R49" s="1">
        <v>1.295633</v>
      </c>
      <c r="S49">
        <f t="shared" si="13"/>
        <v>10980.103356626643</v>
      </c>
      <c r="T49" s="4">
        <f t="shared" si="14"/>
        <v>0.32786576620222346</v>
      </c>
      <c r="V49" s="1">
        <v>0.50803957946815104</v>
      </c>
      <c r="W49" s="1">
        <v>1.2786397374519201</v>
      </c>
      <c r="X49">
        <f t="shared" si="15"/>
        <v>10870.099530483496</v>
      </c>
      <c r="Y49" s="4">
        <f t="shared" si="16"/>
        <v>0.33118372006662516</v>
      </c>
      <c r="AA49" s="1">
        <v>0.52871500000000005</v>
      </c>
      <c r="AB49" s="1">
        <v>1.2562930000000001</v>
      </c>
      <c r="AC49">
        <f t="shared" si="17"/>
        <v>10754.995731611902</v>
      </c>
      <c r="AD49" s="4">
        <f t="shared" si="18"/>
        <v>0.3347281663179657</v>
      </c>
      <c r="AF49" s="1">
        <v>0.55125599999999997</v>
      </c>
      <c r="AG49" s="1">
        <v>1.2310460000000001</v>
      </c>
      <c r="AH49">
        <f t="shared" si="19"/>
        <v>10624.296646371575</v>
      </c>
      <c r="AI49" s="4">
        <f t="shared" si="20"/>
        <v>0.33884596033276959</v>
      </c>
      <c r="AK49" s="1">
        <v>0.58755500000000005</v>
      </c>
      <c r="AL49" s="1">
        <v>1.1986300000000001</v>
      </c>
      <c r="AM49">
        <f t="shared" si="21"/>
        <v>10483.697432000001</v>
      </c>
      <c r="AN49" s="4">
        <f t="shared" si="22"/>
        <v>0.34339029940062082</v>
      </c>
      <c r="AP49" s="1">
        <v>0.629969</v>
      </c>
      <c r="AQ49" s="1">
        <v>1.171845</v>
      </c>
      <c r="AR49">
        <f t="shared" si="23"/>
        <v>10414.307609712396</v>
      </c>
      <c r="AS49" s="4">
        <f t="shared" si="24"/>
        <v>0.34567828557729902</v>
      </c>
      <c r="AU49" s="1">
        <v>0.67748900000000001</v>
      </c>
      <c r="AV49" s="1">
        <v>1.1473610000000001</v>
      </c>
      <c r="AW49">
        <f t="shared" si="25"/>
        <v>10360.210524869701</v>
      </c>
      <c r="AX49" s="4">
        <f t="shared" si="26"/>
        <v>0.34748328630563974</v>
      </c>
      <c r="BD49" s="61">
        <f t="shared" si="27"/>
        <v>0</v>
      </c>
      <c r="BE49" s="43">
        <f t="shared" si="28"/>
        <v>0</v>
      </c>
      <c r="BF49" s="35">
        <f t="shared" si="29"/>
        <v>0</v>
      </c>
      <c r="BG49" s="36">
        <f t="shared" si="30"/>
        <v>0</v>
      </c>
      <c r="BH49" s="35">
        <f t="shared" si="31"/>
        <v>0</v>
      </c>
      <c r="BI49" s="62">
        <f t="shared" si="32"/>
        <v>0</v>
      </c>
      <c r="BJ49" s="61">
        <f t="shared" si="33"/>
        <v>0</v>
      </c>
      <c r="BK49" s="43">
        <f t="shared" si="34"/>
        <v>0</v>
      </c>
      <c r="BL49" s="35">
        <f t="shared" si="35"/>
        <v>0</v>
      </c>
      <c r="BM49" s="36">
        <f t="shared" si="36"/>
        <v>0</v>
      </c>
      <c r="BN49" s="35">
        <f t="shared" si="37"/>
        <v>0</v>
      </c>
      <c r="BO49" s="62">
        <f t="shared" si="38"/>
        <v>0</v>
      </c>
      <c r="BP49" s="61">
        <f t="shared" si="39"/>
        <v>0</v>
      </c>
      <c r="BQ49" s="43">
        <f t="shared" si="40"/>
        <v>0</v>
      </c>
      <c r="BR49" s="35">
        <f t="shared" si="41"/>
        <v>0</v>
      </c>
      <c r="BS49" s="36">
        <f t="shared" si="42"/>
        <v>0</v>
      </c>
      <c r="BT49" s="35">
        <f t="shared" si="43"/>
        <v>0</v>
      </c>
      <c r="BU49" s="62">
        <f t="shared" si="44"/>
        <v>0</v>
      </c>
      <c r="BV49" s="61">
        <f t="shared" si="45"/>
        <v>0</v>
      </c>
      <c r="BW49" s="43">
        <f t="shared" si="46"/>
        <v>0</v>
      </c>
      <c r="BX49" s="35">
        <f t="shared" si="47"/>
        <v>0</v>
      </c>
      <c r="BY49" s="36">
        <f t="shared" si="48"/>
        <v>0</v>
      </c>
      <c r="BZ49" s="35">
        <f t="shared" si="49"/>
        <v>0</v>
      </c>
      <c r="CA49" s="62">
        <f t="shared" si="50"/>
        <v>0</v>
      </c>
      <c r="CB49" s="61">
        <f t="shared" si="51"/>
        <v>0</v>
      </c>
      <c r="CC49" s="43">
        <f t="shared" si="52"/>
        <v>0</v>
      </c>
      <c r="CD49" s="35">
        <f t="shared" si="53"/>
        <v>0</v>
      </c>
      <c r="CE49" s="36">
        <f t="shared" si="54"/>
        <v>0</v>
      </c>
      <c r="CF49" s="35">
        <f t="shared" si="55"/>
        <v>0</v>
      </c>
      <c r="CG49" s="62">
        <f t="shared" si="56"/>
        <v>0</v>
      </c>
      <c r="CH49" s="61">
        <f t="shared" si="57"/>
        <v>0</v>
      </c>
      <c r="CI49" s="43">
        <f t="shared" si="58"/>
        <v>0</v>
      </c>
      <c r="CJ49" s="35">
        <f t="shared" si="59"/>
        <v>0</v>
      </c>
      <c r="CK49" s="36">
        <f t="shared" si="60"/>
        <v>0</v>
      </c>
      <c r="CL49" s="35">
        <f t="shared" si="61"/>
        <v>0</v>
      </c>
      <c r="CM49" s="62">
        <f t="shared" si="62"/>
        <v>0</v>
      </c>
      <c r="CN49" s="61">
        <f t="shared" si="63"/>
        <v>0</v>
      </c>
      <c r="CO49" s="43">
        <f t="shared" si="64"/>
        <v>0</v>
      </c>
      <c r="CP49" s="35">
        <f t="shared" si="65"/>
        <v>0</v>
      </c>
      <c r="CQ49" s="36">
        <f t="shared" si="66"/>
        <v>0</v>
      </c>
      <c r="CR49" s="35">
        <f t="shared" si="67"/>
        <v>0</v>
      </c>
      <c r="CS49" s="62">
        <f t="shared" si="68"/>
        <v>0</v>
      </c>
      <c r="CT49" s="61">
        <f t="shared" si="69"/>
        <v>0</v>
      </c>
      <c r="CU49" s="43">
        <f t="shared" si="70"/>
        <v>0</v>
      </c>
      <c r="CV49" s="35">
        <f t="shared" si="71"/>
        <v>0</v>
      </c>
      <c r="CW49" s="36">
        <f t="shared" si="72"/>
        <v>0</v>
      </c>
      <c r="CX49" s="35">
        <f t="shared" si="6"/>
        <v>0</v>
      </c>
      <c r="CY49" s="62">
        <f t="shared" si="73"/>
        <v>0</v>
      </c>
      <c r="CZ49" s="61">
        <f t="shared" si="74"/>
        <v>0</v>
      </c>
      <c r="DA49" s="43">
        <f t="shared" si="75"/>
        <v>0</v>
      </c>
      <c r="DB49" s="35">
        <f t="shared" si="76"/>
        <v>0</v>
      </c>
      <c r="DC49" s="36">
        <f t="shared" si="77"/>
        <v>0</v>
      </c>
      <c r="DD49" s="35">
        <f t="shared" si="78"/>
        <v>0</v>
      </c>
      <c r="DE49" s="62">
        <f t="shared" si="7"/>
        <v>0</v>
      </c>
      <c r="DF49" s="61">
        <f t="shared" si="79"/>
        <v>0</v>
      </c>
      <c r="DG49" s="43">
        <f t="shared" si="80"/>
        <v>0</v>
      </c>
      <c r="DH49" s="35">
        <f t="shared" si="81"/>
        <v>0</v>
      </c>
      <c r="DI49" s="36">
        <f t="shared" si="82"/>
        <v>0</v>
      </c>
      <c r="DJ49" s="35">
        <f t="shared" si="83"/>
        <v>0</v>
      </c>
      <c r="DK49" s="62">
        <f t="shared" si="84"/>
        <v>0</v>
      </c>
    </row>
    <row r="50" spans="2:115" x14ac:dyDescent="0.3">
      <c r="B50" s="1">
        <v>0.69216699999999998</v>
      </c>
      <c r="C50" s="1"/>
      <c r="D50">
        <f t="shared" si="85"/>
        <v>0</v>
      </c>
      <c r="E50" s="4" t="e">
        <f t="shared" si="8"/>
        <v>#DIV/0!</v>
      </c>
      <c r="G50" s="1">
        <v>0.68185899999999999</v>
      </c>
      <c r="H50" s="1"/>
      <c r="I50">
        <f t="shared" si="9"/>
        <v>0</v>
      </c>
      <c r="J50" s="4" t="e">
        <f t="shared" si="10"/>
        <v>#DIV/0!</v>
      </c>
      <c r="L50" s="1">
        <v>0.50338400000000005</v>
      </c>
      <c r="M50" s="1">
        <v>1.2929379999999999</v>
      </c>
      <c r="N50">
        <f t="shared" si="11"/>
        <v>10946.396515834518</v>
      </c>
      <c r="O50" s="4">
        <f t="shared" si="12"/>
        <v>0.32887535133524692</v>
      </c>
      <c r="Q50" s="1">
        <v>0.50785800000000003</v>
      </c>
      <c r="R50" s="1">
        <v>1.280246</v>
      </c>
      <c r="S50">
        <f t="shared" si="13"/>
        <v>10849.703119562277</v>
      </c>
      <c r="T50" s="4">
        <f t="shared" si="14"/>
        <v>0.33180631399112781</v>
      </c>
      <c r="V50" s="1">
        <v>0.51826427540713205</v>
      </c>
      <c r="W50" s="1">
        <v>1.2632656181995701</v>
      </c>
      <c r="X50">
        <f t="shared" si="15"/>
        <v>10739.399536128869</v>
      </c>
      <c r="Y50" s="4">
        <f t="shared" si="16"/>
        <v>0.33521427225880623</v>
      </c>
      <c r="AA50" s="1">
        <v>0.53935599999999995</v>
      </c>
      <c r="AB50" s="1">
        <v>1.2410380000000001</v>
      </c>
      <c r="AC50">
        <f t="shared" si="17"/>
        <v>10624.399238687291</v>
      </c>
      <c r="AD50" s="4">
        <f t="shared" si="18"/>
        <v>0.33884268833677622</v>
      </c>
      <c r="AF50" s="1">
        <v>0.56235000000000002</v>
      </c>
      <c r="AG50" s="1">
        <v>1.215462</v>
      </c>
      <c r="AH50">
        <f t="shared" si="19"/>
        <v>10489.802046708315</v>
      </c>
      <c r="AI50" s="4">
        <f t="shared" si="20"/>
        <v>0.34319046098011685</v>
      </c>
      <c r="AK50" s="1">
        <v>0.59938000000000002</v>
      </c>
      <c r="AL50" s="1">
        <v>1.186259</v>
      </c>
      <c r="AM50">
        <f t="shared" si="21"/>
        <v>10375.495717599999</v>
      </c>
      <c r="AN50" s="4">
        <f t="shared" si="22"/>
        <v>0.3469713735116583</v>
      </c>
      <c r="AO50" s="15"/>
      <c r="AP50" s="14">
        <v>0.64264699999999997</v>
      </c>
      <c r="AQ50" s="14">
        <v>1.1612340000000001</v>
      </c>
      <c r="AR50">
        <f t="shared" si="23"/>
        <v>10320.006556205612</v>
      </c>
      <c r="AS50" s="16">
        <f t="shared" si="24"/>
        <v>0.34883698768924259</v>
      </c>
      <c r="AT50" s="15"/>
      <c r="AU50" s="14">
        <v>0.69112399999999996</v>
      </c>
      <c r="AV50" s="14">
        <v>1.1369400000000001</v>
      </c>
      <c r="AW50">
        <f t="shared" si="25"/>
        <v>10266.113066546062</v>
      </c>
      <c r="AX50" s="16">
        <f t="shared" si="26"/>
        <v>0.35066825941467894</v>
      </c>
      <c r="AY50" s="15"/>
      <c r="AZ50" s="15"/>
      <c r="BA50" s="15"/>
      <c r="BD50" s="61">
        <f t="shared" si="27"/>
        <v>0</v>
      </c>
      <c r="BE50" s="43">
        <f t="shared" si="28"/>
        <v>0</v>
      </c>
      <c r="BF50" s="35">
        <f t="shared" si="29"/>
        <v>0</v>
      </c>
      <c r="BG50" s="36">
        <f t="shared" si="30"/>
        <v>0</v>
      </c>
      <c r="BH50" s="35">
        <f t="shared" si="31"/>
        <v>0</v>
      </c>
      <c r="BI50" s="62">
        <f t="shared" si="32"/>
        <v>0</v>
      </c>
      <c r="BJ50" s="61">
        <f t="shared" si="33"/>
        <v>0</v>
      </c>
      <c r="BK50" s="43">
        <f t="shared" si="34"/>
        <v>0</v>
      </c>
      <c r="BL50" s="35">
        <f t="shared" si="35"/>
        <v>0</v>
      </c>
      <c r="BM50" s="36">
        <f t="shared" si="36"/>
        <v>0</v>
      </c>
      <c r="BN50" s="35">
        <f t="shared" si="37"/>
        <v>0</v>
      </c>
      <c r="BO50" s="62">
        <f t="shared" si="38"/>
        <v>0</v>
      </c>
      <c r="BP50" s="61">
        <f t="shared" si="39"/>
        <v>0</v>
      </c>
      <c r="BQ50" s="43">
        <f t="shared" si="40"/>
        <v>0</v>
      </c>
      <c r="BR50" s="35">
        <f t="shared" si="41"/>
        <v>0</v>
      </c>
      <c r="BS50" s="36">
        <f t="shared" si="42"/>
        <v>0</v>
      </c>
      <c r="BT50" s="35">
        <f t="shared" si="43"/>
        <v>0</v>
      </c>
      <c r="BU50" s="62">
        <f t="shared" si="44"/>
        <v>0</v>
      </c>
      <c r="BV50" s="61">
        <f t="shared" si="45"/>
        <v>0</v>
      </c>
      <c r="BW50" s="43">
        <f t="shared" si="46"/>
        <v>0</v>
      </c>
      <c r="BX50" s="35">
        <f t="shared" si="47"/>
        <v>0</v>
      </c>
      <c r="BY50" s="36">
        <f t="shared" si="48"/>
        <v>0</v>
      </c>
      <c r="BZ50" s="35">
        <f t="shared" si="49"/>
        <v>0</v>
      </c>
      <c r="CA50" s="62">
        <f t="shared" si="50"/>
        <v>0</v>
      </c>
      <c r="CB50" s="61">
        <f t="shared" si="51"/>
        <v>0</v>
      </c>
      <c r="CC50" s="43">
        <f t="shared" si="52"/>
        <v>0</v>
      </c>
      <c r="CD50" s="35">
        <f t="shared" si="53"/>
        <v>0</v>
      </c>
      <c r="CE50" s="36">
        <f t="shared" si="54"/>
        <v>0</v>
      </c>
      <c r="CF50" s="35">
        <f t="shared" si="55"/>
        <v>0</v>
      </c>
      <c r="CG50" s="62">
        <f t="shared" si="56"/>
        <v>0</v>
      </c>
      <c r="CH50" s="61">
        <f t="shared" si="57"/>
        <v>0</v>
      </c>
      <c r="CI50" s="43">
        <f t="shared" si="58"/>
        <v>0</v>
      </c>
      <c r="CJ50" s="35">
        <f t="shared" si="59"/>
        <v>0</v>
      </c>
      <c r="CK50" s="36">
        <f t="shared" si="60"/>
        <v>0</v>
      </c>
      <c r="CL50" s="35">
        <f t="shared" si="61"/>
        <v>0</v>
      </c>
      <c r="CM50" s="62">
        <f t="shared" si="62"/>
        <v>0</v>
      </c>
      <c r="CN50" s="61">
        <f t="shared" si="63"/>
        <v>0</v>
      </c>
      <c r="CO50" s="43">
        <f t="shared" si="64"/>
        <v>0</v>
      </c>
      <c r="CP50" s="35">
        <f t="shared" si="65"/>
        <v>0</v>
      </c>
      <c r="CQ50" s="36">
        <f t="shared" si="66"/>
        <v>0</v>
      </c>
      <c r="CR50" s="35">
        <f t="shared" si="67"/>
        <v>0</v>
      </c>
      <c r="CS50" s="62">
        <f t="shared" si="68"/>
        <v>0</v>
      </c>
      <c r="CT50" s="61">
        <f t="shared" si="69"/>
        <v>0</v>
      </c>
      <c r="CU50" s="43">
        <f t="shared" si="70"/>
        <v>0</v>
      </c>
      <c r="CV50" s="35">
        <f t="shared" si="71"/>
        <v>0</v>
      </c>
      <c r="CW50" s="36">
        <f t="shared" si="72"/>
        <v>0</v>
      </c>
      <c r="CX50" s="35">
        <f t="shared" si="6"/>
        <v>0</v>
      </c>
      <c r="CY50" s="62">
        <f t="shared" si="73"/>
        <v>0</v>
      </c>
      <c r="CZ50" s="61">
        <f t="shared" si="74"/>
        <v>0</v>
      </c>
      <c r="DA50" s="43">
        <f t="shared" si="75"/>
        <v>0</v>
      </c>
      <c r="DB50" s="35">
        <f t="shared" si="76"/>
        <v>0</v>
      </c>
      <c r="DC50" s="36">
        <f t="shared" si="77"/>
        <v>0</v>
      </c>
      <c r="DD50" s="35">
        <f t="shared" si="78"/>
        <v>0</v>
      </c>
      <c r="DE50" s="62">
        <f t="shared" si="7"/>
        <v>0</v>
      </c>
      <c r="DF50" s="61">
        <f t="shared" si="79"/>
        <v>0</v>
      </c>
      <c r="DG50" s="43">
        <f t="shared" si="80"/>
        <v>0</v>
      </c>
      <c r="DH50" s="35">
        <f t="shared" si="81"/>
        <v>0</v>
      </c>
      <c r="DI50" s="36">
        <f t="shared" si="82"/>
        <v>0</v>
      </c>
      <c r="DJ50" s="35">
        <f t="shared" si="83"/>
        <v>0</v>
      </c>
      <c r="DK50" s="62">
        <f t="shared" si="84"/>
        <v>0</v>
      </c>
    </row>
    <row r="51" spans="2:115" x14ac:dyDescent="0.3">
      <c r="B51" s="1">
        <v>0.70630999999999999</v>
      </c>
      <c r="C51" s="1"/>
      <c r="D51">
        <f t="shared" si="85"/>
        <v>0</v>
      </c>
      <c r="E51" s="4" t="e">
        <f t="shared" si="8"/>
        <v>#DIV/0!</v>
      </c>
      <c r="G51" s="1">
        <v>0.69579199999999997</v>
      </c>
      <c r="H51" s="1"/>
      <c r="I51">
        <f t="shared" si="9"/>
        <v>0</v>
      </c>
      <c r="J51" s="4" t="e">
        <f t="shared" si="10"/>
        <v>#DIV/0!</v>
      </c>
      <c r="L51" s="1">
        <v>0.51329499999999995</v>
      </c>
      <c r="M51" s="1">
        <v>1.278575</v>
      </c>
      <c r="N51">
        <f t="shared" si="11"/>
        <v>10824.795098630499</v>
      </c>
      <c r="O51" s="4">
        <f t="shared" si="12"/>
        <v>0.33256980545114012</v>
      </c>
      <c r="Q51" s="1">
        <v>0.51785700000000001</v>
      </c>
      <c r="R51" s="1">
        <v>1.265414</v>
      </c>
      <c r="S51">
        <f t="shared" si="13"/>
        <v>10724.006342013785</v>
      </c>
      <c r="T51" s="4">
        <f t="shared" si="14"/>
        <v>0.33569543743145358</v>
      </c>
      <c r="V51" s="1">
        <v>0.52846835703978601</v>
      </c>
      <c r="W51" s="1">
        <v>1.24857374754449</v>
      </c>
      <c r="X51">
        <f t="shared" si="15"/>
        <v>10614.499541523692</v>
      </c>
      <c r="Y51" s="4">
        <f t="shared" si="16"/>
        <v>0.33915871265685943</v>
      </c>
      <c r="AA51" s="1">
        <v>0.54997499999999999</v>
      </c>
      <c r="AB51" s="1">
        <v>1.226156</v>
      </c>
      <c r="AC51">
        <f t="shared" si="17"/>
        <v>10496.995960568373</v>
      </c>
      <c r="AD51" s="4">
        <f t="shared" si="18"/>
        <v>0.34295526201241611</v>
      </c>
      <c r="AF51" s="1">
        <v>0.57342300000000002</v>
      </c>
      <c r="AG51" s="1">
        <v>1.200561</v>
      </c>
      <c r="AH51">
        <f t="shared" si="19"/>
        <v>10361.201942140669</v>
      </c>
      <c r="AI51" s="4">
        <f t="shared" si="20"/>
        <v>0.3474500371774652</v>
      </c>
      <c r="AK51" s="1">
        <v>0.61118099999999997</v>
      </c>
      <c r="AL51" s="1">
        <v>1.1759919999999999</v>
      </c>
      <c r="AM51">
        <f t="shared" si="21"/>
        <v>10285.696428799998</v>
      </c>
      <c r="AN51" s="4">
        <f t="shared" si="22"/>
        <v>0.35000060763216606</v>
      </c>
      <c r="AO51" s="15"/>
      <c r="AP51" s="14">
        <v>0.65529999999999999</v>
      </c>
      <c r="AQ51" s="14">
        <v>1.151084</v>
      </c>
      <c r="AR51">
        <f t="shared" si="23"/>
        <v>10229.802457337089</v>
      </c>
      <c r="AS51" s="16">
        <f t="shared" si="24"/>
        <v>0.35191295384379423</v>
      </c>
      <c r="AT51" s="15"/>
      <c r="AU51" s="14">
        <v>0.704731</v>
      </c>
      <c r="AV51" s="14">
        <v>1.126951</v>
      </c>
      <c r="AW51">
        <f t="shared" si="25"/>
        <v>10175.916395286604</v>
      </c>
      <c r="AX51" s="16">
        <f t="shared" si="26"/>
        <v>0.35377649148802837</v>
      </c>
      <c r="AY51" s="15"/>
      <c r="AZ51" s="15"/>
      <c r="BA51" s="15"/>
      <c r="BD51" s="61">
        <f t="shared" si="27"/>
        <v>0</v>
      </c>
      <c r="BE51" s="43">
        <f t="shared" si="28"/>
        <v>0</v>
      </c>
      <c r="BF51" s="35">
        <f t="shared" si="29"/>
        <v>0</v>
      </c>
      <c r="BG51" s="36">
        <f t="shared" si="30"/>
        <v>0</v>
      </c>
      <c r="BH51" s="35">
        <f t="shared" si="31"/>
        <v>0</v>
      </c>
      <c r="BI51" s="62">
        <f t="shared" si="32"/>
        <v>0</v>
      </c>
      <c r="BJ51" s="61">
        <f t="shared" si="33"/>
        <v>0</v>
      </c>
      <c r="BK51" s="43">
        <f t="shared" si="34"/>
        <v>0</v>
      </c>
      <c r="BL51" s="35">
        <f t="shared" si="35"/>
        <v>0</v>
      </c>
      <c r="BM51" s="36">
        <f t="shared" si="36"/>
        <v>0</v>
      </c>
      <c r="BN51" s="35">
        <f t="shared" si="37"/>
        <v>0</v>
      </c>
      <c r="BO51" s="62">
        <f t="shared" si="38"/>
        <v>0</v>
      </c>
      <c r="BP51" s="61">
        <f t="shared" si="39"/>
        <v>0</v>
      </c>
      <c r="BQ51" s="43">
        <f t="shared" si="40"/>
        <v>0</v>
      </c>
      <c r="BR51" s="35">
        <f t="shared" si="41"/>
        <v>0</v>
      </c>
      <c r="BS51" s="36">
        <f t="shared" si="42"/>
        <v>0</v>
      </c>
      <c r="BT51" s="35">
        <f t="shared" si="43"/>
        <v>0</v>
      </c>
      <c r="BU51" s="62">
        <f t="shared" si="44"/>
        <v>0</v>
      </c>
      <c r="BV51" s="61">
        <f t="shared" si="45"/>
        <v>0</v>
      </c>
      <c r="BW51" s="43">
        <f t="shared" si="46"/>
        <v>0</v>
      </c>
      <c r="BX51" s="35">
        <f t="shared" si="47"/>
        <v>0</v>
      </c>
      <c r="BY51" s="36">
        <f t="shared" si="48"/>
        <v>0</v>
      </c>
      <c r="BZ51" s="35">
        <f t="shared" si="49"/>
        <v>0</v>
      </c>
      <c r="CA51" s="62">
        <f t="shared" si="50"/>
        <v>0</v>
      </c>
      <c r="CB51" s="61">
        <f t="shared" si="51"/>
        <v>0</v>
      </c>
      <c r="CC51" s="43">
        <f t="shared" si="52"/>
        <v>0</v>
      </c>
      <c r="CD51" s="35">
        <f t="shared" si="53"/>
        <v>0</v>
      </c>
      <c r="CE51" s="36">
        <f t="shared" si="54"/>
        <v>0</v>
      </c>
      <c r="CF51" s="35">
        <f t="shared" si="55"/>
        <v>0</v>
      </c>
      <c r="CG51" s="62">
        <f t="shared" si="56"/>
        <v>0</v>
      </c>
      <c r="CH51" s="61">
        <f t="shared" si="57"/>
        <v>0</v>
      </c>
      <c r="CI51" s="43">
        <f t="shared" si="58"/>
        <v>0</v>
      </c>
      <c r="CJ51" s="35">
        <f t="shared" si="59"/>
        <v>0</v>
      </c>
      <c r="CK51" s="36">
        <f t="shared" si="60"/>
        <v>0</v>
      </c>
      <c r="CL51" s="35">
        <f t="shared" si="61"/>
        <v>0</v>
      </c>
      <c r="CM51" s="62">
        <f t="shared" si="62"/>
        <v>0</v>
      </c>
      <c r="CN51" s="61">
        <f t="shared" si="63"/>
        <v>0</v>
      </c>
      <c r="CO51" s="43">
        <f t="shared" si="64"/>
        <v>0</v>
      </c>
      <c r="CP51" s="35">
        <f t="shared" si="65"/>
        <v>0</v>
      </c>
      <c r="CQ51" s="36">
        <f t="shared" si="66"/>
        <v>0</v>
      </c>
      <c r="CR51" s="35">
        <f t="shared" si="67"/>
        <v>0</v>
      </c>
      <c r="CS51" s="62">
        <f t="shared" si="68"/>
        <v>0</v>
      </c>
      <c r="CT51" s="61">
        <f t="shared" si="69"/>
        <v>0</v>
      </c>
      <c r="CU51" s="43">
        <f t="shared" si="70"/>
        <v>0</v>
      </c>
      <c r="CV51" s="35">
        <f t="shared" si="71"/>
        <v>0</v>
      </c>
      <c r="CW51" s="36">
        <f t="shared" si="72"/>
        <v>0</v>
      </c>
      <c r="CX51" s="35">
        <f t="shared" si="6"/>
        <v>0</v>
      </c>
      <c r="CY51" s="62">
        <f t="shared" si="73"/>
        <v>0</v>
      </c>
      <c r="CZ51" s="61">
        <f t="shared" si="74"/>
        <v>0</v>
      </c>
      <c r="DA51" s="43">
        <f t="shared" si="75"/>
        <v>0</v>
      </c>
      <c r="DB51" s="35">
        <f t="shared" si="76"/>
        <v>0</v>
      </c>
      <c r="DC51" s="36">
        <f t="shared" si="77"/>
        <v>0</v>
      </c>
      <c r="DD51" s="35">
        <f t="shared" si="78"/>
        <v>0</v>
      </c>
      <c r="DE51" s="62">
        <f t="shared" si="7"/>
        <v>0</v>
      </c>
      <c r="DF51" s="61">
        <f t="shared" si="79"/>
        <v>0</v>
      </c>
      <c r="DG51" s="43">
        <f t="shared" si="80"/>
        <v>0</v>
      </c>
      <c r="DH51" s="35">
        <f t="shared" si="81"/>
        <v>0</v>
      </c>
      <c r="DI51" s="36">
        <f t="shared" si="82"/>
        <v>0</v>
      </c>
      <c r="DJ51" s="35">
        <f t="shared" si="83"/>
        <v>0</v>
      </c>
      <c r="DK51" s="62">
        <f t="shared" si="84"/>
        <v>0</v>
      </c>
    </row>
    <row r="52" spans="2:115" x14ac:dyDescent="0.3">
      <c r="B52" s="1">
        <v>0.72042499999999998</v>
      </c>
      <c r="C52" s="1"/>
      <c r="D52">
        <f t="shared" si="85"/>
        <v>0</v>
      </c>
      <c r="E52" s="4" t="e">
        <f t="shared" si="8"/>
        <v>#DIV/0!</v>
      </c>
      <c r="G52" s="1">
        <v>0.70969700000000002</v>
      </c>
      <c r="H52" s="1"/>
      <c r="I52">
        <f t="shared" si="9"/>
        <v>0</v>
      </c>
      <c r="J52" s="4" t="e">
        <f t="shared" si="10"/>
        <v>#DIV/0!</v>
      </c>
      <c r="L52" s="1">
        <v>0.52322599999999997</v>
      </c>
      <c r="M52" s="1">
        <v>1.264224</v>
      </c>
      <c r="N52">
        <f t="shared" si="11"/>
        <v>10703.29527698496</v>
      </c>
      <c r="O52" s="4">
        <f t="shared" si="12"/>
        <v>0.33634501402021433</v>
      </c>
      <c r="Q52" s="1">
        <v>0.52787700000000004</v>
      </c>
      <c r="R52" s="1">
        <v>1.2510410000000001</v>
      </c>
      <c r="S52">
        <f t="shared" si="13"/>
        <v>10602.199452605446</v>
      </c>
      <c r="T52" s="4">
        <f t="shared" si="14"/>
        <v>0.33955218594904996</v>
      </c>
      <c r="V52" s="1">
        <v>0.53869305297876702</v>
      </c>
      <c r="W52" s="1">
        <v>1.2342112382812001</v>
      </c>
      <c r="X52">
        <f t="shared" si="15"/>
        <v>10492.399546797598</v>
      </c>
      <c r="Y52" s="4">
        <f t="shared" si="16"/>
        <v>0.34310550069538304</v>
      </c>
      <c r="AA52" s="1">
        <v>0.560616</v>
      </c>
      <c r="AB52" s="1">
        <v>1.2117880000000001</v>
      </c>
      <c r="AC52">
        <f t="shared" si="17"/>
        <v>10373.99298381709</v>
      </c>
      <c r="AD52" s="4">
        <f t="shared" si="18"/>
        <v>0.34702163435196259</v>
      </c>
      <c r="AF52" s="1">
        <v>0.58451699999999995</v>
      </c>
      <c r="AG52" s="1">
        <v>1.1884870000000001</v>
      </c>
      <c r="AH52">
        <f t="shared" si="19"/>
        <v>10256.999696482677</v>
      </c>
      <c r="AI52" s="4">
        <f t="shared" si="20"/>
        <v>0.3509798290463545</v>
      </c>
      <c r="AK52" s="1">
        <v>0.62300599999999995</v>
      </c>
      <c r="AL52" s="1">
        <v>1.1660680000000001</v>
      </c>
      <c r="AM52">
        <f t="shared" si="21"/>
        <v>10198.8971552</v>
      </c>
      <c r="AN52" s="4">
        <f t="shared" si="22"/>
        <v>0.35297934131677239</v>
      </c>
      <c r="AO52" s="15"/>
      <c r="AP52" s="14">
        <v>0.66797899999999999</v>
      </c>
      <c r="AQ52" s="14">
        <v>1.141418</v>
      </c>
      <c r="AR52">
        <f t="shared" si="23"/>
        <v>10143.899716483582</v>
      </c>
      <c r="AS52" s="16">
        <f t="shared" si="24"/>
        <v>0.35489309837616889</v>
      </c>
      <c r="AT52" s="15"/>
      <c r="AU52" s="14">
        <v>0.71836599999999995</v>
      </c>
      <c r="AV52" s="14">
        <v>1.1172930000000001</v>
      </c>
      <c r="AW52">
        <f t="shared" si="25"/>
        <v>10088.70852152308</v>
      </c>
      <c r="AX52" s="16">
        <f t="shared" si="26"/>
        <v>0.35683457325779816</v>
      </c>
      <c r="AY52" s="15"/>
      <c r="AZ52" s="15"/>
      <c r="BA52" s="15"/>
      <c r="BD52" s="61">
        <f t="shared" si="27"/>
        <v>0</v>
      </c>
      <c r="BE52" s="43">
        <f t="shared" si="28"/>
        <v>0</v>
      </c>
      <c r="BF52" s="35">
        <f t="shared" si="29"/>
        <v>0</v>
      </c>
      <c r="BG52" s="36">
        <f t="shared" si="30"/>
        <v>0</v>
      </c>
      <c r="BH52" s="35">
        <f t="shared" si="31"/>
        <v>0</v>
      </c>
      <c r="BI52" s="62">
        <f t="shared" si="32"/>
        <v>0</v>
      </c>
      <c r="BJ52" s="61">
        <f t="shared" si="33"/>
        <v>0</v>
      </c>
      <c r="BK52" s="43">
        <f t="shared" si="34"/>
        <v>0</v>
      </c>
      <c r="BL52" s="35">
        <f t="shared" si="35"/>
        <v>0</v>
      </c>
      <c r="BM52" s="36">
        <f t="shared" si="36"/>
        <v>0</v>
      </c>
      <c r="BN52" s="35">
        <f t="shared" si="37"/>
        <v>0</v>
      </c>
      <c r="BO52" s="62">
        <f t="shared" si="38"/>
        <v>0</v>
      </c>
      <c r="BP52" s="61">
        <f t="shared" si="39"/>
        <v>0</v>
      </c>
      <c r="BQ52" s="43">
        <f t="shared" si="40"/>
        <v>0</v>
      </c>
      <c r="BR52" s="35">
        <f t="shared" si="41"/>
        <v>0</v>
      </c>
      <c r="BS52" s="36">
        <f t="shared" si="42"/>
        <v>0</v>
      </c>
      <c r="BT52" s="35">
        <f t="shared" si="43"/>
        <v>0</v>
      </c>
      <c r="BU52" s="62">
        <f t="shared" si="44"/>
        <v>0</v>
      </c>
      <c r="BV52" s="61">
        <f t="shared" si="45"/>
        <v>0</v>
      </c>
      <c r="BW52" s="43">
        <f t="shared" si="46"/>
        <v>0</v>
      </c>
      <c r="BX52" s="35">
        <f t="shared" si="47"/>
        <v>0</v>
      </c>
      <c r="BY52" s="36">
        <f t="shared" si="48"/>
        <v>0</v>
      </c>
      <c r="BZ52" s="35">
        <f t="shared" si="49"/>
        <v>0</v>
      </c>
      <c r="CA52" s="62">
        <f t="shared" si="50"/>
        <v>0</v>
      </c>
      <c r="CB52" s="61">
        <f t="shared" si="51"/>
        <v>0</v>
      </c>
      <c r="CC52" s="43">
        <f t="shared" si="52"/>
        <v>0</v>
      </c>
      <c r="CD52" s="35">
        <f t="shared" si="53"/>
        <v>0</v>
      </c>
      <c r="CE52" s="36">
        <f t="shared" si="54"/>
        <v>0</v>
      </c>
      <c r="CF52" s="35">
        <f t="shared" si="55"/>
        <v>0</v>
      </c>
      <c r="CG52" s="62">
        <f t="shared" si="56"/>
        <v>0</v>
      </c>
      <c r="CH52" s="61">
        <f t="shared" si="57"/>
        <v>0</v>
      </c>
      <c r="CI52" s="43">
        <f t="shared" si="58"/>
        <v>0</v>
      </c>
      <c r="CJ52" s="35">
        <f t="shared" si="59"/>
        <v>0</v>
      </c>
      <c r="CK52" s="36">
        <f t="shared" si="60"/>
        <v>0</v>
      </c>
      <c r="CL52" s="35">
        <f t="shared" si="61"/>
        <v>0</v>
      </c>
      <c r="CM52" s="62">
        <f t="shared" si="62"/>
        <v>0</v>
      </c>
      <c r="CN52" s="61">
        <f t="shared" si="63"/>
        <v>0</v>
      </c>
      <c r="CO52" s="43">
        <f t="shared" si="64"/>
        <v>0</v>
      </c>
      <c r="CP52" s="35">
        <f t="shared" si="65"/>
        <v>0</v>
      </c>
      <c r="CQ52" s="36">
        <f t="shared" si="66"/>
        <v>0</v>
      </c>
      <c r="CR52" s="35">
        <f t="shared" si="67"/>
        <v>0</v>
      </c>
      <c r="CS52" s="62">
        <f t="shared" si="68"/>
        <v>0</v>
      </c>
      <c r="CT52" s="61">
        <f t="shared" si="69"/>
        <v>0</v>
      </c>
      <c r="CU52" s="43">
        <f t="shared" si="70"/>
        <v>0</v>
      </c>
      <c r="CV52" s="35">
        <f t="shared" si="71"/>
        <v>0</v>
      </c>
      <c r="CW52" s="36">
        <f t="shared" si="72"/>
        <v>0</v>
      </c>
      <c r="CX52" s="35">
        <f t="shared" si="6"/>
        <v>0</v>
      </c>
      <c r="CY52" s="62">
        <f t="shared" si="73"/>
        <v>0</v>
      </c>
      <c r="CZ52" s="61">
        <f t="shared" si="74"/>
        <v>0</v>
      </c>
      <c r="DA52" s="43">
        <f t="shared" si="75"/>
        <v>0</v>
      </c>
      <c r="DB52" s="35">
        <f t="shared" si="76"/>
        <v>0</v>
      </c>
      <c r="DC52" s="36">
        <f t="shared" si="77"/>
        <v>0</v>
      </c>
      <c r="DD52" s="35">
        <f t="shared" si="78"/>
        <v>0</v>
      </c>
      <c r="DE52" s="62">
        <f t="shared" si="7"/>
        <v>0</v>
      </c>
      <c r="DF52" s="61">
        <f t="shared" si="79"/>
        <v>0</v>
      </c>
      <c r="DG52" s="43">
        <f t="shared" si="80"/>
        <v>0</v>
      </c>
      <c r="DH52" s="35">
        <f t="shared" si="81"/>
        <v>0</v>
      </c>
      <c r="DI52" s="36">
        <f t="shared" si="82"/>
        <v>0</v>
      </c>
      <c r="DJ52" s="35">
        <f t="shared" si="83"/>
        <v>0</v>
      </c>
      <c r="DK52" s="62">
        <f t="shared" si="84"/>
        <v>0</v>
      </c>
    </row>
    <row r="53" spans="2:115" x14ac:dyDescent="0.3">
      <c r="B53" s="1">
        <v>0.734568</v>
      </c>
      <c r="C53" s="1"/>
      <c r="D53">
        <f t="shared" si="85"/>
        <v>0</v>
      </c>
      <c r="E53" s="4" t="e">
        <f t="shared" si="8"/>
        <v>#DIV/0!</v>
      </c>
      <c r="G53" s="1">
        <v>0.72362899999999997</v>
      </c>
      <c r="H53" s="1"/>
      <c r="I53">
        <f t="shared" si="9"/>
        <v>0</v>
      </c>
      <c r="J53" s="4" t="e">
        <f t="shared" si="10"/>
        <v>#DIV/0!</v>
      </c>
      <c r="L53" s="1">
        <v>0.53315699999999999</v>
      </c>
      <c r="M53" s="1">
        <v>1.250251</v>
      </c>
      <c r="N53">
        <f t="shared" si="11"/>
        <v>10584.99571543154</v>
      </c>
      <c r="O53" s="4">
        <f t="shared" si="12"/>
        <v>0.34010405830884471</v>
      </c>
      <c r="Q53" s="1">
        <v>0.53789600000000004</v>
      </c>
      <c r="R53" s="1">
        <v>1.2371179999999999</v>
      </c>
      <c r="S53">
        <f t="shared" si="13"/>
        <v>10484.206179020786</v>
      </c>
      <c r="T53" s="4">
        <f t="shared" si="14"/>
        <v>0.34337363635634227</v>
      </c>
      <c r="V53" s="1">
        <v>0.54891774891774903</v>
      </c>
      <c r="W53" s="1">
        <v>1.2204133485466899</v>
      </c>
      <c r="X53">
        <f t="shared" si="15"/>
        <v>10375.099551864192</v>
      </c>
      <c r="Y53" s="4">
        <f t="shared" si="16"/>
        <v>0.34698462236472261</v>
      </c>
      <c r="AA53" s="1">
        <v>0.57125700000000001</v>
      </c>
      <c r="AB53" s="1">
        <v>1.197935</v>
      </c>
      <c r="AC53">
        <f t="shared" si="17"/>
        <v>10255.398869331042</v>
      </c>
      <c r="AD53" s="4">
        <f t="shared" si="18"/>
        <v>0.35103461560777183</v>
      </c>
      <c r="AF53" s="1">
        <v>0.595611</v>
      </c>
      <c r="AG53" s="1">
        <v>1.1789050000000001</v>
      </c>
      <c r="AH53">
        <f t="shared" si="19"/>
        <v>10174.304159138392</v>
      </c>
      <c r="AI53" s="4">
        <f t="shared" si="20"/>
        <v>0.3538325514641254</v>
      </c>
      <c r="AK53" s="1">
        <v>0.63483100000000003</v>
      </c>
      <c r="AL53" s="1">
        <v>1.1566019999999999</v>
      </c>
      <c r="AM53">
        <f t="shared" si="21"/>
        <v>10116.103732799998</v>
      </c>
      <c r="AN53" s="4">
        <f t="shared" si="22"/>
        <v>0.35586823693073871</v>
      </c>
      <c r="AO53" s="15"/>
      <c r="AP53" s="14">
        <v>0.68065699999999996</v>
      </c>
      <c r="AQ53" s="14">
        <v>1.132045</v>
      </c>
      <c r="AR53">
        <f t="shared" si="23"/>
        <v>10060.600896907754</v>
      </c>
      <c r="AS53" s="16">
        <f t="shared" si="24"/>
        <v>0.35783150896150773</v>
      </c>
      <c r="AT53" s="15"/>
      <c r="AU53" s="14">
        <v>0.73200100000000001</v>
      </c>
      <c r="AV53" s="14">
        <v>1.108301</v>
      </c>
      <c r="AW53">
        <f t="shared" si="25"/>
        <v>10007.514361150164</v>
      </c>
      <c r="AX53" s="16">
        <f t="shared" si="26"/>
        <v>0.35972968612220424</v>
      </c>
      <c r="AY53" s="15"/>
      <c r="AZ53" s="15"/>
      <c r="BA53" s="15"/>
      <c r="BD53" s="61">
        <f t="shared" si="27"/>
        <v>0</v>
      </c>
      <c r="BE53" s="43">
        <f t="shared" si="28"/>
        <v>0</v>
      </c>
      <c r="BF53" s="35">
        <f t="shared" si="29"/>
        <v>0</v>
      </c>
      <c r="BG53" s="36">
        <f t="shared" si="30"/>
        <v>0</v>
      </c>
      <c r="BH53" s="35">
        <f t="shared" si="31"/>
        <v>0</v>
      </c>
      <c r="BI53" s="62">
        <f t="shared" si="32"/>
        <v>0</v>
      </c>
      <c r="BJ53" s="61">
        <f t="shared" si="33"/>
        <v>0</v>
      </c>
      <c r="BK53" s="43">
        <f t="shared" si="34"/>
        <v>0</v>
      </c>
      <c r="BL53" s="35">
        <f t="shared" si="35"/>
        <v>0</v>
      </c>
      <c r="BM53" s="36">
        <f t="shared" si="36"/>
        <v>0</v>
      </c>
      <c r="BN53" s="35">
        <f t="shared" si="37"/>
        <v>0</v>
      </c>
      <c r="BO53" s="62">
        <f t="shared" si="38"/>
        <v>0</v>
      </c>
      <c r="BP53" s="61">
        <f t="shared" si="39"/>
        <v>0</v>
      </c>
      <c r="BQ53" s="43">
        <f t="shared" si="40"/>
        <v>0</v>
      </c>
      <c r="BR53" s="35">
        <f t="shared" si="41"/>
        <v>0</v>
      </c>
      <c r="BS53" s="36">
        <f t="shared" si="42"/>
        <v>0</v>
      </c>
      <c r="BT53" s="35">
        <f t="shared" si="43"/>
        <v>0</v>
      </c>
      <c r="BU53" s="62">
        <f t="shared" si="44"/>
        <v>0</v>
      </c>
      <c r="BV53" s="61">
        <f t="shared" si="45"/>
        <v>0</v>
      </c>
      <c r="BW53" s="43">
        <f t="shared" si="46"/>
        <v>0</v>
      </c>
      <c r="BX53" s="35">
        <f t="shared" si="47"/>
        <v>0</v>
      </c>
      <c r="BY53" s="36">
        <f t="shared" si="48"/>
        <v>0</v>
      </c>
      <c r="BZ53" s="35">
        <f t="shared" si="49"/>
        <v>0</v>
      </c>
      <c r="CA53" s="62">
        <f t="shared" si="50"/>
        <v>0</v>
      </c>
      <c r="CB53" s="61">
        <f t="shared" si="51"/>
        <v>0</v>
      </c>
      <c r="CC53" s="43">
        <f t="shared" si="52"/>
        <v>0</v>
      </c>
      <c r="CD53" s="35">
        <f t="shared" si="53"/>
        <v>0</v>
      </c>
      <c r="CE53" s="36">
        <f t="shared" si="54"/>
        <v>0</v>
      </c>
      <c r="CF53" s="35">
        <f t="shared" si="55"/>
        <v>0</v>
      </c>
      <c r="CG53" s="62">
        <f t="shared" si="56"/>
        <v>0</v>
      </c>
      <c r="CH53" s="61">
        <f t="shared" si="57"/>
        <v>0</v>
      </c>
      <c r="CI53" s="43">
        <f t="shared" si="58"/>
        <v>0</v>
      </c>
      <c r="CJ53" s="35">
        <f t="shared" si="59"/>
        <v>0</v>
      </c>
      <c r="CK53" s="36">
        <f t="shared" si="60"/>
        <v>0</v>
      </c>
      <c r="CL53" s="35">
        <f t="shared" si="61"/>
        <v>0</v>
      </c>
      <c r="CM53" s="62">
        <f t="shared" si="62"/>
        <v>0</v>
      </c>
      <c r="CN53" s="61">
        <f t="shared" si="63"/>
        <v>0</v>
      </c>
      <c r="CO53" s="43">
        <f t="shared" si="64"/>
        <v>0</v>
      </c>
      <c r="CP53" s="35">
        <f t="shared" si="65"/>
        <v>0</v>
      </c>
      <c r="CQ53" s="36">
        <f t="shared" si="66"/>
        <v>0</v>
      </c>
      <c r="CR53" s="35">
        <f t="shared" si="67"/>
        <v>0</v>
      </c>
      <c r="CS53" s="62">
        <f t="shared" si="68"/>
        <v>0</v>
      </c>
      <c r="CT53" s="61">
        <f t="shared" si="69"/>
        <v>0</v>
      </c>
      <c r="CU53" s="43">
        <f t="shared" si="70"/>
        <v>0</v>
      </c>
      <c r="CV53" s="35">
        <f t="shared" si="71"/>
        <v>0</v>
      </c>
      <c r="CW53" s="36">
        <f t="shared" si="72"/>
        <v>0</v>
      </c>
      <c r="CX53" s="35">
        <f t="shared" si="6"/>
        <v>0</v>
      </c>
      <c r="CY53" s="62">
        <f t="shared" si="73"/>
        <v>0</v>
      </c>
      <c r="CZ53" s="61">
        <f t="shared" si="74"/>
        <v>0</v>
      </c>
      <c r="DA53" s="43">
        <f t="shared" si="75"/>
        <v>0</v>
      </c>
      <c r="DB53" s="35">
        <f t="shared" si="76"/>
        <v>0</v>
      </c>
      <c r="DC53" s="36">
        <f t="shared" si="77"/>
        <v>0</v>
      </c>
      <c r="DD53" s="35">
        <f t="shared" si="78"/>
        <v>0</v>
      </c>
      <c r="DE53" s="62">
        <f t="shared" si="7"/>
        <v>0</v>
      </c>
      <c r="DF53" s="61">
        <f t="shared" si="79"/>
        <v>0</v>
      </c>
      <c r="DG53" s="43">
        <f t="shared" si="80"/>
        <v>0</v>
      </c>
      <c r="DH53" s="35">
        <f t="shared" si="81"/>
        <v>0</v>
      </c>
      <c r="DI53" s="36">
        <f t="shared" si="82"/>
        <v>0</v>
      </c>
      <c r="DJ53" s="35">
        <f t="shared" si="83"/>
        <v>0</v>
      </c>
      <c r="DK53" s="62">
        <f t="shared" si="84"/>
        <v>0</v>
      </c>
    </row>
    <row r="54" spans="2:115" x14ac:dyDescent="0.3">
      <c r="B54" s="1">
        <v>0.74868299999999999</v>
      </c>
      <c r="C54" s="1"/>
      <c r="D54">
        <f t="shared" si="85"/>
        <v>0</v>
      </c>
      <c r="E54" s="4" t="e">
        <f t="shared" si="8"/>
        <v>#DIV/0!</v>
      </c>
      <c r="G54" s="1">
        <v>0.73753400000000002</v>
      </c>
      <c r="H54" s="1"/>
      <c r="I54">
        <f t="shared" si="9"/>
        <v>0</v>
      </c>
      <c r="J54" s="4" t="e">
        <f t="shared" si="10"/>
        <v>#DIV/0!</v>
      </c>
      <c r="L54" s="1">
        <v>0.543068</v>
      </c>
      <c r="M54" s="1">
        <v>1.236502</v>
      </c>
      <c r="N54">
        <f t="shared" si="11"/>
        <v>10468.592604303079</v>
      </c>
      <c r="O54" s="4">
        <f t="shared" si="12"/>
        <v>0.34388576727307474</v>
      </c>
      <c r="Q54" s="1">
        <v>0.54789500000000002</v>
      </c>
      <c r="R54" s="1">
        <v>1.22343</v>
      </c>
      <c r="S54">
        <f t="shared" si="13"/>
        <v>10368.204460366271</v>
      </c>
      <c r="T54" s="4">
        <f t="shared" si="14"/>
        <v>0.34721537502095373</v>
      </c>
      <c r="V54" s="1">
        <v>0.55912183055040199</v>
      </c>
      <c r="W54" s="1">
        <v>1.20690953148342</v>
      </c>
      <c r="X54">
        <f t="shared" si="15"/>
        <v>10260.299556822816</v>
      </c>
      <c r="Y54" s="4">
        <f t="shared" si="16"/>
        <v>0.35086694887052294</v>
      </c>
      <c r="AA54" s="1">
        <v>0.58187599999999995</v>
      </c>
      <c r="AB54" s="1">
        <v>1.1858679999999999</v>
      </c>
      <c r="AC54">
        <f t="shared" si="17"/>
        <v>10152.094517962882</v>
      </c>
      <c r="AD54" s="4">
        <f t="shared" si="18"/>
        <v>0.35460662759101025</v>
      </c>
      <c r="AF54" s="1">
        <v>0.606684</v>
      </c>
      <c r="AG54" s="1">
        <v>1.16967</v>
      </c>
      <c r="AH54">
        <f t="shared" si="19"/>
        <v>10094.603335993486</v>
      </c>
      <c r="AI54" s="4">
        <f t="shared" si="20"/>
        <v>0.35662619720418132</v>
      </c>
      <c r="AK54" s="1">
        <v>0.64663199999999998</v>
      </c>
      <c r="AL54" s="1">
        <v>1.147489</v>
      </c>
      <c r="AM54">
        <f t="shared" si="21"/>
        <v>10036.3977896</v>
      </c>
      <c r="AN54" s="4">
        <f t="shared" si="22"/>
        <v>0.35869443155495712</v>
      </c>
      <c r="AO54" s="15"/>
      <c r="AP54" s="14">
        <v>0.69330999999999998</v>
      </c>
      <c r="AQ54" s="14">
        <v>1.123032</v>
      </c>
      <c r="AR54">
        <f t="shared" si="23"/>
        <v>9980.5014345331765</v>
      </c>
      <c r="AS54" s="16">
        <f t="shared" si="24"/>
        <v>0.36070331972938441</v>
      </c>
      <c r="AT54" s="15"/>
      <c r="AU54" s="14">
        <v>0.74560800000000005</v>
      </c>
      <c r="AV54" s="14">
        <v>1.0994189999999999</v>
      </c>
      <c r="AW54">
        <f t="shared" si="25"/>
        <v>9927.3134567426641</v>
      </c>
      <c r="AX54" s="16">
        <f t="shared" si="26"/>
        <v>0.36263587482017789</v>
      </c>
      <c r="AY54" s="15"/>
      <c r="AZ54" s="15"/>
      <c r="BA54" s="15"/>
      <c r="BD54" s="61">
        <f t="shared" si="27"/>
        <v>0</v>
      </c>
      <c r="BE54" s="43">
        <f t="shared" si="28"/>
        <v>0</v>
      </c>
      <c r="BF54" s="35">
        <f t="shared" si="29"/>
        <v>0</v>
      </c>
      <c r="BG54" s="36">
        <f t="shared" si="30"/>
        <v>0</v>
      </c>
      <c r="BH54" s="35">
        <f t="shared" si="31"/>
        <v>0</v>
      </c>
      <c r="BI54" s="62">
        <f t="shared" si="32"/>
        <v>0</v>
      </c>
      <c r="BJ54" s="61">
        <f t="shared" si="33"/>
        <v>0</v>
      </c>
      <c r="BK54" s="43">
        <f t="shared" si="34"/>
        <v>0</v>
      </c>
      <c r="BL54" s="35">
        <f t="shared" si="35"/>
        <v>0</v>
      </c>
      <c r="BM54" s="36">
        <f t="shared" si="36"/>
        <v>0</v>
      </c>
      <c r="BN54" s="35">
        <f t="shared" si="37"/>
        <v>0</v>
      </c>
      <c r="BO54" s="62">
        <f t="shared" si="38"/>
        <v>0</v>
      </c>
      <c r="BP54" s="61">
        <f t="shared" si="39"/>
        <v>0</v>
      </c>
      <c r="BQ54" s="43">
        <f t="shared" si="40"/>
        <v>0</v>
      </c>
      <c r="BR54" s="35">
        <f t="shared" si="41"/>
        <v>0</v>
      </c>
      <c r="BS54" s="36">
        <f t="shared" si="42"/>
        <v>0</v>
      </c>
      <c r="BT54" s="35">
        <f t="shared" si="43"/>
        <v>0</v>
      </c>
      <c r="BU54" s="62">
        <f t="shared" si="44"/>
        <v>0</v>
      </c>
      <c r="BV54" s="61">
        <f t="shared" si="45"/>
        <v>0</v>
      </c>
      <c r="BW54" s="43">
        <f t="shared" si="46"/>
        <v>0</v>
      </c>
      <c r="BX54" s="35">
        <f t="shared" si="47"/>
        <v>0</v>
      </c>
      <c r="BY54" s="36">
        <f t="shared" si="48"/>
        <v>0</v>
      </c>
      <c r="BZ54" s="35">
        <f t="shared" si="49"/>
        <v>0</v>
      </c>
      <c r="CA54" s="62">
        <f t="shared" si="50"/>
        <v>0</v>
      </c>
      <c r="CB54" s="61">
        <f t="shared" si="51"/>
        <v>0</v>
      </c>
      <c r="CC54" s="43">
        <f t="shared" si="52"/>
        <v>0</v>
      </c>
      <c r="CD54" s="35">
        <f t="shared" si="53"/>
        <v>0</v>
      </c>
      <c r="CE54" s="36">
        <f t="shared" si="54"/>
        <v>0</v>
      </c>
      <c r="CF54" s="35">
        <f t="shared" si="55"/>
        <v>0</v>
      </c>
      <c r="CG54" s="62">
        <f t="shared" si="56"/>
        <v>0</v>
      </c>
      <c r="CH54" s="61">
        <f t="shared" si="57"/>
        <v>0</v>
      </c>
      <c r="CI54" s="43">
        <f t="shared" si="58"/>
        <v>0</v>
      </c>
      <c r="CJ54" s="35">
        <f t="shared" si="59"/>
        <v>0</v>
      </c>
      <c r="CK54" s="36">
        <f t="shared" si="60"/>
        <v>0</v>
      </c>
      <c r="CL54" s="35">
        <f t="shared" si="61"/>
        <v>0</v>
      </c>
      <c r="CM54" s="62">
        <f t="shared" si="62"/>
        <v>0</v>
      </c>
      <c r="CN54" s="61">
        <f t="shared" si="63"/>
        <v>0</v>
      </c>
      <c r="CO54" s="43">
        <f t="shared" si="64"/>
        <v>0</v>
      </c>
      <c r="CP54" s="35">
        <f t="shared" si="65"/>
        <v>0</v>
      </c>
      <c r="CQ54" s="36">
        <f t="shared" si="66"/>
        <v>0</v>
      </c>
      <c r="CR54" s="35">
        <f t="shared" si="67"/>
        <v>0</v>
      </c>
      <c r="CS54" s="62">
        <f t="shared" si="68"/>
        <v>0</v>
      </c>
      <c r="CT54" s="61">
        <f t="shared" si="69"/>
        <v>0</v>
      </c>
      <c r="CU54" s="43">
        <f t="shared" si="70"/>
        <v>0</v>
      </c>
      <c r="CV54" s="35">
        <f t="shared" si="71"/>
        <v>0</v>
      </c>
      <c r="CW54" s="36">
        <f t="shared" si="72"/>
        <v>0</v>
      </c>
      <c r="CX54" s="35">
        <f t="shared" si="6"/>
        <v>0</v>
      </c>
      <c r="CY54" s="62">
        <f t="shared" si="73"/>
        <v>0</v>
      </c>
      <c r="CZ54" s="61">
        <f t="shared" si="74"/>
        <v>0</v>
      </c>
      <c r="DA54" s="43">
        <f t="shared" si="75"/>
        <v>0</v>
      </c>
      <c r="DB54" s="35">
        <f t="shared" si="76"/>
        <v>0</v>
      </c>
      <c r="DC54" s="36">
        <f t="shared" si="77"/>
        <v>0</v>
      </c>
      <c r="DD54" s="35">
        <f t="shared" si="78"/>
        <v>0</v>
      </c>
      <c r="DE54" s="62">
        <f t="shared" si="7"/>
        <v>0</v>
      </c>
      <c r="DF54" s="61">
        <f t="shared" si="79"/>
        <v>0</v>
      </c>
      <c r="DG54" s="43">
        <f t="shared" si="80"/>
        <v>0</v>
      </c>
      <c r="DH54" s="35">
        <f t="shared" si="81"/>
        <v>0</v>
      </c>
      <c r="DI54" s="36">
        <f t="shared" si="82"/>
        <v>0</v>
      </c>
      <c r="DJ54" s="35">
        <f t="shared" si="83"/>
        <v>0</v>
      </c>
      <c r="DK54" s="62">
        <f t="shared" si="84"/>
        <v>0</v>
      </c>
    </row>
    <row r="55" spans="2:115" x14ac:dyDescent="0.3">
      <c r="B55" s="1">
        <v>0.76279799999999998</v>
      </c>
      <c r="C55" s="1"/>
      <c r="D55">
        <f t="shared" si="85"/>
        <v>0</v>
      </c>
      <c r="E55" s="4" t="e">
        <f t="shared" si="8"/>
        <v>#DIV/0!</v>
      </c>
      <c r="G55" s="1">
        <v>0.75143800000000005</v>
      </c>
      <c r="H55" s="1"/>
      <c r="I55">
        <f t="shared" si="9"/>
        <v>0</v>
      </c>
      <c r="J55" s="4" t="e">
        <f t="shared" si="10"/>
        <v>#DIV/0!</v>
      </c>
      <c r="L55" s="1">
        <v>0.55299900000000002</v>
      </c>
      <c r="M55" s="1">
        <v>1.223203</v>
      </c>
      <c r="N55">
        <f t="shared" si="11"/>
        <v>10355.999326617619</v>
      </c>
      <c r="O55" s="4">
        <f t="shared" si="12"/>
        <v>0.34762458807302749</v>
      </c>
      <c r="Q55" s="1">
        <v>0.55791500000000005</v>
      </c>
      <c r="R55" s="1">
        <v>1.210261</v>
      </c>
      <c r="S55">
        <f t="shared" si="13"/>
        <v>10256.601111961734</v>
      </c>
      <c r="T55" s="4">
        <f t="shared" si="14"/>
        <v>0.35099346856742919</v>
      </c>
      <c r="V55" s="1">
        <v>0.569346526489384</v>
      </c>
      <c r="W55" s="1">
        <v>1.1938056532530299</v>
      </c>
      <c r="X55">
        <f t="shared" si="15"/>
        <v>10148.899561634546</v>
      </c>
      <c r="Y55" s="4">
        <f t="shared" si="16"/>
        <v>0.35471826064856599</v>
      </c>
      <c r="AA55" s="1">
        <v>0.59251699999999996</v>
      </c>
      <c r="AB55" s="1">
        <v>1.1767339999999999</v>
      </c>
      <c r="AC55">
        <f t="shared" si="17"/>
        <v>10073.89927926256</v>
      </c>
      <c r="AD55" s="4">
        <f t="shared" si="18"/>
        <v>0.35735914169905525</v>
      </c>
      <c r="AF55" s="1">
        <v>0.61777800000000005</v>
      </c>
      <c r="AG55" s="1">
        <v>1.16062</v>
      </c>
      <c r="AH55">
        <f t="shared" si="19"/>
        <v>10016.499118401567</v>
      </c>
      <c r="AI55" s="4">
        <f t="shared" si="20"/>
        <v>0.35940701011857007</v>
      </c>
      <c r="AK55" s="1">
        <v>0.65845799999999999</v>
      </c>
      <c r="AL55" s="1">
        <v>1.138628</v>
      </c>
      <c r="AM55">
        <f t="shared" si="21"/>
        <v>9958.8959391999997</v>
      </c>
      <c r="AN55" s="4">
        <f t="shared" si="22"/>
        <v>0.36148585365067976</v>
      </c>
      <c r="AO55" s="15"/>
      <c r="AP55" s="14">
        <v>0.70598899999999998</v>
      </c>
      <c r="AQ55" s="14">
        <v>1.1142890000000001</v>
      </c>
      <c r="AR55">
        <f t="shared" si="23"/>
        <v>9902.8014900595354</v>
      </c>
      <c r="AS55" s="16">
        <f t="shared" si="24"/>
        <v>0.36353349136743696</v>
      </c>
      <c r="AT55" s="15"/>
      <c r="AU55" s="14">
        <v>0.759243</v>
      </c>
      <c r="AV55" s="14">
        <v>1.0908359999999999</v>
      </c>
      <c r="AW55">
        <f t="shared" si="25"/>
        <v>9849.8124026411588</v>
      </c>
      <c r="AX55" s="16">
        <f t="shared" si="26"/>
        <v>0.36548919439670596</v>
      </c>
      <c r="AY55" s="15"/>
      <c r="AZ55" s="15"/>
      <c r="BA55" s="15"/>
      <c r="BD55" s="61">
        <f>IF($BA$4&gt;B55,0,1)</f>
        <v>0</v>
      </c>
      <c r="BE55" s="43">
        <f t="shared" si="28"/>
        <v>0</v>
      </c>
      <c r="BF55" s="35">
        <f t="shared" si="29"/>
        <v>0</v>
      </c>
      <c r="BG55" s="36">
        <f t="shared" si="30"/>
        <v>0</v>
      </c>
      <c r="BH55" s="35">
        <f t="shared" si="31"/>
        <v>0</v>
      </c>
      <c r="BI55" s="62">
        <f t="shared" si="32"/>
        <v>0</v>
      </c>
      <c r="BJ55" s="61">
        <f t="shared" si="33"/>
        <v>0</v>
      </c>
      <c r="BK55" s="43">
        <f t="shared" si="34"/>
        <v>0</v>
      </c>
      <c r="BL55" s="35">
        <f t="shared" si="35"/>
        <v>0</v>
      </c>
      <c r="BM55" s="36">
        <f t="shared" si="36"/>
        <v>0</v>
      </c>
      <c r="BN55" s="35">
        <f t="shared" si="37"/>
        <v>0</v>
      </c>
      <c r="BO55" s="62">
        <f t="shared" si="38"/>
        <v>0</v>
      </c>
      <c r="BP55" s="61">
        <f t="shared" si="39"/>
        <v>0</v>
      </c>
      <c r="BQ55" s="43">
        <f t="shared" si="40"/>
        <v>0</v>
      </c>
      <c r="BR55" s="35">
        <f t="shared" si="41"/>
        <v>0</v>
      </c>
      <c r="BS55" s="36">
        <f t="shared" si="42"/>
        <v>0</v>
      </c>
      <c r="BT55" s="35">
        <f t="shared" si="43"/>
        <v>0</v>
      </c>
      <c r="BU55" s="62">
        <f t="shared" si="44"/>
        <v>0</v>
      </c>
      <c r="BV55" s="61">
        <f t="shared" si="45"/>
        <v>0</v>
      </c>
      <c r="BW55" s="43">
        <f t="shared" si="46"/>
        <v>0</v>
      </c>
      <c r="BX55" s="35">
        <f t="shared" si="47"/>
        <v>0</v>
      </c>
      <c r="BY55" s="36">
        <f t="shared" si="48"/>
        <v>0</v>
      </c>
      <c r="BZ55" s="35">
        <f t="shared" si="49"/>
        <v>0</v>
      </c>
      <c r="CA55" s="62">
        <f t="shared" si="50"/>
        <v>0</v>
      </c>
      <c r="CB55" s="61">
        <f t="shared" si="51"/>
        <v>0</v>
      </c>
      <c r="CC55" s="43">
        <f t="shared" si="52"/>
        <v>0</v>
      </c>
      <c r="CD55" s="35">
        <f t="shared" si="53"/>
        <v>0</v>
      </c>
      <c r="CE55" s="36">
        <f t="shared" si="54"/>
        <v>0</v>
      </c>
      <c r="CF55" s="35">
        <f t="shared" si="55"/>
        <v>0</v>
      </c>
      <c r="CG55" s="62">
        <f t="shared" si="56"/>
        <v>0</v>
      </c>
      <c r="CH55" s="61">
        <f t="shared" si="57"/>
        <v>0</v>
      </c>
      <c r="CI55" s="43">
        <f t="shared" si="58"/>
        <v>0</v>
      </c>
      <c r="CJ55" s="35">
        <f t="shared" si="59"/>
        <v>0</v>
      </c>
      <c r="CK55" s="36">
        <f t="shared" si="60"/>
        <v>0</v>
      </c>
      <c r="CL55" s="35">
        <f t="shared" si="61"/>
        <v>0</v>
      </c>
      <c r="CM55" s="62">
        <f t="shared" si="62"/>
        <v>0</v>
      </c>
      <c r="CN55" s="61">
        <f t="shared" si="63"/>
        <v>0</v>
      </c>
      <c r="CO55" s="43">
        <f t="shared" si="64"/>
        <v>0</v>
      </c>
      <c r="CP55" s="35">
        <f t="shared" si="65"/>
        <v>0</v>
      </c>
      <c r="CQ55" s="36">
        <f t="shared" si="66"/>
        <v>0</v>
      </c>
      <c r="CR55" s="35">
        <f t="shared" si="67"/>
        <v>0</v>
      </c>
      <c r="CS55" s="62">
        <f t="shared" si="68"/>
        <v>0</v>
      </c>
      <c r="CT55" s="61">
        <f t="shared" si="69"/>
        <v>0</v>
      </c>
      <c r="CU55" s="43">
        <f t="shared" si="70"/>
        <v>0</v>
      </c>
      <c r="CV55" s="35">
        <f t="shared" si="71"/>
        <v>0</v>
      </c>
      <c r="CW55" s="36">
        <f t="shared" si="72"/>
        <v>0</v>
      </c>
      <c r="CX55" s="35">
        <f t="shared" si="6"/>
        <v>0</v>
      </c>
      <c r="CY55" s="62">
        <f t="shared" si="73"/>
        <v>0</v>
      </c>
      <c r="CZ55" s="61">
        <f t="shared" si="74"/>
        <v>0</v>
      </c>
      <c r="DA55" s="43">
        <f t="shared" si="75"/>
        <v>0</v>
      </c>
      <c r="DB55" s="35">
        <f t="shared" si="76"/>
        <v>0</v>
      </c>
      <c r="DC55" s="36">
        <f t="shared" si="77"/>
        <v>0</v>
      </c>
      <c r="DD55" s="35">
        <f t="shared" si="78"/>
        <v>0</v>
      </c>
      <c r="DE55" s="62">
        <f t="shared" si="7"/>
        <v>0</v>
      </c>
      <c r="DF55" s="61">
        <f t="shared" si="79"/>
        <v>0</v>
      </c>
      <c r="DG55" s="43">
        <f t="shared" si="80"/>
        <v>0</v>
      </c>
      <c r="DH55" s="35">
        <f t="shared" si="81"/>
        <v>0</v>
      </c>
      <c r="DI55" s="36">
        <f t="shared" si="82"/>
        <v>0</v>
      </c>
      <c r="DJ55" s="35">
        <f t="shared" si="83"/>
        <v>0</v>
      </c>
      <c r="DK55" s="62">
        <f t="shared" si="84"/>
        <v>0</v>
      </c>
    </row>
    <row r="56" spans="2:115" x14ac:dyDescent="0.3">
      <c r="B56" s="1">
        <v>0.76279799999999998</v>
      </c>
      <c r="C56" s="1"/>
      <c r="D56">
        <f t="shared" ref="D56:D100" si="86">C56*C$2</f>
        <v>0</v>
      </c>
      <c r="E56" s="4" t="e">
        <f t="shared" ref="E56:E100" si="87">1/(D56/3600)</f>
        <v>#DIV/0!</v>
      </c>
      <c r="G56" s="1">
        <v>0.75143800000000005</v>
      </c>
      <c r="H56" s="1"/>
      <c r="I56">
        <f t="shared" si="9"/>
        <v>0</v>
      </c>
      <c r="J56" s="4" t="e">
        <f t="shared" si="10"/>
        <v>#DIV/0!</v>
      </c>
      <c r="L56" s="1">
        <v>0.56293000000000004</v>
      </c>
      <c r="M56" s="1">
        <v>1.210151</v>
      </c>
      <c r="N56">
        <f t="shared" si="11"/>
        <v>10245.497224177539</v>
      </c>
      <c r="O56" s="4">
        <f t="shared" si="12"/>
        <v>0.35137386904997098</v>
      </c>
      <c r="Q56" s="1">
        <v>0.56793400000000005</v>
      </c>
      <c r="R56" s="1">
        <v>1.1974229999999999</v>
      </c>
      <c r="S56">
        <f t="shared" si="13"/>
        <v>10147.802889863058</v>
      </c>
      <c r="T56" s="4">
        <f t="shared" si="14"/>
        <v>0.35475659500601325</v>
      </c>
      <c r="V56" s="1">
        <v>0.57957122242836501</v>
      </c>
      <c r="W56" s="1">
        <v>1.1831719854610501</v>
      </c>
      <c r="X56">
        <f t="shared" si="15"/>
        <v>10058.49956553927</v>
      </c>
      <c r="Y56" s="4">
        <f t="shared" si="16"/>
        <v>0.35790626390577285</v>
      </c>
      <c r="AA56" s="1">
        <v>0.60315799999999997</v>
      </c>
      <c r="AB56" s="1">
        <v>1.167915</v>
      </c>
      <c r="AC56">
        <f t="shared" si="17"/>
        <v>9998.4007233069951</v>
      </c>
      <c r="AD56" s="4">
        <f t="shared" si="18"/>
        <v>0.36005758317009035</v>
      </c>
      <c r="AF56" s="1">
        <v>0.62887199999999999</v>
      </c>
      <c r="AG56" s="1">
        <v>1.151918</v>
      </c>
      <c r="AH56">
        <f t="shared" si="19"/>
        <v>9941.398245309314</v>
      </c>
      <c r="AI56" s="4">
        <f t="shared" si="20"/>
        <v>0.3621220990416113</v>
      </c>
      <c r="AK56" s="1">
        <v>0.67028299999999996</v>
      </c>
      <c r="AL56" s="1">
        <v>1.1300650000000001</v>
      </c>
      <c r="AM56">
        <f t="shared" si="21"/>
        <v>9884.0005160000001</v>
      </c>
      <c r="AN56" s="4">
        <f t="shared" si="22"/>
        <v>0.36422499110278272</v>
      </c>
      <c r="AO56" s="15"/>
      <c r="AP56" s="14">
        <v>0.71866799999999997</v>
      </c>
      <c r="AQ56" s="14">
        <v>1.105918</v>
      </c>
      <c r="AR56">
        <f t="shared" si="23"/>
        <v>9828.4075480271804</v>
      </c>
      <c r="AS56" s="16">
        <f t="shared" si="24"/>
        <v>0.36628517716714082</v>
      </c>
      <c r="AT56" s="15"/>
      <c r="AU56" s="14">
        <v>0.77287799999999995</v>
      </c>
      <c r="AV56" s="14">
        <v>1.0823860000000001</v>
      </c>
      <c r="AW56">
        <f t="shared" si="25"/>
        <v>9773.5122852978402</v>
      </c>
      <c r="AX56" s="16">
        <f t="shared" si="26"/>
        <v>0.36834250522357559</v>
      </c>
      <c r="AY56" s="15"/>
      <c r="AZ56" s="15"/>
      <c r="BA56" s="15"/>
      <c r="BD56" s="61">
        <f>IF($BA$4&gt;B56,0,1)</f>
        <v>0</v>
      </c>
      <c r="BE56" s="43">
        <f t="shared" si="28"/>
        <v>0</v>
      </c>
      <c r="BF56" s="35">
        <f t="shared" si="29"/>
        <v>0</v>
      </c>
      <c r="BG56" s="36">
        <f t="shared" si="30"/>
        <v>0</v>
      </c>
      <c r="BH56" s="35">
        <f t="shared" si="31"/>
        <v>0</v>
      </c>
      <c r="BI56" s="62">
        <f t="shared" si="32"/>
        <v>0</v>
      </c>
      <c r="BJ56" s="61">
        <f t="shared" si="33"/>
        <v>0</v>
      </c>
      <c r="BK56" s="43">
        <f t="shared" si="34"/>
        <v>0</v>
      </c>
      <c r="BL56" s="35">
        <f t="shared" si="35"/>
        <v>0</v>
      </c>
      <c r="BM56" s="36">
        <f t="shared" si="36"/>
        <v>0</v>
      </c>
      <c r="BN56" s="35">
        <f t="shared" si="37"/>
        <v>0</v>
      </c>
      <c r="BO56" s="62">
        <f t="shared" si="38"/>
        <v>0</v>
      </c>
      <c r="BP56" s="61">
        <f t="shared" si="39"/>
        <v>0</v>
      </c>
      <c r="BQ56" s="43">
        <f t="shared" si="40"/>
        <v>0</v>
      </c>
      <c r="BR56" s="35">
        <f t="shared" si="41"/>
        <v>0</v>
      </c>
      <c r="BS56" s="36">
        <f t="shared" si="42"/>
        <v>0</v>
      </c>
      <c r="BT56" s="35">
        <f t="shared" si="43"/>
        <v>0</v>
      </c>
      <c r="BU56" s="62">
        <f t="shared" si="44"/>
        <v>0</v>
      </c>
      <c r="BV56" s="61">
        <f t="shared" si="45"/>
        <v>0</v>
      </c>
      <c r="BW56" s="43">
        <f t="shared" si="46"/>
        <v>0</v>
      </c>
      <c r="BX56" s="35">
        <f t="shared" si="47"/>
        <v>0</v>
      </c>
      <c r="BY56" s="36">
        <f t="shared" si="48"/>
        <v>0</v>
      </c>
      <c r="BZ56" s="35">
        <f t="shared" si="49"/>
        <v>0</v>
      </c>
      <c r="CA56" s="62">
        <f t="shared" si="50"/>
        <v>0</v>
      </c>
      <c r="CB56" s="61">
        <f t="shared" si="51"/>
        <v>0</v>
      </c>
      <c r="CC56" s="43">
        <f t="shared" si="52"/>
        <v>0</v>
      </c>
      <c r="CD56" s="35">
        <f t="shared" si="53"/>
        <v>0</v>
      </c>
      <c r="CE56" s="36">
        <f t="shared" si="54"/>
        <v>0</v>
      </c>
      <c r="CF56" s="35">
        <f t="shared" si="55"/>
        <v>0</v>
      </c>
      <c r="CG56" s="62">
        <f t="shared" si="56"/>
        <v>0</v>
      </c>
      <c r="CH56" s="61">
        <f t="shared" si="57"/>
        <v>0</v>
      </c>
      <c r="CI56" s="43">
        <f t="shared" si="58"/>
        <v>0</v>
      </c>
      <c r="CJ56" s="35">
        <f t="shared" si="59"/>
        <v>0</v>
      </c>
      <c r="CK56" s="36">
        <f t="shared" si="60"/>
        <v>0</v>
      </c>
      <c r="CL56" s="35">
        <f t="shared" si="61"/>
        <v>0</v>
      </c>
      <c r="CM56" s="62">
        <f t="shared" si="62"/>
        <v>0</v>
      </c>
      <c r="CN56" s="61">
        <f t="shared" si="63"/>
        <v>0</v>
      </c>
      <c r="CO56" s="43">
        <f t="shared" si="64"/>
        <v>0</v>
      </c>
      <c r="CP56" s="35">
        <f t="shared" si="65"/>
        <v>0</v>
      </c>
      <c r="CQ56" s="36">
        <f t="shared" si="66"/>
        <v>0</v>
      </c>
      <c r="CR56" s="35">
        <f t="shared" si="67"/>
        <v>0</v>
      </c>
      <c r="CS56" s="62">
        <f t="shared" si="68"/>
        <v>0</v>
      </c>
      <c r="CT56" s="61">
        <f t="shared" si="69"/>
        <v>0</v>
      </c>
      <c r="CU56" s="43">
        <f t="shared" si="70"/>
        <v>0</v>
      </c>
      <c r="CV56" s="35">
        <f t="shared" si="71"/>
        <v>0</v>
      </c>
      <c r="CW56" s="36">
        <f t="shared" si="72"/>
        <v>0</v>
      </c>
      <c r="CX56" s="35">
        <f t="shared" si="6"/>
        <v>0</v>
      </c>
      <c r="CY56" s="62">
        <f t="shared" si="73"/>
        <v>0</v>
      </c>
      <c r="CZ56" s="61">
        <f t="shared" si="74"/>
        <v>0</v>
      </c>
      <c r="DA56" s="43">
        <f t="shared" si="75"/>
        <v>0</v>
      </c>
      <c r="DB56" s="35">
        <f t="shared" si="76"/>
        <v>0</v>
      </c>
      <c r="DC56" s="36">
        <f t="shared" si="77"/>
        <v>0</v>
      </c>
      <c r="DD56" s="35">
        <f t="shared" si="78"/>
        <v>0</v>
      </c>
      <c r="DE56" s="62">
        <f t="shared" si="7"/>
        <v>0</v>
      </c>
      <c r="DF56" s="61">
        <f t="shared" si="79"/>
        <v>0</v>
      </c>
      <c r="DG56" s="43">
        <f t="shared" si="80"/>
        <v>0</v>
      </c>
      <c r="DH56" s="35">
        <f t="shared" si="81"/>
        <v>0</v>
      </c>
      <c r="DI56" s="36">
        <f t="shared" si="82"/>
        <v>0</v>
      </c>
      <c r="DJ56" s="35">
        <f t="shared" si="83"/>
        <v>0</v>
      </c>
      <c r="DK56" s="62">
        <f t="shared" si="84"/>
        <v>0</v>
      </c>
    </row>
    <row r="57" spans="2:115" x14ac:dyDescent="0.3">
      <c r="B57" s="1">
        <v>0.76279799999999998</v>
      </c>
      <c r="C57" s="1"/>
      <c r="D57">
        <f t="shared" si="86"/>
        <v>0</v>
      </c>
      <c r="E57" s="4" t="e">
        <f t="shared" si="87"/>
        <v>#DIV/0!</v>
      </c>
      <c r="G57" s="1">
        <v>0.75143800000000005</v>
      </c>
      <c r="H57" s="1"/>
      <c r="I57">
        <f t="shared" si="9"/>
        <v>0</v>
      </c>
      <c r="J57" s="4" t="e">
        <f t="shared" si="10"/>
        <v>#DIV/0!</v>
      </c>
      <c r="L57" s="1">
        <v>0.57284199999999996</v>
      </c>
      <c r="M57" s="1">
        <v>1.1973830000000001</v>
      </c>
      <c r="N57">
        <f t="shared" si="11"/>
        <v>10137.39954995482</v>
      </c>
      <c r="O57" s="4">
        <f t="shared" si="12"/>
        <v>0.35512065813920146</v>
      </c>
      <c r="Q57" s="1">
        <v>0.57793300000000003</v>
      </c>
      <c r="R57" s="1">
        <v>1.185989</v>
      </c>
      <c r="S57">
        <f t="shared" si="13"/>
        <v>10050.903149134265</v>
      </c>
      <c r="T57" s="4">
        <f t="shared" si="14"/>
        <v>0.35817676745896077</v>
      </c>
      <c r="V57" s="1">
        <v>0.58977530406101797</v>
      </c>
      <c r="W57" s="1">
        <v>1.1745380118334801</v>
      </c>
      <c r="X57">
        <f t="shared" si="15"/>
        <v>9985.0995687096056</v>
      </c>
      <c r="Y57" s="4">
        <f t="shared" si="16"/>
        <v>0.36053721600146599</v>
      </c>
      <c r="AA57" s="1">
        <v>0.61377700000000002</v>
      </c>
      <c r="AB57" s="1">
        <v>1.1593169999999999</v>
      </c>
      <c r="AC57">
        <f t="shared" si="17"/>
        <v>9924.7941257215589</v>
      </c>
      <c r="AD57" s="4">
        <f t="shared" si="18"/>
        <v>0.36272792708818741</v>
      </c>
      <c r="AF57" s="1">
        <v>0.63994499999999999</v>
      </c>
      <c r="AG57" s="1">
        <v>1.1435059999999999</v>
      </c>
      <c r="AH57">
        <f t="shared" si="19"/>
        <v>9868.8001593001172</v>
      </c>
      <c r="AI57" s="4">
        <f t="shared" si="20"/>
        <v>0.3647859863295993</v>
      </c>
      <c r="AK57" s="1">
        <v>0.68208400000000002</v>
      </c>
      <c r="AL57" s="1">
        <v>1.1218330000000001</v>
      </c>
      <c r="AM57">
        <f t="shared" si="21"/>
        <v>9812.0001511999999</v>
      </c>
      <c r="AN57" s="4">
        <f t="shared" si="22"/>
        <v>0.36689767066093276</v>
      </c>
      <c r="AO57" s="15"/>
      <c r="AP57" s="14">
        <v>0.731321</v>
      </c>
      <c r="AQ57" s="14">
        <v>1.0977030000000001</v>
      </c>
      <c r="AR57">
        <f t="shared" si="23"/>
        <v>9755.3999941153706</v>
      </c>
      <c r="AS57" s="16">
        <f t="shared" si="24"/>
        <v>0.36902638560915835</v>
      </c>
      <c r="AT57" s="15"/>
      <c r="AU57" s="14">
        <v>0.78648600000000002</v>
      </c>
      <c r="AV57" s="14">
        <v>1.0742339999999999</v>
      </c>
      <c r="AW57">
        <f t="shared" si="25"/>
        <v>9699.9029886608278</v>
      </c>
      <c r="AX57" s="16">
        <f t="shared" si="26"/>
        <v>0.37113773242973613</v>
      </c>
      <c r="AY57" s="15"/>
      <c r="AZ57" s="15"/>
      <c r="BA57" s="15"/>
      <c r="BD57" s="61">
        <f t="shared" si="27"/>
        <v>0</v>
      </c>
      <c r="BE57" s="43">
        <f t="shared" si="28"/>
        <v>0</v>
      </c>
      <c r="BF57" s="35">
        <f t="shared" si="29"/>
        <v>0</v>
      </c>
      <c r="BG57" s="36">
        <f t="shared" si="30"/>
        <v>0</v>
      </c>
      <c r="BH57" s="35">
        <f t="shared" si="31"/>
        <v>0</v>
      </c>
      <c r="BI57" s="62">
        <f t="shared" si="32"/>
        <v>0</v>
      </c>
      <c r="BJ57" s="61">
        <f t="shared" si="33"/>
        <v>0</v>
      </c>
      <c r="BK57" s="43">
        <f t="shared" si="34"/>
        <v>0</v>
      </c>
      <c r="BL57" s="35">
        <f t="shared" si="35"/>
        <v>0</v>
      </c>
      <c r="BM57" s="36">
        <f t="shared" si="36"/>
        <v>0</v>
      </c>
      <c r="BN57" s="35">
        <f t="shared" si="37"/>
        <v>0</v>
      </c>
      <c r="BO57" s="62">
        <f t="shared" si="38"/>
        <v>0</v>
      </c>
      <c r="BP57" s="61">
        <f t="shared" si="39"/>
        <v>0</v>
      </c>
      <c r="BQ57" s="43">
        <f t="shared" si="40"/>
        <v>0</v>
      </c>
      <c r="BR57" s="35">
        <f t="shared" si="41"/>
        <v>0</v>
      </c>
      <c r="BS57" s="36">
        <f t="shared" si="42"/>
        <v>0</v>
      </c>
      <c r="BT57" s="35">
        <f t="shared" si="43"/>
        <v>0</v>
      </c>
      <c r="BU57" s="62">
        <f t="shared" si="44"/>
        <v>0</v>
      </c>
      <c r="BV57" s="61">
        <f t="shared" si="45"/>
        <v>0</v>
      </c>
      <c r="BW57" s="43">
        <f t="shared" si="46"/>
        <v>0</v>
      </c>
      <c r="BX57" s="35">
        <f t="shared" si="47"/>
        <v>0</v>
      </c>
      <c r="BY57" s="36">
        <f t="shared" si="48"/>
        <v>0</v>
      </c>
      <c r="BZ57" s="35">
        <f t="shared" si="49"/>
        <v>0</v>
      </c>
      <c r="CA57" s="62">
        <f t="shared" si="50"/>
        <v>0</v>
      </c>
      <c r="CB57" s="61">
        <f t="shared" si="51"/>
        <v>0</v>
      </c>
      <c r="CC57" s="43">
        <f t="shared" si="52"/>
        <v>0</v>
      </c>
      <c r="CD57" s="35">
        <f t="shared" si="53"/>
        <v>0</v>
      </c>
      <c r="CE57" s="36">
        <f t="shared" si="54"/>
        <v>0</v>
      </c>
      <c r="CF57" s="35">
        <f t="shared" si="55"/>
        <v>0</v>
      </c>
      <c r="CG57" s="62">
        <f t="shared" si="56"/>
        <v>0</v>
      </c>
      <c r="CH57" s="61">
        <f t="shared" si="57"/>
        <v>0</v>
      </c>
      <c r="CI57" s="43">
        <f t="shared" si="58"/>
        <v>0</v>
      </c>
      <c r="CJ57" s="35">
        <f t="shared" si="59"/>
        <v>0</v>
      </c>
      <c r="CK57" s="36">
        <f t="shared" si="60"/>
        <v>0</v>
      </c>
      <c r="CL57" s="35">
        <f t="shared" si="61"/>
        <v>0</v>
      </c>
      <c r="CM57" s="62">
        <f t="shared" si="62"/>
        <v>0</v>
      </c>
      <c r="CN57" s="61">
        <f t="shared" si="63"/>
        <v>0</v>
      </c>
      <c r="CO57" s="43">
        <f t="shared" si="64"/>
        <v>0</v>
      </c>
      <c r="CP57" s="35">
        <f t="shared" si="65"/>
        <v>0</v>
      </c>
      <c r="CQ57" s="36">
        <f t="shared" si="66"/>
        <v>0</v>
      </c>
      <c r="CR57" s="35">
        <f t="shared" si="67"/>
        <v>0</v>
      </c>
      <c r="CS57" s="62">
        <f t="shared" si="68"/>
        <v>0</v>
      </c>
      <c r="CT57" s="61">
        <f t="shared" si="69"/>
        <v>0</v>
      </c>
      <c r="CU57" s="43">
        <f t="shared" si="70"/>
        <v>0</v>
      </c>
      <c r="CV57" s="35">
        <f t="shared" si="71"/>
        <v>0</v>
      </c>
      <c r="CW57" s="36">
        <f t="shared" si="72"/>
        <v>0</v>
      </c>
      <c r="CX57" s="35">
        <f t="shared" si="6"/>
        <v>0</v>
      </c>
      <c r="CY57" s="62">
        <f t="shared" si="73"/>
        <v>0</v>
      </c>
      <c r="CZ57" s="61">
        <f t="shared" si="74"/>
        <v>0</v>
      </c>
      <c r="DA57" s="43">
        <f t="shared" si="75"/>
        <v>0</v>
      </c>
      <c r="DB57" s="35">
        <f t="shared" si="76"/>
        <v>0</v>
      </c>
      <c r="DC57" s="36">
        <f t="shared" si="77"/>
        <v>0</v>
      </c>
      <c r="DD57" s="35">
        <f t="shared" si="78"/>
        <v>0</v>
      </c>
      <c r="DE57" s="62">
        <f t="shared" si="7"/>
        <v>0</v>
      </c>
      <c r="DF57" s="61">
        <f t="shared" si="79"/>
        <v>0</v>
      </c>
      <c r="DG57" s="43">
        <f t="shared" si="80"/>
        <v>0</v>
      </c>
      <c r="DH57" s="35">
        <f t="shared" si="81"/>
        <v>0</v>
      </c>
      <c r="DI57" s="36">
        <f t="shared" si="82"/>
        <v>0</v>
      </c>
      <c r="DJ57" s="35">
        <f t="shared" si="83"/>
        <v>0</v>
      </c>
      <c r="DK57" s="62">
        <f t="shared" si="84"/>
        <v>0</v>
      </c>
    </row>
    <row r="58" spans="2:115" x14ac:dyDescent="0.3">
      <c r="B58" s="1">
        <v>0.76279799999999998</v>
      </c>
      <c r="C58" s="1"/>
      <c r="D58">
        <f t="shared" si="86"/>
        <v>0</v>
      </c>
      <c r="E58" s="4" t="e">
        <f t="shared" si="87"/>
        <v>#DIV/0!</v>
      </c>
      <c r="G58" s="1">
        <v>0.75143800000000005</v>
      </c>
      <c r="H58" s="1"/>
      <c r="I58">
        <f t="shared" si="9"/>
        <v>0</v>
      </c>
      <c r="J58" s="4" t="e">
        <f t="shared" si="10"/>
        <v>#DIV/0!</v>
      </c>
      <c r="L58" s="1">
        <v>0.58277299999999999</v>
      </c>
      <c r="M58" s="1">
        <v>1.1858900000000001</v>
      </c>
      <c r="N58">
        <f t="shared" si="11"/>
        <v>10040.0964038206</v>
      </c>
      <c r="O58" s="4">
        <f t="shared" si="12"/>
        <v>0.35856229414590851</v>
      </c>
      <c r="Q58" s="1">
        <v>0.58795200000000003</v>
      </c>
      <c r="R58" s="1">
        <v>1.1774579999999999</v>
      </c>
      <c r="S58">
        <f t="shared" si="13"/>
        <v>9978.6054678191213</v>
      </c>
      <c r="T58" s="4">
        <f t="shared" si="14"/>
        <v>0.36077185450511651</v>
      </c>
      <c r="V58" s="1">
        <v>0.6</v>
      </c>
      <c r="W58" s="1">
        <v>1.1661863479703101</v>
      </c>
      <c r="X58">
        <f t="shared" si="15"/>
        <v>9914.099571776369</v>
      </c>
      <c r="Y58" s="4">
        <f t="shared" si="16"/>
        <v>0.36311920955974081</v>
      </c>
      <c r="AA58" s="1">
        <v>0.62441800000000003</v>
      </c>
      <c r="AB58" s="1">
        <v>1.151106</v>
      </c>
      <c r="AC58">
        <f t="shared" si="17"/>
        <v>9854.5005955082524</v>
      </c>
      <c r="AD58" s="4">
        <f t="shared" si="18"/>
        <v>0.36531531609434414</v>
      </c>
      <c r="AF58" s="1">
        <v>0.65103900000000003</v>
      </c>
      <c r="AG58" s="1">
        <v>1.135383</v>
      </c>
      <c r="AH58">
        <f t="shared" si="19"/>
        <v>9798.6962300736905</v>
      </c>
      <c r="AI58" s="4">
        <f t="shared" si="20"/>
        <v>0.36739581628738033</v>
      </c>
      <c r="AK58" s="1">
        <v>0.693909</v>
      </c>
      <c r="AL58" s="1">
        <v>1.113704</v>
      </c>
      <c r="AM58">
        <f t="shared" si="21"/>
        <v>9740.9006656000001</v>
      </c>
      <c r="AN58" s="4">
        <f t="shared" si="22"/>
        <v>0.3695756813036194</v>
      </c>
      <c r="AO58" s="15"/>
      <c r="AP58" s="14">
        <v>0.74399899999999997</v>
      </c>
      <c r="AQ58" s="14">
        <v>1.0898159999999999</v>
      </c>
      <c r="AR58">
        <f t="shared" si="23"/>
        <v>9685.3074100980266</v>
      </c>
      <c r="AS58" s="16">
        <f t="shared" si="24"/>
        <v>0.3716970301063024</v>
      </c>
      <c r="AT58" s="15"/>
      <c r="AU58" s="14">
        <v>0.80012099999999997</v>
      </c>
      <c r="AV58" s="14">
        <v>1.066117</v>
      </c>
      <c r="AW58">
        <f t="shared" si="25"/>
        <v>9626.6097280128124</v>
      </c>
      <c r="AX58" s="16">
        <f t="shared" si="26"/>
        <v>0.37396343071063043</v>
      </c>
      <c r="AY58" s="15"/>
      <c r="AZ58" s="15"/>
      <c r="BA58" s="15"/>
      <c r="BD58" s="61">
        <f t="shared" si="27"/>
        <v>0</v>
      </c>
      <c r="BE58" s="43">
        <f>IF(BD59=1, "min",0)</f>
        <v>0</v>
      </c>
      <c r="BF58" s="35">
        <f t="shared" si="29"/>
        <v>0</v>
      </c>
      <c r="BG58" s="36">
        <f t="shared" si="30"/>
        <v>0</v>
      </c>
      <c r="BH58" s="35">
        <f t="shared" si="31"/>
        <v>0</v>
      </c>
      <c r="BI58" s="62">
        <f t="shared" si="32"/>
        <v>0</v>
      </c>
      <c r="BJ58" s="61">
        <f t="shared" si="33"/>
        <v>0</v>
      </c>
      <c r="BK58" s="43">
        <f>IF(BJ59=1, "min",0)</f>
        <v>0</v>
      </c>
      <c r="BL58" s="35">
        <f t="shared" si="35"/>
        <v>0</v>
      </c>
      <c r="BM58" s="36">
        <f t="shared" si="36"/>
        <v>0</v>
      </c>
      <c r="BN58" s="35">
        <f t="shared" si="37"/>
        <v>0</v>
      </c>
      <c r="BO58" s="62">
        <f t="shared" si="38"/>
        <v>0</v>
      </c>
      <c r="BP58" s="61">
        <f t="shared" si="39"/>
        <v>0</v>
      </c>
      <c r="BQ58" s="43">
        <f>IF(BP59=1, "min",0)</f>
        <v>0</v>
      </c>
      <c r="BR58" s="35">
        <f t="shared" si="41"/>
        <v>0</v>
      </c>
      <c r="BS58" s="36">
        <f t="shared" si="42"/>
        <v>0</v>
      </c>
      <c r="BT58" s="35">
        <f t="shared" si="43"/>
        <v>0</v>
      </c>
      <c r="BU58" s="62">
        <f t="shared" si="44"/>
        <v>0</v>
      </c>
      <c r="BV58" s="61">
        <f t="shared" si="45"/>
        <v>0</v>
      </c>
      <c r="BW58" s="43">
        <f>IF(BV59=1, "min",0)</f>
        <v>0</v>
      </c>
      <c r="BX58" s="35">
        <f t="shared" si="47"/>
        <v>0</v>
      </c>
      <c r="BY58" s="36">
        <f t="shared" si="48"/>
        <v>0</v>
      </c>
      <c r="BZ58" s="35">
        <f t="shared" si="49"/>
        <v>0</v>
      </c>
      <c r="CA58" s="62">
        <f t="shared" si="50"/>
        <v>0</v>
      </c>
      <c r="CB58" s="61">
        <f t="shared" si="51"/>
        <v>0</v>
      </c>
      <c r="CC58" s="43">
        <f>IF(CB59=1, "min",0)</f>
        <v>0</v>
      </c>
      <c r="CD58" s="35">
        <f t="shared" si="53"/>
        <v>0</v>
      </c>
      <c r="CE58" s="36">
        <f t="shared" si="54"/>
        <v>0</v>
      </c>
      <c r="CF58" s="35">
        <f t="shared" si="55"/>
        <v>0</v>
      </c>
      <c r="CG58" s="62">
        <f t="shared" si="56"/>
        <v>0</v>
      </c>
      <c r="CH58" s="61">
        <f t="shared" si="57"/>
        <v>0</v>
      </c>
      <c r="CI58" s="43">
        <f>IF(CH59=1, "min",0)</f>
        <v>0</v>
      </c>
      <c r="CJ58" s="35">
        <f t="shared" si="59"/>
        <v>0</v>
      </c>
      <c r="CK58" s="36">
        <f t="shared" si="60"/>
        <v>0</v>
      </c>
      <c r="CL58" s="35">
        <f t="shared" si="61"/>
        <v>0</v>
      </c>
      <c r="CM58" s="62">
        <f t="shared" si="62"/>
        <v>0</v>
      </c>
      <c r="CN58" s="61">
        <f t="shared" si="63"/>
        <v>0</v>
      </c>
      <c r="CO58" s="43">
        <f>IF(CN59=1, "min",0)</f>
        <v>0</v>
      </c>
      <c r="CP58" s="35">
        <f t="shared" si="65"/>
        <v>0</v>
      </c>
      <c r="CQ58" s="36">
        <f t="shared" si="66"/>
        <v>0</v>
      </c>
      <c r="CR58" s="35">
        <f t="shared" si="67"/>
        <v>0</v>
      </c>
      <c r="CS58" s="62">
        <f t="shared" si="68"/>
        <v>0</v>
      </c>
      <c r="CT58" s="61">
        <f t="shared" si="69"/>
        <v>0</v>
      </c>
      <c r="CU58" s="43">
        <f>IF(CT59=1, "min",0)</f>
        <v>0</v>
      </c>
      <c r="CV58" s="35">
        <f t="shared" si="71"/>
        <v>0</v>
      </c>
      <c r="CW58" s="36">
        <f t="shared" si="72"/>
        <v>0</v>
      </c>
      <c r="CX58" s="35">
        <f t="shared" si="6"/>
        <v>0</v>
      </c>
      <c r="CY58" s="62">
        <f t="shared" si="73"/>
        <v>0</v>
      </c>
      <c r="CZ58" s="61">
        <f t="shared" si="74"/>
        <v>0</v>
      </c>
      <c r="DA58" s="43">
        <f>IF(CZ59=1, "min",0)</f>
        <v>0</v>
      </c>
      <c r="DB58" s="35">
        <f t="shared" si="76"/>
        <v>0</v>
      </c>
      <c r="DC58" s="36">
        <f t="shared" si="77"/>
        <v>0</v>
      </c>
      <c r="DD58" s="35">
        <f t="shared" si="78"/>
        <v>0</v>
      </c>
      <c r="DE58" s="62">
        <f>IF(DD58=0,0,AQ58)</f>
        <v>0</v>
      </c>
      <c r="DF58" s="61">
        <f t="shared" si="79"/>
        <v>0</v>
      </c>
      <c r="DG58" s="43">
        <f>IF(DF59=1, "min",0)</f>
        <v>0</v>
      </c>
      <c r="DH58" s="35">
        <f t="shared" si="81"/>
        <v>0</v>
      </c>
      <c r="DI58" s="36">
        <f t="shared" si="82"/>
        <v>0</v>
      </c>
      <c r="DJ58" s="35">
        <f t="shared" si="83"/>
        <v>0</v>
      </c>
      <c r="DK58" s="62">
        <f t="shared" si="84"/>
        <v>0</v>
      </c>
    </row>
    <row r="59" spans="2:115" x14ac:dyDescent="0.3">
      <c r="B59" s="1">
        <v>0.76279799999999998</v>
      </c>
      <c r="C59" s="1"/>
      <c r="D59">
        <f t="shared" si="86"/>
        <v>0</v>
      </c>
      <c r="E59" s="4" t="e">
        <f t="shared" si="87"/>
        <v>#DIV/0!</v>
      </c>
      <c r="G59" s="1">
        <v>0.75143800000000005</v>
      </c>
      <c r="H59" s="1"/>
      <c r="I59">
        <f t="shared" si="9"/>
        <v>0</v>
      </c>
      <c r="J59" s="4" t="e">
        <f t="shared" si="10"/>
        <v>#DIV/0!</v>
      </c>
      <c r="L59" s="1">
        <v>0.59268399999999999</v>
      </c>
      <c r="M59" s="1">
        <v>1.1777519999999999</v>
      </c>
      <c r="N59">
        <f t="shared" ref="N59:N101" si="88">M59*M$2</f>
        <v>9971.1976825780785</v>
      </c>
      <c r="O59" s="4">
        <f t="shared" ref="O59:O101" si="89">1/(N59/3600)</f>
        <v>0.36103987851830566</v>
      </c>
      <c r="Q59" s="1">
        <v>0.59795200000000004</v>
      </c>
      <c r="R59" s="1">
        <v>1.1693979999999999</v>
      </c>
      <c r="S59">
        <f t="shared" ref="S59:S100" si="90">R59*R$2</f>
        <v>9910.2993710660976</v>
      </c>
      <c r="T59" s="4">
        <f t="shared" ref="T59:T100" si="91">1/(S59/3600)</f>
        <v>0.36325845115340155</v>
      </c>
      <c r="V59" s="1">
        <v>0.61020408163265305</v>
      </c>
      <c r="W59" s="1">
        <v>1.1581405196852199</v>
      </c>
      <c r="X59">
        <f t="shared" ref="X59:X99" si="92">W59*W$2</f>
        <v>9845.6995747307592</v>
      </c>
      <c r="Y59" s="4">
        <f t="shared" ref="Y59:Y99" si="93">1/(X59/3600)</f>
        <v>0.36564186959751371</v>
      </c>
      <c r="AA59" s="1">
        <v>0.63503699999999996</v>
      </c>
      <c r="AB59" s="1">
        <v>1.143081</v>
      </c>
      <c r="AC59">
        <f t="shared" ref="AC59:AC94" si="94">AB59*AB$2</f>
        <v>9785.7993922489932</v>
      </c>
      <c r="AD59" s="4">
        <f t="shared" ref="AD59:AD94" si="95">1/(AC59/3600)</f>
        <v>0.36788001221969052</v>
      </c>
      <c r="AF59" s="1">
        <v>0.66211100000000001</v>
      </c>
      <c r="AG59" s="1">
        <v>1.127516</v>
      </c>
      <c r="AH59">
        <f t="shared" ref="AH59:AH90" si="96">AG59*AG$2</f>
        <v>9730.8016577205817</v>
      </c>
      <c r="AI59" s="4">
        <f t="shared" ref="AI59:AI90" si="97">1/(AH59/3600)</f>
        <v>0.36995924145095482</v>
      </c>
      <c r="AK59" s="1">
        <v>0.70570999999999995</v>
      </c>
      <c r="AL59" s="1">
        <v>1.105952</v>
      </c>
      <c r="AM59">
        <f t="shared" ref="AM59:AM85" si="98">AL59*AL$2</f>
        <v>9673.0985727999996</v>
      </c>
      <c r="AN59" s="4">
        <f t="shared" ref="AN59:AN85" si="99">1/(AM59/3600)</f>
        <v>0.37216616505107475</v>
      </c>
      <c r="AO59" s="15"/>
      <c r="AP59" s="14">
        <v>0.75665199999999999</v>
      </c>
      <c r="AQ59" s="14">
        <v>1.08213</v>
      </c>
      <c r="AR59">
        <f t="shared" ref="AR59:AR79" si="100">AQ59*AQ$2</f>
        <v>9617.0011338513832</v>
      </c>
      <c r="AS59" s="16">
        <f t="shared" ref="AS59:AS79" si="101">1/(AR59/3600)</f>
        <v>0.37433706723067472</v>
      </c>
      <c r="AT59" s="15"/>
      <c r="AU59" s="14">
        <v>0.81372800000000001</v>
      </c>
      <c r="AV59" s="14">
        <v>1.0583089999999999</v>
      </c>
      <c r="AW59">
        <f t="shared" ref="AW59:AW73" si="102">AV59*AV$2</f>
        <v>9556.1066136676473</v>
      </c>
      <c r="AX59" s="16">
        <f t="shared" ref="AX59:AX73" si="103">1/(AW59/3600)</f>
        <v>0.37672246088706152</v>
      </c>
      <c r="AY59" s="15"/>
      <c r="AZ59" s="15"/>
      <c r="BA59" s="15"/>
      <c r="BD59" s="61">
        <f t="shared" si="27"/>
        <v>0</v>
      </c>
      <c r="BE59" s="43">
        <f t="shared" ref="BE59:BE100" si="104">IF(BD60=1, "min",0)</f>
        <v>0</v>
      </c>
      <c r="BF59" s="35">
        <f t="shared" si="29"/>
        <v>0</v>
      </c>
      <c r="BG59" s="36">
        <f t="shared" si="30"/>
        <v>0</v>
      </c>
      <c r="BH59" s="35">
        <f t="shared" si="31"/>
        <v>0</v>
      </c>
      <c r="BI59" s="62">
        <f t="shared" si="32"/>
        <v>0</v>
      </c>
      <c r="BJ59" s="61">
        <f t="shared" ref="BJ59:BJ97" si="105">IF($BA$4&gt;G59,0,1)</f>
        <v>0</v>
      </c>
      <c r="BK59" s="43">
        <f t="shared" ref="BK59:BK100" si="106">IF(BJ60=1, "min",0)</f>
        <v>0</v>
      </c>
      <c r="BL59" s="35">
        <f t="shared" ref="BL59:BL97" si="107">IF($BJ59=0,IF($BK59="min",G59,0),0)</f>
        <v>0</v>
      </c>
      <c r="BM59" s="36">
        <f t="shared" ref="BM59:BM97" si="108">IF(BL59=0,0,$H59)</f>
        <v>0</v>
      </c>
      <c r="BN59" s="35">
        <f t="shared" ref="BN59:BN97" si="109">IF(BL58=0,0,G59)</f>
        <v>0</v>
      </c>
      <c r="BO59" s="62">
        <f t="shared" ref="BO59:BO97" si="110">IF(BN59=0,0,H59)</f>
        <v>0</v>
      </c>
      <c r="BP59" s="61">
        <f t="shared" ref="BP59:BP97" si="111">IF($BA$4&gt;L59,0,1)</f>
        <v>0</v>
      </c>
      <c r="BQ59" s="43">
        <f t="shared" ref="BQ59:BQ100" si="112">IF(BP60=1, "min",0)</f>
        <v>0</v>
      </c>
      <c r="BR59" s="35">
        <f t="shared" ref="BR59:BR97" si="113">IF($BP59=0,IF($BQ59="min",L59,0),0)</f>
        <v>0</v>
      </c>
      <c r="BS59" s="36">
        <f t="shared" ref="BS59:BS97" si="114">IF(BR59=0,0,M59)</f>
        <v>0</v>
      </c>
      <c r="BT59" s="35">
        <f t="shared" ref="BT59:BT97" si="115">IF(BR58=0,0,L59)</f>
        <v>0</v>
      </c>
      <c r="BU59" s="62">
        <f t="shared" ref="BU59:BU97" si="116">IF(BT59=0,0,M59)</f>
        <v>0</v>
      </c>
      <c r="BV59" s="61">
        <f t="shared" ref="BV59:BV97" si="117">IF($BA$4&gt;Q59,0,1)</f>
        <v>0</v>
      </c>
      <c r="BW59" s="43">
        <f t="shared" ref="BW59:BW100" si="118">IF(BV60=1, "min",0)</f>
        <v>0</v>
      </c>
      <c r="BX59" s="35">
        <f t="shared" ref="BX59:BX97" si="119">IF($BV59=0,IF($BW59="min",Q59,0),0)</f>
        <v>0</v>
      </c>
      <c r="BY59" s="36">
        <f t="shared" ref="BY59:BY97" si="120">IF(BX59=0,0,$R59)</f>
        <v>0</v>
      </c>
      <c r="BZ59" s="35">
        <f t="shared" ref="BZ59:BZ97" si="121">IF(BX58=0,0,Q59)</f>
        <v>0</v>
      </c>
      <c r="CA59" s="62">
        <f t="shared" ref="CA59:CA97" si="122">IF(BZ59=0,0,R59)</f>
        <v>0</v>
      </c>
      <c r="CB59" s="61">
        <f t="shared" ref="CB59:CB97" si="123">IF($BA$4&gt;V59,0,1)</f>
        <v>0</v>
      </c>
      <c r="CC59" s="43">
        <f t="shared" ref="CC59:CC100" si="124">IF(CB60=1, "min",0)</f>
        <v>0</v>
      </c>
      <c r="CD59" s="35">
        <f t="shared" ref="CD59:CD97" si="125">IF($CB59=0,IF($CC59="min",V59,0),0)</f>
        <v>0</v>
      </c>
      <c r="CE59" s="36">
        <f t="shared" ref="CE59:CE97" si="126">IF(CD59=0,0,$W59)</f>
        <v>0</v>
      </c>
      <c r="CF59" s="35">
        <f t="shared" ref="CF59:CF97" si="127">IF(CD58=0,0,V59)</f>
        <v>0</v>
      </c>
      <c r="CG59" s="62">
        <f t="shared" ref="CG59:CG97" si="128">IF(CF59=0,0,W59)</f>
        <v>0</v>
      </c>
      <c r="CH59" s="61">
        <f t="shared" ref="CH59:CH97" si="129">IF($BA$4&gt;AA59,0,1)</f>
        <v>0</v>
      </c>
      <c r="CI59" s="43">
        <f t="shared" ref="CI59:CI100" si="130">IF(CH60=1, "min",0)</f>
        <v>0</v>
      </c>
      <c r="CJ59" s="35">
        <f t="shared" ref="CJ59:CJ97" si="131">IF($CH59=0,IF($CI59="min",AA59,0),0)</f>
        <v>0</v>
      </c>
      <c r="CK59" s="36">
        <f t="shared" ref="CK59:CK97" si="132">IF(CJ59=0,0,$AB59)</f>
        <v>0</v>
      </c>
      <c r="CL59" s="35">
        <f t="shared" ref="CL59:CL97" si="133">IF(CJ58=0,0,AA59)</f>
        <v>0</v>
      </c>
      <c r="CM59" s="62">
        <f t="shared" ref="CM59:CM97" si="134">IF(CL59=0,0,AB59)</f>
        <v>0</v>
      </c>
      <c r="CN59" s="61">
        <f t="shared" ref="CN59:CN97" si="135">IF($BA$4&gt;AF59,0,1)</f>
        <v>0</v>
      </c>
      <c r="CO59" s="43">
        <f t="shared" ref="CO59:CO100" si="136">IF(CN60=1, "min",0)</f>
        <v>0</v>
      </c>
      <c r="CP59" s="35">
        <f t="shared" ref="CP59:CP97" si="137">IF($CN59=0,IF($CO59="min",AF59,0),0)</f>
        <v>0</v>
      </c>
      <c r="CQ59" s="36">
        <f t="shared" ref="CQ59:CQ97" si="138">IF(CP59=0,0,$AG59)</f>
        <v>0</v>
      </c>
      <c r="CR59" s="35">
        <f t="shared" ref="CR59:CR97" si="139">IF(CP58=0,0,AF59)</f>
        <v>0</v>
      </c>
      <c r="CS59" s="62">
        <f t="shared" ref="CS59:CS97" si="140">IF(CR59=0,0,AG59)</f>
        <v>0</v>
      </c>
      <c r="CT59" s="61">
        <f t="shared" ref="CT59:CT97" si="141">IF($BA$4&gt;AK59,0,1)</f>
        <v>0</v>
      </c>
      <c r="CU59" s="43">
        <f t="shared" ref="CU59:CU100" si="142">IF(CT60=1, "min",0)</f>
        <v>0</v>
      </c>
      <c r="CV59" s="35">
        <f t="shared" ref="CV59:CV97" si="143">IF($CT59=0,IF($CU59="min",AK59,0),0)</f>
        <v>0</v>
      </c>
      <c r="CW59" s="36">
        <f t="shared" ref="CW59:CW97" si="144">IF(CV59=0,0,$AL59)</f>
        <v>0</v>
      </c>
      <c r="CX59" s="35">
        <f t="shared" ref="CX59:CX97" si="145">IF(CV58=0,0,AK59)</f>
        <v>0</v>
      </c>
      <c r="CY59" s="62">
        <f t="shared" ref="CY59:CY97" si="146">IF(CX59=0,0,AL59)</f>
        <v>0</v>
      </c>
      <c r="CZ59" s="61">
        <f t="shared" ref="CZ59:CZ97" si="147">IF($BA$4&gt;AP59,0,1)</f>
        <v>0</v>
      </c>
      <c r="DA59" s="43">
        <f t="shared" ref="DA59:DA100" si="148">IF(CZ60=1, "min",0)</f>
        <v>0</v>
      </c>
      <c r="DB59" s="35">
        <f t="shared" ref="DB59:DB97" si="149">IF($CZ59=0,IF($DA59="min",AP59,0),0)</f>
        <v>0</v>
      </c>
      <c r="DC59" s="36">
        <f t="shared" ref="DC59:DC97" si="150">IF(DB59=0,0,$AQ59)</f>
        <v>0</v>
      </c>
      <c r="DD59" s="35">
        <f t="shared" ref="DD59:DD97" si="151">IF(DB58=0,0,AP59)</f>
        <v>0</v>
      </c>
      <c r="DE59" s="62">
        <f t="shared" ref="DE59:DE97" si="152">IF(DD59=0,0,AQ59)</f>
        <v>0</v>
      </c>
      <c r="DF59" s="61">
        <f t="shared" ref="DF59:DF97" si="153">IF($BA$4&gt;AU59,0,1)</f>
        <v>0</v>
      </c>
      <c r="DG59" s="43">
        <f t="shared" ref="DG59:DG100" si="154">IF(DF60=1, "min",0)</f>
        <v>0</v>
      </c>
      <c r="DH59" s="35">
        <f t="shared" ref="DH59:DH97" si="155">IF($DF59=0,IF($DG59="min",AU59,0),0)</f>
        <v>0</v>
      </c>
      <c r="DI59" s="36">
        <f t="shared" ref="DI59:DI97" si="156">IF(DH59=0,0,$AV59)</f>
        <v>0</v>
      </c>
      <c r="DJ59" s="35">
        <f t="shared" ref="DJ59:DJ97" si="157">IF(DH58=0,0,AU59)</f>
        <v>0</v>
      </c>
      <c r="DK59" s="62">
        <f t="shared" ref="DK59:DK97" si="158">IF(DJ59=0,0,AV59)</f>
        <v>0</v>
      </c>
    </row>
    <row r="60" spans="2:115" x14ac:dyDescent="0.3">
      <c r="B60" s="1">
        <v>0.76279799999999998</v>
      </c>
      <c r="C60" s="1"/>
      <c r="D60">
        <f t="shared" si="86"/>
        <v>0</v>
      </c>
      <c r="E60" s="4" t="e">
        <f t="shared" si="87"/>
        <v>#DIV/0!</v>
      </c>
      <c r="G60" s="1">
        <v>0.75143800000000005</v>
      </c>
      <c r="H60" s="1"/>
      <c r="I60">
        <f t="shared" si="9"/>
        <v>0</v>
      </c>
      <c r="J60" s="4" t="e">
        <f t="shared" si="10"/>
        <v>#DIV/0!</v>
      </c>
      <c r="L60" s="1">
        <v>0.60259499999999999</v>
      </c>
      <c r="M60" s="1">
        <v>1.1697550000000001</v>
      </c>
      <c r="N60">
        <f t="shared" si="88"/>
        <v>9903.4927091477002</v>
      </c>
      <c r="O60" s="4">
        <f t="shared" si="89"/>
        <v>0.36350811837067715</v>
      </c>
      <c r="Q60" s="1">
        <v>0.60795100000000002</v>
      </c>
      <c r="R60" s="1">
        <v>1.1613629999999999</v>
      </c>
      <c r="S60">
        <f t="shared" si="90"/>
        <v>9842.2051418588344</v>
      </c>
      <c r="T60" s="4">
        <f t="shared" si="91"/>
        <v>0.36577168918063119</v>
      </c>
      <c r="V60" s="1">
        <v>0.62040816326530601</v>
      </c>
      <c r="W60" s="1">
        <v>1.1502946608165801</v>
      </c>
      <c r="X60">
        <f t="shared" si="92"/>
        <v>9778.9995776117921</v>
      </c>
      <c r="Y60" s="4">
        <f t="shared" si="93"/>
        <v>0.36813581710770305</v>
      </c>
      <c r="AA60" s="1">
        <v>0.64565700000000004</v>
      </c>
      <c r="AB60" s="1">
        <v>1.1354059999999999</v>
      </c>
      <c r="AC60">
        <f t="shared" si="94"/>
        <v>9720.0945031505726</v>
      </c>
      <c r="AD60" s="4">
        <f t="shared" si="95"/>
        <v>0.37036676946228586</v>
      </c>
      <c r="AF60" s="1">
        <v>0.67318299999999998</v>
      </c>
      <c r="AG60" s="1">
        <v>1.1198220000000001</v>
      </c>
      <c r="AH60">
        <f t="shared" si="96"/>
        <v>9664.4001273170197</v>
      </c>
      <c r="AI60" s="4">
        <f t="shared" si="97"/>
        <v>0.37250113329066115</v>
      </c>
      <c r="AK60" s="1">
        <v>0.71751100000000001</v>
      </c>
      <c r="AL60" s="1">
        <v>1.0983149999999999</v>
      </c>
      <c r="AM60">
        <f t="shared" si="98"/>
        <v>9606.3023159999993</v>
      </c>
      <c r="AN60" s="4">
        <f t="shared" si="99"/>
        <v>0.37475397729300447</v>
      </c>
      <c r="AO60" s="15"/>
      <c r="AP60" s="14">
        <v>0.76930500000000002</v>
      </c>
      <c r="AQ60" s="14">
        <v>1.0745690000000001</v>
      </c>
      <c r="AR60">
        <f t="shared" si="100"/>
        <v>9549.8057455218386</v>
      </c>
      <c r="AS60" s="16">
        <f t="shared" si="101"/>
        <v>0.37697101867104854</v>
      </c>
      <c r="AT60" s="15"/>
      <c r="AU60" s="14">
        <v>0.82733599999999996</v>
      </c>
      <c r="AV60" s="14">
        <v>1.052052</v>
      </c>
      <c r="AW60">
        <f t="shared" si="102"/>
        <v>9499.6084084348495</v>
      </c>
      <c r="AX60" s="16">
        <f t="shared" si="103"/>
        <v>0.37896298933790828</v>
      </c>
      <c r="AY60" s="15"/>
      <c r="AZ60" s="15"/>
      <c r="BA60" s="15"/>
      <c r="BD60" s="61">
        <f t="shared" si="27"/>
        <v>0</v>
      </c>
      <c r="BE60" s="43">
        <f t="shared" si="104"/>
        <v>0</v>
      </c>
      <c r="BF60" s="35">
        <f t="shared" si="29"/>
        <v>0</v>
      </c>
      <c r="BG60" s="36">
        <f t="shared" si="30"/>
        <v>0</v>
      </c>
      <c r="BH60" s="35">
        <f t="shared" si="31"/>
        <v>0</v>
      </c>
      <c r="BI60" s="62">
        <f t="shared" si="32"/>
        <v>0</v>
      </c>
      <c r="BJ60" s="61">
        <f t="shared" si="105"/>
        <v>0</v>
      </c>
      <c r="BK60" s="43">
        <f t="shared" si="106"/>
        <v>0</v>
      </c>
      <c r="BL60" s="35">
        <f t="shared" si="107"/>
        <v>0</v>
      </c>
      <c r="BM60" s="36">
        <f t="shared" si="108"/>
        <v>0</v>
      </c>
      <c r="BN60" s="35">
        <f t="shared" si="109"/>
        <v>0</v>
      </c>
      <c r="BO60" s="62">
        <f t="shared" si="110"/>
        <v>0</v>
      </c>
      <c r="BP60" s="61">
        <f t="shared" si="111"/>
        <v>0</v>
      </c>
      <c r="BQ60" s="43">
        <f t="shared" si="112"/>
        <v>0</v>
      </c>
      <c r="BR60" s="35">
        <f t="shared" si="113"/>
        <v>0</v>
      </c>
      <c r="BS60" s="36">
        <f t="shared" si="114"/>
        <v>0</v>
      </c>
      <c r="BT60" s="35">
        <f t="shared" si="115"/>
        <v>0</v>
      </c>
      <c r="BU60" s="62">
        <f t="shared" si="116"/>
        <v>0</v>
      </c>
      <c r="BV60" s="61">
        <f t="shared" si="117"/>
        <v>0</v>
      </c>
      <c r="BW60" s="43">
        <f t="shared" si="118"/>
        <v>0</v>
      </c>
      <c r="BX60" s="35">
        <f t="shared" si="119"/>
        <v>0</v>
      </c>
      <c r="BY60" s="36">
        <f t="shared" si="120"/>
        <v>0</v>
      </c>
      <c r="BZ60" s="35">
        <f t="shared" si="121"/>
        <v>0</v>
      </c>
      <c r="CA60" s="62">
        <f t="shared" si="122"/>
        <v>0</v>
      </c>
      <c r="CB60" s="61">
        <f t="shared" si="123"/>
        <v>0</v>
      </c>
      <c r="CC60" s="43">
        <f t="shared" si="124"/>
        <v>0</v>
      </c>
      <c r="CD60" s="35">
        <f t="shared" si="125"/>
        <v>0</v>
      </c>
      <c r="CE60" s="36">
        <f t="shared" si="126"/>
        <v>0</v>
      </c>
      <c r="CF60" s="35">
        <f t="shared" si="127"/>
        <v>0</v>
      </c>
      <c r="CG60" s="62">
        <f t="shared" si="128"/>
        <v>0</v>
      </c>
      <c r="CH60" s="61">
        <f t="shared" si="129"/>
        <v>0</v>
      </c>
      <c r="CI60" s="43">
        <f t="shared" si="130"/>
        <v>0</v>
      </c>
      <c r="CJ60" s="35">
        <f t="shared" si="131"/>
        <v>0</v>
      </c>
      <c r="CK60" s="36">
        <f t="shared" si="132"/>
        <v>0</v>
      </c>
      <c r="CL60" s="35">
        <f t="shared" si="133"/>
        <v>0</v>
      </c>
      <c r="CM60" s="62">
        <f t="shared" si="134"/>
        <v>0</v>
      </c>
      <c r="CN60" s="61">
        <f t="shared" si="135"/>
        <v>0</v>
      </c>
      <c r="CO60" s="43">
        <f t="shared" si="136"/>
        <v>0</v>
      </c>
      <c r="CP60" s="35">
        <f t="shared" si="137"/>
        <v>0</v>
      </c>
      <c r="CQ60" s="36">
        <f t="shared" si="138"/>
        <v>0</v>
      </c>
      <c r="CR60" s="35">
        <f t="shared" si="139"/>
        <v>0</v>
      </c>
      <c r="CS60" s="62">
        <f t="shared" si="140"/>
        <v>0</v>
      </c>
      <c r="CT60" s="61">
        <f t="shared" si="141"/>
        <v>0</v>
      </c>
      <c r="CU60" s="43">
        <f t="shared" si="142"/>
        <v>0</v>
      </c>
      <c r="CV60" s="35">
        <f t="shared" si="143"/>
        <v>0</v>
      </c>
      <c r="CW60" s="36">
        <f t="shared" si="144"/>
        <v>0</v>
      </c>
      <c r="CX60" s="35">
        <f t="shared" si="145"/>
        <v>0</v>
      </c>
      <c r="CY60" s="62">
        <f t="shared" si="146"/>
        <v>0</v>
      </c>
      <c r="CZ60" s="61">
        <f t="shared" si="147"/>
        <v>0</v>
      </c>
      <c r="DA60" s="43">
        <f t="shared" si="148"/>
        <v>0</v>
      </c>
      <c r="DB60" s="35">
        <f t="shared" si="149"/>
        <v>0</v>
      </c>
      <c r="DC60" s="36">
        <f t="shared" si="150"/>
        <v>0</v>
      </c>
      <c r="DD60" s="35">
        <f t="shared" si="151"/>
        <v>0</v>
      </c>
      <c r="DE60" s="62">
        <f t="shared" si="152"/>
        <v>0</v>
      </c>
      <c r="DF60" s="61">
        <f t="shared" si="153"/>
        <v>0</v>
      </c>
      <c r="DG60" s="43">
        <f t="shared" si="154"/>
        <v>0</v>
      </c>
      <c r="DH60" s="35">
        <f t="shared" si="155"/>
        <v>0</v>
      </c>
      <c r="DI60" s="36">
        <f t="shared" si="156"/>
        <v>0</v>
      </c>
      <c r="DJ60" s="35">
        <f t="shared" si="157"/>
        <v>0</v>
      </c>
      <c r="DK60" s="62">
        <f t="shared" si="158"/>
        <v>0</v>
      </c>
    </row>
    <row r="61" spans="2:115" x14ac:dyDescent="0.3">
      <c r="B61" s="1">
        <v>0.76279799999999998</v>
      </c>
      <c r="C61" s="1"/>
      <c r="D61">
        <f t="shared" si="86"/>
        <v>0</v>
      </c>
      <c r="E61" s="4" t="e">
        <f t="shared" si="87"/>
        <v>#DIV/0!</v>
      </c>
      <c r="G61" s="1">
        <v>0.75143800000000005</v>
      </c>
      <c r="H61" s="1"/>
      <c r="I61">
        <f t="shared" si="9"/>
        <v>0</v>
      </c>
      <c r="J61" s="4" t="e">
        <f t="shared" si="10"/>
        <v>#DIV/0!</v>
      </c>
      <c r="L61" s="1">
        <v>0.61252600000000001</v>
      </c>
      <c r="M61" s="1">
        <v>1.1620539999999999</v>
      </c>
      <c r="N61">
        <f t="shared" si="88"/>
        <v>9838.2937594931591</v>
      </c>
      <c r="O61" s="4">
        <f t="shared" si="89"/>
        <v>0.36591710798697086</v>
      </c>
      <c r="Q61" s="1">
        <v>0.61797000000000002</v>
      </c>
      <c r="R61" s="1">
        <v>1.153716</v>
      </c>
      <c r="S61">
        <f t="shared" si="90"/>
        <v>9777.3990969617662</v>
      </c>
      <c r="T61" s="4">
        <f t="shared" si="91"/>
        <v>0.3681960779445595</v>
      </c>
      <c r="V61" s="1">
        <v>0.63063285920428802</v>
      </c>
      <c r="W61" s="1">
        <v>1.1426722971780801</v>
      </c>
      <c r="X61">
        <f t="shared" si="92"/>
        <v>9714.1995804107428</v>
      </c>
      <c r="Y61" s="4">
        <f t="shared" si="93"/>
        <v>0.37059152122626887</v>
      </c>
      <c r="AA61" s="1">
        <v>0.65629800000000005</v>
      </c>
      <c r="AB61" s="1">
        <v>1.1278490000000001</v>
      </c>
      <c r="AC61">
        <f t="shared" si="94"/>
        <v>9655.3997999692365</v>
      </c>
      <c r="AD61" s="4">
        <f t="shared" si="95"/>
        <v>0.37284836201308519</v>
      </c>
      <c r="AF61" s="1">
        <v>0.68427800000000005</v>
      </c>
      <c r="AG61" s="1">
        <v>1.112476</v>
      </c>
      <c r="AH61">
        <f t="shared" si="96"/>
        <v>9601.0019414131257</v>
      </c>
      <c r="AI61" s="4">
        <f t="shared" si="97"/>
        <v>0.37496086574794851</v>
      </c>
      <c r="AK61" s="1">
        <v>0.72933599999999998</v>
      </c>
      <c r="AL61" s="1">
        <v>1.092209</v>
      </c>
      <c r="AM61">
        <f t="shared" si="98"/>
        <v>9552.8967976000004</v>
      </c>
      <c r="AN61" s="4">
        <f t="shared" si="99"/>
        <v>0.37684904131953334</v>
      </c>
      <c r="AO61" s="15"/>
      <c r="AP61" s="14">
        <v>0.78198400000000001</v>
      </c>
      <c r="AQ61" s="14">
        <v>1.06955</v>
      </c>
      <c r="AR61">
        <f t="shared" si="100"/>
        <v>9505.201373874439</v>
      </c>
      <c r="AS61" s="16">
        <f t="shared" si="101"/>
        <v>0.37874000333068114</v>
      </c>
      <c r="AT61" s="15"/>
      <c r="AU61" s="14">
        <v>0.84097100000000002</v>
      </c>
      <c r="AV61" s="14">
        <v>1.046924</v>
      </c>
      <c r="AW61">
        <f t="shared" si="102"/>
        <v>9453.3046212470927</v>
      </c>
      <c r="AX61" s="16">
        <f t="shared" si="103"/>
        <v>0.38081921023772985</v>
      </c>
      <c r="AY61" s="15"/>
      <c r="AZ61" s="15"/>
      <c r="BA61" s="15"/>
      <c r="BD61" s="61">
        <f t="shared" si="27"/>
        <v>0</v>
      </c>
      <c r="BE61" s="43">
        <f t="shared" si="104"/>
        <v>0</v>
      </c>
      <c r="BF61" s="35">
        <f t="shared" si="29"/>
        <v>0</v>
      </c>
      <c r="BG61" s="36">
        <f t="shared" si="30"/>
        <v>0</v>
      </c>
      <c r="BH61" s="35">
        <f t="shared" si="31"/>
        <v>0</v>
      </c>
      <c r="BI61" s="62">
        <f t="shared" si="32"/>
        <v>0</v>
      </c>
      <c r="BJ61" s="61">
        <f t="shared" si="105"/>
        <v>0</v>
      </c>
      <c r="BK61" s="43">
        <f t="shared" si="106"/>
        <v>0</v>
      </c>
      <c r="BL61" s="35">
        <f t="shared" si="107"/>
        <v>0</v>
      </c>
      <c r="BM61" s="36">
        <f t="shared" si="108"/>
        <v>0</v>
      </c>
      <c r="BN61" s="35">
        <f t="shared" si="109"/>
        <v>0</v>
      </c>
      <c r="BO61" s="62">
        <f t="shared" si="110"/>
        <v>0</v>
      </c>
      <c r="BP61" s="61">
        <f t="shared" si="111"/>
        <v>0</v>
      </c>
      <c r="BQ61" s="43">
        <f t="shared" si="112"/>
        <v>0</v>
      </c>
      <c r="BR61" s="35">
        <f t="shared" si="113"/>
        <v>0</v>
      </c>
      <c r="BS61" s="36">
        <f t="shared" si="114"/>
        <v>0</v>
      </c>
      <c r="BT61" s="35">
        <f t="shared" si="115"/>
        <v>0</v>
      </c>
      <c r="BU61" s="62">
        <f t="shared" si="116"/>
        <v>0</v>
      </c>
      <c r="BV61" s="61">
        <f t="shared" si="117"/>
        <v>0</v>
      </c>
      <c r="BW61" s="43">
        <f t="shared" si="118"/>
        <v>0</v>
      </c>
      <c r="BX61" s="35">
        <f t="shared" si="119"/>
        <v>0</v>
      </c>
      <c r="BY61" s="36">
        <f t="shared" si="120"/>
        <v>0</v>
      </c>
      <c r="BZ61" s="35">
        <f t="shared" si="121"/>
        <v>0</v>
      </c>
      <c r="CA61" s="62">
        <f t="shared" si="122"/>
        <v>0</v>
      </c>
      <c r="CB61" s="61">
        <f t="shared" si="123"/>
        <v>0</v>
      </c>
      <c r="CC61" s="43">
        <f t="shared" si="124"/>
        <v>0</v>
      </c>
      <c r="CD61" s="35">
        <f t="shared" si="125"/>
        <v>0</v>
      </c>
      <c r="CE61" s="36">
        <f t="shared" si="126"/>
        <v>0</v>
      </c>
      <c r="CF61" s="35">
        <f t="shared" si="127"/>
        <v>0</v>
      </c>
      <c r="CG61" s="62">
        <f t="shared" si="128"/>
        <v>0</v>
      </c>
      <c r="CH61" s="61">
        <f t="shared" si="129"/>
        <v>0</v>
      </c>
      <c r="CI61" s="43">
        <f t="shared" si="130"/>
        <v>0</v>
      </c>
      <c r="CJ61" s="35">
        <f t="shared" si="131"/>
        <v>0</v>
      </c>
      <c r="CK61" s="36">
        <f t="shared" si="132"/>
        <v>0</v>
      </c>
      <c r="CL61" s="35">
        <f t="shared" si="133"/>
        <v>0</v>
      </c>
      <c r="CM61" s="62">
        <f t="shared" si="134"/>
        <v>0</v>
      </c>
      <c r="CN61" s="61">
        <f t="shared" si="135"/>
        <v>0</v>
      </c>
      <c r="CO61" s="43">
        <f t="shared" si="136"/>
        <v>0</v>
      </c>
      <c r="CP61" s="35">
        <f t="shared" si="137"/>
        <v>0</v>
      </c>
      <c r="CQ61" s="36">
        <f t="shared" si="138"/>
        <v>0</v>
      </c>
      <c r="CR61" s="35">
        <f t="shared" si="139"/>
        <v>0</v>
      </c>
      <c r="CS61" s="62">
        <f t="shared" si="140"/>
        <v>0</v>
      </c>
      <c r="CT61" s="61">
        <f t="shared" si="141"/>
        <v>0</v>
      </c>
      <c r="CU61" s="43">
        <f t="shared" si="142"/>
        <v>0</v>
      </c>
      <c r="CV61" s="35">
        <f t="shared" si="143"/>
        <v>0</v>
      </c>
      <c r="CW61" s="36">
        <f t="shared" si="144"/>
        <v>0</v>
      </c>
      <c r="CX61" s="35">
        <f t="shared" si="145"/>
        <v>0</v>
      </c>
      <c r="CY61" s="62">
        <f t="shared" si="146"/>
        <v>0</v>
      </c>
      <c r="CZ61" s="61">
        <f t="shared" si="147"/>
        <v>0</v>
      </c>
      <c r="DA61" s="43">
        <f t="shared" si="148"/>
        <v>0</v>
      </c>
      <c r="DB61" s="35">
        <f t="shared" si="149"/>
        <v>0</v>
      </c>
      <c r="DC61" s="36">
        <f t="shared" si="150"/>
        <v>0</v>
      </c>
      <c r="DD61" s="35">
        <f t="shared" si="151"/>
        <v>0</v>
      </c>
      <c r="DE61" s="62">
        <f t="shared" si="152"/>
        <v>0</v>
      </c>
      <c r="DF61" s="61">
        <f t="shared" si="153"/>
        <v>0</v>
      </c>
      <c r="DG61" s="43">
        <f t="shared" si="154"/>
        <v>0</v>
      </c>
      <c r="DH61" s="35">
        <f t="shared" si="155"/>
        <v>0</v>
      </c>
      <c r="DI61" s="36">
        <f t="shared" si="156"/>
        <v>0</v>
      </c>
      <c r="DJ61" s="35">
        <f t="shared" si="157"/>
        <v>0</v>
      </c>
      <c r="DK61" s="62">
        <f t="shared" si="158"/>
        <v>0</v>
      </c>
    </row>
    <row r="62" spans="2:115" x14ac:dyDescent="0.3">
      <c r="B62" s="1">
        <v>0.76279799999999998</v>
      </c>
      <c r="C62" s="1"/>
      <c r="D62">
        <f t="shared" si="86"/>
        <v>0</v>
      </c>
      <c r="E62" s="4" t="e">
        <f t="shared" si="87"/>
        <v>#DIV/0!</v>
      </c>
      <c r="G62" s="1">
        <v>0.75143800000000005</v>
      </c>
      <c r="H62" s="1"/>
      <c r="I62">
        <f t="shared" si="9"/>
        <v>0</v>
      </c>
      <c r="J62" s="4" t="e">
        <f t="shared" si="10"/>
        <v>#DIV/0!</v>
      </c>
      <c r="L62" s="1">
        <v>0.62243700000000002</v>
      </c>
      <c r="M62" s="1">
        <v>1.154601</v>
      </c>
      <c r="N62">
        <f t="shared" si="88"/>
        <v>9775.1944513805392</v>
      </c>
      <c r="O62" s="4">
        <f t="shared" si="89"/>
        <v>0.36827911893779014</v>
      </c>
      <c r="Q62" s="1">
        <v>0.627969</v>
      </c>
      <c r="R62" s="1">
        <v>1.146082</v>
      </c>
      <c r="S62">
        <f t="shared" si="90"/>
        <v>9712.7032231884932</v>
      </c>
      <c r="T62" s="4">
        <f t="shared" si="91"/>
        <v>0.37064861524907067</v>
      </c>
      <c r="V62" s="1">
        <v>0.64083694083694098</v>
      </c>
      <c r="W62" s="1">
        <v>1.1352499029560199</v>
      </c>
      <c r="X62">
        <f t="shared" si="92"/>
        <v>9651.099583136247</v>
      </c>
      <c r="Y62" s="4">
        <f t="shared" si="93"/>
        <v>0.3730144911456954</v>
      </c>
      <c r="AA62" s="1">
        <v>0.66691699999999998</v>
      </c>
      <c r="AB62" s="1">
        <v>1.121027</v>
      </c>
      <c r="AC62">
        <f t="shared" si="94"/>
        <v>9596.9973565256623</v>
      </c>
      <c r="AD62" s="4">
        <f t="shared" si="95"/>
        <v>0.37511732745785442</v>
      </c>
      <c r="AF62" s="1">
        <v>0.69535000000000002</v>
      </c>
      <c r="AG62" s="1">
        <v>1.1078060000000001</v>
      </c>
      <c r="AH62">
        <f t="shared" si="96"/>
        <v>9560.6984390756388</v>
      </c>
      <c r="AI62" s="4">
        <f t="shared" si="97"/>
        <v>0.37654152810493419</v>
      </c>
      <c r="AK62" s="1">
        <v>0.74113700000000005</v>
      </c>
      <c r="AL62" s="1">
        <v>1.0873619999999999</v>
      </c>
      <c r="AM62">
        <f t="shared" si="98"/>
        <v>9510.5029967999999</v>
      </c>
      <c r="AN62" s="4">
        <f t="shared" si="99"/>
        <v>0.37852887499339333</v>
      </c>
      <c r="AO62" s="15"/>
      <c r="AP62" s="14">
        <v>0.79463700000000004</v>
      </c>
      <c r="AQ62" s="14">
        <v>1.064746</v>
      </c>
      <c r="AR62">
        <f t="shared" si="100"/>
        <v>9462.5077294444509</v>
      </c>
      <c r="AS62" s="16">
        <f t="shared" si="101"/>
        <v>0.38044883057774348</v>
      </c>
      <c r="AT62" s="15"/>
      <c r="AU62" s="14">
        <v>0.85457799999999995</v>
      </c>
      <c r="AV62" s="14">
        <v>1.0411760000000001</v>
      </c>
      <c r="AW62">
        <f t="shared" si="102"/>
        <v>9401.4024822542651</v>
      </c>
      <c r="AX62" s="16">
        <f t="shared" si="103"/>
        <v>0.38292159141098625</v>
      </c>
      <c r="AY62" s="15"/>
      <c r="AZ62" s="15"/>
      <c r="BA62" s="15"/>
      <c r="BD62" s="61">
        <f t="shared" si="27"/>
        <v>0</v>
      </c>
      <c r="BE62" s="43">
        <f t="shared" si="104"/>
        <v>0</v>
      </c>
      <c r="BF62" s="35">
        <f t="shared" si="29"/>
        <v>0</v>
      </c>
      <c r="BG62" s="36">
        <f t="shared" si="30"/>
        <v>0</v>
      </c>
      <c r="BH62" s="35">
        <f t="shared" si="31"/>
        <v>0</v>
      </c>
      <c r="BI62" s="62">
        <f t="shared" si="32"/>
        <v>0</v>
      </c>
      <c r="BJ62" s="61">
        <f t="shared" si="105"/>
        <v>0</v>
      </c>
      <c r="BK62" s="43">
        <f t="shared" si="106"/>
        <v>0</v>
      </c>
      <c r="BL62" s="35">
        <f t="shared" si="107"/>
        <v>0</v>
      </c>
      <c r="BM62" s="36">
        <f t="shared" si="108"/>
        <v>0</v>
      </c>
      <c r="BN62" s="35">
        <f t="shared" si="109"/>
        <v>0</v>
      </c>
      <c r="BO62" s="62">
        <f t="shared" si="110"/>
        <v>0</v>
      </c>
      <c r="BP62" s="61">
        <f t="shared" si="111"/>
        <v>0</v>
      </c>
      <c r="BQ62" s="43">
        <f t="shared" si="112"/>
        <v>0</v>
      </c>
      <c r="BR62" s="35">
        <f t="shared" si="113"/>
        <v>0</v>
      </c>
      <c r="BS62" s="36">
        <f t="shared" si="114"/>
        <v>0</v>
      </c>
      <c r="BT62" s="35">
        <f t="shared" si="115"/>
        <v>0</v>
      </c>
      <c r="BU62" s="62">
        <f t="shared" si="116"/>
        <v>0</v>
      </c>
      <c r="BV62" s="61">
        <f t="shared" si="117"/>
        <v>0</v>
      </c>
      <c r="BW62" s="43">
        <f t="shared" si="118"/>
        <v>0</v>
      </c>
      <c r="BX62" s="35">
        <f t="shared" si="119"/>
        <v>0</v>
      </c>
      <c r="BY62" s="36">
        <f t="shared" si="120"/>
        <v>0</v>
      </c>
      <c r="BZ62" s="35">
        <f t="shared" si="121"/>
        <v>0</v>
      </c>
      <c r="CA62" s="62">
        <f t="shared" si="122"/>
        <v>0</v>
      </c>
      <c r="CB62" s="61">
        <f t="shared" si="123"/>
        <v>0</v>
      </c>
      <c r="CC62" s="43">
        <f t="shared" si="124"/>
        <v>0</v>
      </c>
      <c r="CD62" s="35">
        <f t="shared" si="125"/>
        <v>0</v>
      </c>
      <c r="CE62" s="36">
        <f t="shared" si="126"/>
        <v>0</v>
      </c>
      <c r="CF62" s="35">
        <f t="shared" si="127"/>
        <v>0</v>
      </c>
      <c r="CG62" s="62">
        <f t="shared" si="128"/>
        <v>0</v>
      </c>
      <c r="CH62" s="61">
        <f t="shared" si="129"/>
        <v>0</v>
      </c>
      <c r="CI62" s="43">
        <f t="shared" si="130"/>
        <v>0</v>
      </c>
      <c r="CJ62" s="35">
        <f t="shared" si="131"/>
        <v>0</v>
      </c>
      <c r="CK62" s="36">
        <f t="shared" si="132"/>
        <v>0</v>
      </c>
      <c r="CL62" s="35">
        <f t="shared" si="133"/>
        <v>0</v>
      </c>
      <c r="CM62" s="62">
        <f t="shared" si="134"/>
        <v>0</v>
      </c>
      <c r="CN62" s="61">
        <f t="shared" si="135"/>
        <v>0</v>
      </c>
      <c r="CO62" s="43">
        <f t="shared" si="136"/>
        <v>0</v>
      </c>
      <c r="CP62" s="35">
        <f t="shared" si="137"/>
        <v>0</v>
      </c>
      <c r="CQ62" s="36">
        <f t="shared" si="138"/>
        <v>0</v>
      </c>
      <c r="CR62" s="35">
        <f t="shared" si="139"/>
        <v>0</v>
      </c>
      <c r="CS62" s="62">
        <f t="shared" si="140"/>
        <v>0</v>
      </c>
      <c r="CT62" s="61">
        <f t="shared" si="141"/>
        <v>0</v>
      </c>
      <c r="CU62" s="43">
        <f t="shared" si="142"/>
        <v>0</v>
      </c>
      <c r="CV62" s="35">
        <f t="shared" si="143"/>
        <v>0</v>
      </c>
      <c r="CW62" s="36">
        <f t="shared" si="144"/>
        <v>0</v>
      </c>
      <c r="CX62" s="35">
        <f t="shared" si="145"/>
        <v>0</v>
      </c>
      <c r="CY62" s="62">
        <f t="shared" si="146"/>
        <v>0</v>
      </c>
      <c r="CZ62" s="61">
        <f t="shared" si="147"/>
        <v>0</v>
      </c>
      <c r="DA62" s="43">
        <f t="shared" si="148"/>
        <v>0</v>
      </c>
      <c r="DB62" s="35">
        <f t="shared" si="149"/>
        <v>0</v>
      </c>
      <c r="DC62" s="36">
        <f t="shared" si="150"/>
        <v>0</v>
      </c>
      <c r="DD62" s="35">
        <f t="shared" si="151"/>
        <v>0</v>
      </c>
      <c r="DE62" s="62">
        <f t="shared" si="152"/>
        <v>0</v>
      </c>
      <c r="DF62" s="61">
        <f t="shared" si="153"/>
        <v>0</v>
      </c>
      <c r="DG62" s="43">
        <f t="shared" si="154"/>
        <v>0</v>
      </c>
      <c r="DH62" s="35">
        <f t="shared" si="155"/>
        <v>0</v>
      </c>
      <c r="DI62" s="36">
        <f t="shared" si="156"/>
        <v>0</v>
      </c>
      <c r="DJ62" s="35">
        <f t="shared" si="157"/>
        <v>0</v>
      </c>
      <c r="DK62" s="62">
        <f t="shared" si="158"/>
        <v>0</v>
      </c>
    </row>
    <row r="63" spans="2:115" x14ac:dyDescent="0.3">
      <c r="B63" s="1">
        <v>0.76279799999999998</v>
      </c>
      <c r="C63" s="1"/>
      <c r="D63">
        <f t="shared" si="86"/>
        <v>0</v>
      </c>
      <c r="E63" s="4" t="e">
        <f t="shared" si="87"/>
        <v>#DIV/0!</v>
      </c>
      <c r="G63" s="1">
        <v>0.75143800000000005</v>
      </c>
      <c r="H63" s="1"/>
      <c r="I63">
        <f t="shared" si="9"/>
        <v>0</v>
      </c>
      <c r="J63" s="4" t="e">
        <f t="shared" si="10"/>
        <v>#DIV/0!</v>
      </c>
      <c r="L63" s="1">
        <v>0.63234800000000002</v>
      </c>
      <c r="M63" s="1">
        <v>1.147219</v>
      </c>
      <c r="N63">
        <f t="shared" si="88"/>
        <v>9712.6962503222585</v>
      </c>
      <c r="O63" s="4">
        <f t="shared" si="89"/>
        <v>0.3706488813423518</v>
      </c>
      <c r="Q63" s="1">
        <v>0.63796900000000001</v>
      </c>
      <c r="R63" s="1">
        <v>1.138978</v>
      </c>
      <c r="S63">
        <f t="shared" si="90"/>
        <v>9652.4989413853309</v>
      </c>
      <c r="T63" s="4">
        <f t="shared" si="91"/>
        <v>0.37296041386390733</v>
      </c>
      <c r="V63" s="1">
        <v>0.65104102246959406</v>
      </c>
      <c r="W63" s="1">
        <v>1.1288744074435699</v>
      </c>
      <c r="X63">
        <f t="shared" si="92"/>
        <v>9596.8995854773384</v>
      </c>
      <c r="Y63" s="4">
        <f t="shared" si="93"/>
        <v>0.37512114906857597</v>
      </c>
      <c r="AA63" s="1">
        <v>0.67753600000000003</v>
      </c>
      <c r="AB63" s="1">
        <v>1.1164480000000001</v>
      </c>
      <c r="AC63">
        <f t="shared" si="94"/>
        <v>9557.7970064042747</v>
      </c>
      <c r="AD63" s="4">
        <f t="shared" si="95"/>
        <v>0.37665583372274936</v>
      </c>
      <c r="AF63" s="1">
        <v>0.70642199999999999</v>
      </c>
      <c r="AG63" s="1">
        <v>1.1032059999999999</v>
      </c>
      <c r="AH63">
        <f t="shared" si="96"/>
        <v>9520.9990577581975</v>
      </c>
      <c r="AI63" s="4">
        <f t="shared" si="97"/>
        <v>0.37811158032481224</v>
      </c>
      <c r="AK63" s="1">
        <v>0.752938</v>
      </c>
      <c r="AL63" s="1">
        <v>1.0828800000000001</v>
      </c>
      <c r="AM63">
        <f t="shared" si="98"/>
        <v>9471.3016320000006</v>
      </c>
      <c r="AN63" s="4">
        <f t="shared" si="99"/>
        <v>0.38009559191283071</v>
      </c>
      <c r="AO63" s="15"/>
      <c r="AP63" s="14">
        <v>0.80728999999999995</v>
      </c>
      <c r="AQ63" s="14">
        <v>1.060098</v>
      </c>
      <c r="AR63">
        <f t="shared" si="100"/>
        <v>9421.2004731350044</v>
      </c>
      <c r="AS63" s="16">
        <f t="shared" si="101"/>
        <v>0.38211690858989455</v>
      </c>
      <c r="AT63" s="15"/>
      <c r="AU63" s="14">
        <v>0.86818600000000001</v>
      </c>
      <c r="AV63" s="14">
        <v>1.0355939999999999</v>
      </c>
      <c r="AW63">
        <f t="shared" si="102"/>
        <v>9350.9992568092439</v>
      </c>
      <c r="AX63" s="16">
        <f t="shared" si="103"/>
        <v>0.38498559363894069</v>
      </c>
      <c r="AY63" s="15"/>
      <c r="AZ63" s="15"/>
      <c r="BA63" s="15"/>
      <c r="BD63" s="61">
        <f t="shared" si="27"/>
        <v>0</v>
      </c>
      <c r="BE63" s="43">
        <f t="shared" si="104"/>
        <v>0</v>
      </c>
      <c r="BF63" s="35">
        <f t="shared" si="29"/>
        <v>0</v>
      </c>
      <c r="BG63" s="36">
        <f t="shared" si="30"/>
        <v>0</v>
      </c>
      <c r="BH63" s="35">
        <f t="shared" si="31"/>
        <v>0</v>
      </c>
      <c r="BI63" s="62">
        <f t="shared" si="32"/>
        <v>0</v>
      </c>
      <c r="BJ63" s="61">
        <f t="shared" si="105"/>
        <v>0</v>
      </c>
      <c r="BK63" s="43">
        <f t="shared" si="106"/>
        <v>0</v>
      </c>
      <c r="BL63" s="35">
        <f t="shared" si="107"/>
        <v>0</v>
      </c>
      <c r="BM63" s="36">
        <f t="shared" si="108"/>
        <v>0</v>
      </c>
      <c r="BN63" s="35">
        <f t="shared" si="109"/>
        <v>0</v>
      </c>
      <c r="BO63" s="62">
        <f t="shared" si="110"/>
        <v>0</v>
      </c>
      <c r="BP63" s="61">
        <f t="shared" si="111"/>
        <v>0</v>
      </c>
      <c r="BQ63" s="43">
        <f t="shared" si="112"/>
        <v>0</v>
      </c>
      <c r="BR63" s="35">
        <f t="shared" si="113"/>
        <v>0</v>
      </c>
      <c r="BS63" s="36">
        <f t="shared" si="114"/>
        <v>0</v>
      </c>
      <c r="BT63" s="35">
        <f t="shared" si="115"/>
        <v>0</v>
      </c>
      <c r="BU63" s="62">
        <f t="shared" si="116"/>
        <v>0</v>
      </c>
      <c r="BV63" s="61">
        <f t="shared" si="117"/>
        <v>0</v>
      </c>
      <c r="BW63" s="43">
        <f t="shared" si="118"/>
        <v>0</v>
      </c>
      <c r="BX63" s="35">
        <f t="shared" si="119"/>
        <v>0</v>
      </c>
      <c r="BY63" s="36">
        <f t="shared" si="120"/>
        <v>0</v>
      </c>
      <c r="BZ63" s="35">
        <f t="shared" si="121"/>
        <v>0</v>
      </c>
      <c r="CA63" s="62">
        <f t="shared" si="122"/>
        <v>0</v>
      </c>
      <c r="CB63" s="61">
        <f t="shared" si="123"/>
        <v>0</v>
      </c>
      <c r="CC63" s="43">
        <f t="shared" si="124"/>
        <v>0</v>
      </c>
      <c r="CD63" s="35">
        <f t="shared" si="125"/>
        <v>0</v>
      </c>
      <c r="CE63" s="36">
        <f t="shared" si="126"/>
        <v>0</v>
      </c>
      <c r="CF63" s="35">
        <f t="shared" si="127"/>
        <v>0</v>
      </c>
      <c r="CG63" s="62">
        <f t="shared" si="128"/>
        <v>0</v>
      </c>
      <c r="CH63" s="61">
        <f t="shared" si="129"/>
        <v>0</v>
      </c>
      <c r="CI63" s="43">
        <f t="shared" si="130"/>
        <v>0</v>
      </c>
      <c r="CJ63" s="35">
        <f t="shared" si="131"/>
        <v>0</v>
      </c>
      <c r="CK63" s="36">
        <f t="shared" si="132"/>
        <v>0</v>
      </c>
      <c r="CL63" s="35">
        <f t="shared" si="133"/>
        <v>0</v>
      </c>
      <c r="CM63" s="62">
        <f t="shared" si="134"/>
        <v>0</v>
      </c>
      <c r="CN63" s="61">
        <f t="shared" si="135"/>
        <v>0</v>
      </c>
      <c r="CO63" s="43">
        <f t="shared" si="136"/>
        <v>0</v>
      </c>
      <c r="CP63" s="35">
        <f t="shared" si="137"/>
        <v>0</v>
      </c>
      <c r="CQ63" s="36">
        <f t="shared" si="138"/>
        <v>0</v>
      </c>
      <c r="CR63" s="35">
        <f t="shared" si="139"/>
        <v>0</v>
      </c>
      <c r="CS63" s="62">
        <f t="shared" si="140"/>
        <v>0</v>
      </c>
      <c r="CT63" s="61">
        <f t="shared" si="141"/>
        <v>0</v>
      </c>
      <c r="CU63" s="43">
        <f t="shared" si="142"/>
        <v>0</v>
      </c>
      <c r="CV63" s="35">
        <f t="shared" si="143"/>
        <v>0</v>
      </c>
      <c r="CW63" s="36">
        <f t="shared" si="144"/>
        <v>0</v>
      </c>
      <c r="CX63" s="35">
        <f t="shared" si="145"/>
        <v>0</v>
      </c>
      <c r="CY63" s="62">
        <f t="shared" si="146"/>
        <v>0</v>
      </c>
      <c r="CZ63" s="61">
        <f t="shared" si="147"/>
        <v>0</v>
      </c>
      <c r="DA63" s="43">
        <f t="shared" si="148"/>
        <v>0</v>
      </c>
      <c r="DB63" s="35">
        <f t="shared" si="149"/>
        <v>0</v>
      </c>
      <c r="DC63" s="36">
        <f t="shared" si="150"/>
        <v>0</v>
      </c>
      <c r="DD63" s="35">
        <f t="shared" si="151"/>
        <v>0</v>
      </c>
      <c r="DE63" s="62">
        <f t="shared" si="152"/>
        <v>0</v>
      </c>
      <c r="DF63" s="61">
        <f t="shared" si="153"/>
        <v>0</v>
      </c>
      <c r="DG63" s="43">
        <f t="shared" si="154"/>
        <v>0</v>
      </c>
      <c r="DH63" s="35">
        <f t="shared" si="155"/>
        <v>0</v>
      </c>
      <c r="DI63" s="36">
        <f t="shared" si="156"/>
        <v>0</v>
      </c>
      <c r="DJ63" s="35">
        <f t="shared" si="157"/>
        <v>0</v>
      </c>
      <c r="DK63" s="62">
        <f t="shared" si="158"/>
        <v>0</v>
      </c>
    </row>
    <row r="64" spans="2:115" x14ac:dyDescent="0.3">
      <c r="B64" s="1">
        <v>0.76279799999999998</v>
      </c>
      <c r="C64" s="1"/>
      <c r="D64">
        <f t="shared" si="86"/>
        <v>0</v>
      </c>
      <c r="E64" s="4" t="e">
        <f t="shared" si="87"/>
        <v>#DIV/0!</v>
      </c>
      <c r="G64" s="1">
        <v>0.75143800000000005</v>
      </c>
      <c r="H64" s="1"/>
      <c r="I64">
        <f t="shared" si="9"/>
        <v>0</v>
      </c>
      <c r="J64" s="4" t="e">
        <f t="shared" si="10"/>
        <v>#DIV/0!</v>
      </c>
      <c r="L64" s="1">
        <v>0.64225900000000002</v>
      </c>
      <c r="M64" s="1">
        <v>1.1401669999999999</v>
      </c>
      <c r="N64">
        <f t="shared" si="88"/>
        <v>9652.9919271221788</v>
      </c>
      <c r="O64" s="4">
        <f t="shared" si="89"/>
        <v>0.3729413664881473</v>
      </c>
      <c r="Q64" s="1">
        <v>0.64796799999999999</v>
      </c>
      <c r="R64" s="1">
        <v>1.1318870000000001</v>
      </c>
      <c r="S64">
        <f t="shared" si="90"/>
        <v>9592.4048307059657</v>
      </c>
      <c r="T64" s="4">
        <f t="shared" si="91"/>
        <v>0.37529692121376546</v>
      </c>
      <c r="V64" s="1">
        <v>0.66124510410224702</v>
      </c>
      <c r="W64" s="1">
        <v>1.12436921412019</v>
      </c>
      <c r="X64">
        <f t="shared" si="92"/>
        <v>9558.5995871315954</v>
      </c>
      <c r="Y64" s="4">
        <f t="shared" si="93"/>
        <v>0.37662420809493402</v>
      </c>
      <c r="AA64" s="1">
        <v>0.68815599999999999</v>
      </c>
      <c r="AB64" s="1">
        <v>1.111904</v>
      </c>
      <c r="AC64">
        <f t="shared" si="94"/>
        <v>9518.8962876989681</v>
      </c>
      <c r="AD64" s="4">
        <f t="shared" si="95"/>
        <v>0.37819510699493492</v>
      </c>
      <c r="AF64" s="1">
        <v>0.71749399999999997</v>
      </c>
      <c r="AG64" s="1">
        <v>1.0986990000000001</v>
      </c>
      <c r="AH64">
        <f t="shared" si="96"/>
        <v>9482.1022943673943</v>
      </c>
      <c r="AI64" s="4">
        <f t="shared" si="97"/>
        <v>0.37966264107259101</v>
      </c>
      <c r="AK64" s="1">
        <v>0.76473999999999998</v>
      </c>
      <c r="AL64" s="1">
        <v>1.078524</v>
      </c>
      <c r="AM64">
        <f t="shared" si="98"/>
        <v>9433.2023136000007</v>
      </c>
      <c r="AN64" s="4">
        <f t="shared" si="99"/>
        <v>0.38163074217223364</v>
      </c>
      <c r="AO64" s="15"/>
      <c r="AP64" s="14">
        <v>0.81994299999999998</v>
      </c>
      <c r="AQ64" s="14">
        <v>1.055552</v>
      </c>
      <c r="AR64">
        <f t="shared" si="100"/>
        <v>9380.7997013659133</v>
      </c>
      <c r="AS64" s="16">
        <f t="shared" si="101"/>
        <v>0.3837625911014616</v>
      </c>
      <c r="AT64" s="15"/>
      <c r="AU64" s="14">
        <v>0.88179300000000005</v>
      </c>
      <c r="AV64" s="14">
        <v>1.029836</v>
      </c>
      <c r="AW64">
        <f t="shared" si="102"/>
        <v>9299.0068218195593</v>
      </c>
      <c r="AX64" s="16">
        <f t="shared" si="103"/>
        <v>0.38713811797113828</v>
      </c>
      <c r="AY64" s="15"/>
      <c r="AZ64" s="15"/>
      <c r="BA64" s="15"/>
      <c r="BD64" s="61">
        <f t="shared" si="27"/>
        <v>0</v>
      </c>
      <c r="BE64" s="43">
        <f t="shared" si="104"/>
        <v>0</v>
      </c>
      <c r="BF64" s="35">
        <f t="shared" si="29"/>
        <v>0</v>
      </c>
      <c r="BG64" s="36">
        <f t="shared" si="30"/>
        <v>0</v>
      </c>
      <c r="BH64" s="35">
        <f t="shared" si="31"/>
        <v>0</v>
      </c>
      <c r="BI64" s="62">
        <f t="shared" si="32"/>
        <v>0</v>
      </c>
      <c r="BJ64" s="61">
        <f t="shared" si="105"/>
        <v>0</v>
      </c>
      <c r="BK64" s="43">
        <f t="shared" si="106"/>
        <v>0</v>
      </c>
      <c r="BL64" s="35">
        <f t="shared" si="107"/>
        <v>0</v>
      </c>
      <c r="BM64" s="36">
        <f t="shared" si="108"/>
        <v>0</v>
      </c>
      <c r="BN64" s="35">
        <f t="shared" si="109"/>
        <v>0</v>
      </c>
      <c r="BO64" s="62">
        <f t="shared" si="110"/>
        <v>0</v>
      </c>
      <c r="BP64" s="61">
        <f t="shared" si="111"/>
        <v>0</v>
      </c>
      <c r="BQ64" s="43">
        <f t="shared" si="112"/>
        <v>0</v>
      </c>
      <c r="BR64" s="35">
        <f t="shared" si="113"/>
        <v>0</v>
      </c>
      <c r="BS64" s="36">
        <f t="shared" si="114"/>
        <v>0</v>
      </c>
      <c r="BT64" s="35">
        <f t="shared" si="115"/>
        <v>0</v>
      </c>
      <c r="BU64" s="62">
        <f t="shared" si="116"/>
        <v>0</v>
      </c>
      <c r="BV64" s="61">
        <f t="shared" si="117"/>
        <v>0</v>
      </c>
      <c r="BW64" s="43">
        <f t="shared" si="118"/>
        <v>0</v>
      </c>
      <c r="BX64" s="35">
        <f t="shared" si="119"/>
        <v>0</v>
      </c>
      <c r="BY64" s="36">
        <f t="shared" si="120"/>
        <v>0</v>
      </c>
      <c r="BZ64" s="35">
        <f t="shared" si="121"/>
        <v>0</v>
      </c>
      <c r="CA64" s="62">
        <f t="shared" si="122"/>
        <v>0</v>
      </c>
      <c r="CB64" s="61">
        <f t="shared" si="123"/>
        <v>0</v>
      </c>
      <c r="CC64" s="43">
        <f t="shared" si="124"/>
        <v>0</v>
      </c>
      <c r="CD64" s="35">
        <f t="shared" si="125"/>
        <v>0</v>
      </c>
      <c r="CE64" s="36">
        <f t="shared" si="126"/>
        <v>0</v>
      </c>
      <c r="CF64" s="35">
        <f t="shared" si="127"/>
        <v>0</v>
      </c>
      <c r="CG64" s="62">
        <f t="shared" si="128"/>
        <v>0</v>
      </c>
      <c r="CH64" s="61">
        <f t="shared" si="129"/>
        <v>0</v>
      </c>
      <c r="CI64" s="43">
        <f t="shared" si="130"/>
        <v>0</v>
      </c>
      <c r="CJ64" s="35">
        <f t="shared" si="131"/>
        <v>0</v>
      </c>
      <c r="CK64" s="36">
        <f t="shared" si="132"/>
        <v>0</v>
      </c>
      <c r="CL64" s="35">
        <f t="shared" si="133"/>
        <v>0</v>
      </c>
      <c r="CM64" s="62">
        <f t="shared" si="134"/>
        <v>0</v>
      </c>
      <c r="CN64" s="61">
        <f t="shared" si="135"/>
        <v>0</v>
      </c>
      <c r="CO64" s="43">
        <f t="shared" si="136"/>
        <v>0</v>
      </c>
      <c r="CP64" s="35">
        <f t="shared" si="137"/>
        <v>0</v>
      </c>
      <c r="CQ64" s="36">
        <f t="shared" si="138"/>
        <v>0</v>
      </c>
      <c r="CR64" s="35">
        <f t="shared" si="139"/>
        <v>0</v>
      </c>
      <c r="CS64" s="62">
        <f t="shared" si="140"/>
        <v>0</v>
      </c>
      <c r="CT64" s="61">
        <f t="shared" si="141"/>
        <v>0</v>
      </c>
      <c r="CU64" s="43">
        <f t="shared" si="142"/>
        <v>0</v>
      </c>
      <c r="CV64" s="35">
        <f t="shared" si="143"/>
        <v>0</v>
      </c>
      <c r="CW64" s="36">
        <f t="shared" si="144"/>
        <v>0</v>
      </c>
      <c r="CX64" s="35">
        <f t="shared" si="145"/>
        <v>0</v>
      </c>
      <c r="CY64" s="62">
        <f t="shared" si="146"/>
        <v>0</v>
      </c>
      <c r="CZ64" s="61">
        <f t="shared" si="147"/>
        <v>0</v>
      </c>
      <c r="DA64" s="43">
        <f t="shared" si="148"/>
        <v>0</v>
      </c>
      <c r="DB64" s="35">
        <f t="shared" si="149"/>
        <v>0</v>
      </c>
      <c r="DC64" s="36">
        <f t="shared" si="150"/>
        <v>0</v>
      </c>
      <c r="DD64" s="35">
        <f t="shared" si="151"/>
        <v>0</v>
      </c>
      <c r="DE64" s="62">
        <f t="shared" si="152"/>
        <v>0</v>
      </c>
      <c r="DF64" s="61">
        <f t="shared" si="153"/>
        <v>0</v>
      </c>
      <c r="DG64" s="43">
        <f t="shared" si="154"/>
        <v>0</v>
      </c>
      <c r="DH64" s="35">
        <f t="shared" si="155"/>
        <v>0</v>
      </c>
      <c r="DI64" s="36">
        <f t="shared" si="156"/>
        <v>0</v>
      </c>
      <c r="DJ64" s="35">
        <f t="shared" si="157"/>
        <v>0</v>
      </c>
      <c r="DK64" s="62">
        <f t="shared" si="158"/>
        <v>0</v>
      </c>
    </row>
    <row r="65" spans="2:115" x14ac:dyDescent="0.3">
      <c r="B65" s="1">
        <v>0.76279799999999998</v>
      </c>
      <c r="C65" s="1"/>
      <c r="D65">
        <f t="shared" si="86"/>
        <v>0</v>
      </c>
      <c r="E65" s="4" t="e">
        <f t="shared" si="87"/>
        <v>#DIV/0!</v>
      </c>
      <c r="G65" s="1">
        <v>0.75143800000000005</v>
      </c>
      <c r="H65" s="1"/>
      <c r="I65">
        <f t="shared" si="9"/>
        <v>0</v>
      </c>
      <c r="J65" s="4" t="e">
        <f t="shared" si="10"/>
        <v>#DIV/0!</v>
      </c>
      <c r="L65" s="1">
        <v>0.65217000000000003</v>
      </c>
      <c r="M65" s="1">
        <v>1.1331629999999999</v>
      </c>
      <c r="N65">
        <f t="shared" si="88"/>
        <v>9593.6939861560186</v>
      </c>
      <c r="O65" s="4">
        <f t="shared" si="89"/>
        <v>0.37524649057963549</v>
      </c>
      <c r="Q65" s="1">
        <v>0.65796699999999997</v>
      </c>
      <c r="R65" s="1">
        <v>1.1249720000000001</v>
      </c>
      <c r="S65">
        <f t="shared" si="90"/>
        <v>9533.8022675487482</v>
      </c>
      <c r="T65" s="4">
        <f t="shared" si="91"/>
        <v>0.37760380370523483</v>
      </c>
      <c r="V65" s="1">
        <v>0.67144918573489998</v>
      </c>
      <c r="W65" s="1">
        <v>1.11984049498312</v>
      </c>
      <c r="X65">
        <f t="shared" si="92"/>
        <v>9520.0995887945664</v>
      </c>
      <c r="Y65" s="4">
        <f t="shared" si="93"/>
        <v>0.37814730470228536</v>
      </c>
      <c r="AA65" s="1">
        <v>0.69877500000000003</v>
      </c>
      <c r="AB65" s="1">
        <v>1.107477</v>
      </c>
      <c r="AC65">
        <f t="shared" si="94"/>
        <v>9480.9971940131436</v>
      </c>
      <c r="AD65" s="4">
        <f t="shared" si="95"/>
        <v>0.37970689436267846</v>
      </c>
      <c r="AF65" s="1">
        <v>0.72856600000000005</v>
      </c>
      <c r="AG65" s="1">
        <v>1.094435</v>
      </c>
      <c r="AH65">
        <f t="shared" si="96"/>
        <v>9445.3026939461834</v>
      </c>
      <c r="AI65" s="4">
        <f t="shared" si="97"/>
        <v>0.38114183490459891</v>
      </c>
      <c r="AK65" s="1">
        <v>0.77654100000000004</v>
      </c>
      <c r="AL65" s="1">
        <v>1.074168</v>
      </c>
      <c r="AM65">
        <f t="shared" si="98"/>
        <v>9395.102995199999</v>
      </c>
      <c r="AN65" s="4">
        <f t="shared" si="99"/>
        <v>0.38317834321127259</v>
      </c>
      <c r="AO65" s="15"/>
      <c r="AP65" s="14">
        <v>0.832596</v>
      </c>
      <c r="AQ65" s="14">
        <v>1.0510520000000001</v>
      </c>
      <c r="AR65">
        <f t="shared" si="100"/>
        <v>9340.8077363503126</v>
      </c>
      <c r="AS65" s="16">
        <f t="shared" si="101"/>
        <v>0.38540564174020886</v>
      </c>
      <c r="AT65" s="15"/>
      <c r="AU65" s="14">
        <v>0.895401</v>
      </c>
      <c r="AV65" s="14">
        <v>1.023933</v>
      </c>
      <c r="AW65">
        <f t="shared" si="102"/>
        <v>9245.7050948754622</v>
      </c>
      <c r="AX65" s="16">
        <f t="shared" si="103"/>
        <v>0.38936997914797666</v>
      </c>
      <c r="AY65" s="15"/>
      <c r="AZ65" s="15"/>
      <c r="BA65" s="15"/>
      <c r="BD65" s="61">
        <f t="shared" si="27"/>
        <v>0</v>
      </c>
      <c r="BE65" s="43">
        <f t="shared" si="104"/>
        <v>0</v>
      </c>
      <c r="BF65" s="35">
        <f t="shared" si="29"/>
        <v>0</v>
      </c>
      <c r="BG65" s="36">
        <f t="shared" si="30"/>
        <v>0</v>
      </c>
      <c r="BH65" s="35">
        <f t="shared" si="31"/>
        <v>0</v>
      </c>
      <c r="BI65" s="62">
        <f t="shared" si="32"/>
        <v>0</v>
      </c>
      <c r="BJ65" s="61">
        <f t="shared" si="105"/>
        <v>0</v>
      </c>
      <c r="BK65" s="43">
        <f t="shared" si="106"/>
        <v>0</v>
      </c>
      <c r="BL65" s="35">
        <f t="shared" si="107"/>
        <v>0</v>
      </c>
      <c r="BM65" s="36">
        <f t="shared" si="108"/>
        <v>0</v>
      </c>
      <c r="BN65" s="35">
        <f t="shared" si="109"/>
        <v>0</v>
      </c>
      <c r="BO65" s="62">
        <f t="shared" si="110"/>
        <v>0</v>
      </c>
      <c r="BP65" s="61">
        <f t="shared" si="111"/>
        <v>0</v>
      </c>
      <c r="BQ65" s="43">
        <f t="shared" si="112"/>
        <v>0</v>
      </c>
      <c r="BR65" s="35">
        <f t="shared" si="113"/>
        <v>0</v>
      </c>
      <c r="BS65" s="36">
        <f t="shared" si="114"/>
        <v>0</v>
      </c>
      <c r="BT65" s="35">
        <f t="shared" si="115"/>
        <v>0</v>
      </c>
      <c r="BU65" s="62">
        <f t="shared" si="116"/>
        <v>0</v>
      </c>
      <c r="BV65" s="61">
        <f t="shared" si="117"/>
        <v>0</v>
      </c>
      <c r="BW65" s="43">
        <f t="shared" si="118"/>
        <v>0</v>
      </c>
      <c r="BX65" s="35">
        <f t="shared" si="119"/>
        <v>0</v>
      </c>
      <c r="BY65" s="36">
        <f t="shared" si="120"/>
        <v>0</v>
      </c>
      <c r="BZ65" s="35">
        <f t="shared" si="121"/>
        <v>0</v>
      </c>
      <c r="CA65" s="62">
        <f t="shared" si="122"/>
        <v>0</v>
      </c>
      <c r="CB65" s="61">
        <f t="shared" si="123"/>
        <v>0</v>
      </c>
      <c r="CC65" s="43">
        <f t="shared" si="124"/>
        <v>0</v>
      </c>
      <c r="CD65" s="35">
        <f t="shared" si="125"/>
        <v>0</v>
      </c>
      <c r="CE65" s="36">
        <f t="shared" si="126"/>
        <v>0</v>
      </c>
      <c r="CF65" s="35">
        <f t="shared" si="127"/>
        <v>0</v>
      </c>
      <c r="CG65" s="62">
        <f t="shared" si="128"/>
        <v>0</v>
      </c>
      <c r="CH65" s="61">
        <f t="shared" si="129"/>
        <v>0</v>
      </c>
      <c r="CI65" s="43">
        <f t="shared" si="130"/>
        <v>0</v>
      </c>
      <c r="CJ65" s="35">
        <f t="shared" si="131"/>
        <v>0</v>
      </c>
      <c r="CK65" s="36">
        <f t="shared" si="132"/>
        <v>0</v>
      </c>
      <c r="CL65" s="35">
        <f t="shared" si="133"/>
        <v>0</v>
      </c>
      <c r="CM65" s="62">
        <f t="shared" si="134"/>
        <v>0</v>
      </c>
      <c r="CN65" s="61">
        <f t="shared" si="135"/>
        <v>0</v>
      </c>
      <c r="CO65" s="43">
        <f t="shared" si="136"/>
        <v>0</v>
      </c>
      <c r="CP65" s="35">
        <f t="shared" si="137"/>
        <v>0</v>
      </c>
      <c r="CQ65" s="36">
        <f t="shared" si="138"/>
        <v>0</v>
      </c>
      <c r="CR65" s="35">
        <f t="shared" si="139"/>
        <v>0</v>
      </c>
      <c r="CS65" s="62">
        <f t="shared" si="140"/>
        <v>0</v>
      </c>
      <c r="CT65" s="61">
        <f t="shared" si="141"/>
        <v>0</v>
      </c>
      <c r="CU65" s="43">
        <f t="shared" si="142"/>
        <v>0</v>
      </c>
      <c r="CV65" s="35">
        <f t="shared" si="143"/>
        <v>0</v>
      </c>
      <c r="CW65" s="36">
        <f t="shared" si="144"/>
        <v>0</v>
      </c>
      <c r="CX65" s="35">
        <f t="shared" si="145"/>
        <v>0</v>
      </c>
      <c r="CY65" s="62">
        <f t="shared" si="146"/>
        <v>0</v>
      </c>
      <c r="CZ65" s="61">
        <f t="shared" si="147"/>
        <v>0</v>
      </c>
      <c r="DA65" s="43">
        <f t="shared" si="148"/>
        <v>0</v>
      </c>
      <c r="DB65" s="35">
        <f t="shared" si="149"/>
        <v>0</v>
      </c>
      <c r="DC65" s="36">
        <f t="shared" si="150"/>
        <v>0</v>
      </c>
      <c r="DD65" s="35">
        <f t="shared" si="151"/>
        <v>0</v>
      </c>
      <c r="DE65" s="62">
        <f t="shared" si="152"/>
        <v>0</v>
      </c>
      <c r="DF65" s="61">
        <f t="shared" si="153"/>
        <v>0</v>
      </c>
      <c r="DG65" s="43" t="str">
        <f t="shared" si="154"/>
        <v>min</v>
      </c>
      <c r="DH65" s="35">
        <f t="shared" si="155"/>
        <v>0.895401</v>
      </c>
      <c r="DI65" s="36">
        <f t="shared" si="156"/>
        <v>1.023933</v>
      </c>
      <c r="DJ65" s="35">
        <f t="shared" si="157"/>
        <v>0</v>
      </c>
      <c r="DK65" s="62">
        <f t="shared" si="158"/>
        <v>0</v>
      </c>
    </row>
    <row r="66" spans="2:115" x14ac:dyDescent="0.3">
      <c r="B66" s="1">
        <v>0.76279799999999998</v>
      </c>
      <c r="C66" s="1"/>
      <c r="D66">
        <f t="shared" si="86"/>
        <v>0</v>
      </c>
      <c r="E66" s="4" t="e">
        <f t="shared" si="87"/>
        <v>#DIV/0!</v>
      </c>
      <c r="G66" s="1">
        <v>0.75143800000000005</v>
      </c>
      <c r="H66" s="1"/>
      <c r="I66">
        <f t="shared" si="9"/>
        <v>0</v>
      </c>
      <c r="J66" s="4" t="e">
        <f t="shared" si="10"/>
        <v>#DIV/0!</v>
      </c>
      <c r="L66" s="1">
        <v>0.66208199999999995</v>
      </c>
      <c r="M66" s="1">
        <v>1.12636</v>
      </c>
      <c r="N66">
        <f t="shared" si="88"/>
        <v>9536.0977707944003</v>
      </c>
      <c r="O66" s="4">
        <f t="shared" si="89"/>
        <v>0.37751290795544179</v>
      </c>
      <c r="Q66" s="1">
        <v>0.66796599999999995</v>
      </c>
      <c r="R66" s="1">
        <v>1.1195090000000001</v>
      </c>
      <c r="S66">
        <f t="shared" si="90"/>
        <v>9487.5049714492743</v>
      </c>
      <c r="T66" s="4">
        <f t="shared" si="91"/>
        <v>0.37944644148629925</v>
      </c>
      <c r="V66" s="1">
        <v>0.68165326736755305</v>
      </c>
      <c r="W66" s="1">
        <v>1.1157117146789299</v>
      </c>
      <c r="X66">
        <f t="shared" si="92"/>
        <v>9484.9995903106446</v>
      </c>
      <c r="Y66" s="4">
        <f t="shared" si="93"/>
        <v>0.37954666900329259</v>
      </c>
      <c r="AA66" s="1">
        <v>0.70939399999999997</v>
      </c>
      <c r="AB66" s="1">
        <v>1.103342</v>
      </c>
      <c r="AC66">
        <f t="shared" si="94"/>
        <v>9445.5978824272188</v>
      </c>
      <c r="AD66" s="4">
        <f t="shared" si="95"/>
        <v>0.3811299236756111</v>
      </c>
      <c r="AF66" s="1">
        <v>0.73963800000000002</v>
      </c>
      <c r="AG66" s="1">
        <v>1.0902400000000001</v>
      </c>
      <c r="AH66">
        <f t="shared" si="96"/>
        <v>9409.0985842447353</v>
      </c>
      <c r="AI66" s="4">
        <f t="shared" si="97"/>
        <v>0.38260838355207544</v>
      </c>
      <c r="AK66" s="1">
        <v>0.78834199999999999</v>
      </c>
      <c r="AL66" s="1">
        <v>1.0698570000000001</v>
      </c>
      <c r="AM66">
        <f t="shared" si="98"/>
        <v>9357.3972647999999</v>
      </c>
      <c r="AN66" s="4">
        <f t="shared" si="99"/>
        <v>0.38472236436324309</v>
      </c>
      <c r="AO66" s="15"/>
      <c r="AP66" s="14">
        <v>0.84524900000000003</v>
      </c>
      <c r="AQ66" s="14">
        <v>1.046618</v>
      </c>
      <c r="AR66">
        <f t="shared" si="100"/>
        <v>9301.4023201549426</v>
      </c>
      <c r="AS66" s="16">
        <f t="shared" si="101"/>
        <v>0.38703841378834491</v>
      </c>
      <c r="AT66" s="15"/>
      <c r="AU66" s="14">
        <v>0.90900800000000004</v>
      </c>
      <c r="AV66" s="14">
        <v>1.01762</v>
      </c>
      <c r="AW66">
        <f t="shared" si="102"/>
        <v>9188.7012320602698</v>
      </c>
      <c r="AX66" s="16">
        <f t="shared" si="103"/>
        <v>0.3917855101697344</v>
      </c>
      <c r="AY66" s="15"/>
      <c r="AZ66" s="15"/>
      <c r="BA66" s="15"/>
      <c r="BD66" s="61">
        <f t="shared" si="27"/>
        <v>0</v>
      </c>
      <c r="BE66" s="43">
        <f t="shared" si="104"/>
        <v>0</v>
      </c>
      <c r="BF66" s="35">
        <f t="shared" si="29"/>
        <v>0</v>
      </c>
      <c r="BG66" s="36">
        <f t="shared" si="30"/>
        <v>0</v>
      </c>
      <c r="BH66" s="35">
        <f t="shared" si="31"/>
        <v>0</v>
      </c>
      <c r="BI66" s="62">
        <f t="shared" si="32"/>
        <v>0</v>
      </c>
      <c r="BJ66" s="61">
        <f t="shared" si="105"/>
        <v>0</v>
      </c>
      <c r="BK66" s="43">
        <f t="shared" si="106"/>
        <v>0</v>
      </c>
      <c r="BL66" s="35">
        <f t="shared" si="107"/>
        <v>0</v>
      </c>
      <c r="BM66" s="36">
        <f t="shared" si="108"/>
        <v>0</v>
      </c>
      <c r="BN66" s="35">
        <f t="shared" si="109"/>
        <v>0</v>
      </c>
      <c r="BO66" s="62">
        <f t="shared" si="110"/>
        <v>0</v>
      </c>
      <c r="BP66" s="61">
        <f t="shared" si="111"/>
        <v>0</v>
      </c>
      <c r="BQ66" s="43">
        <f t="shared" si="112"/>
        <v>0</v>
      </c>
      <c r="BR66" s="35">
        <f t="shared" si="113"/>
        <v>0</v>
      </c>
      <c r="BS66" s="36">
        <f t="shared" si="114"/>
        <v>0</v>
      </c>
      <c r="BT66" s="35">
        <f t="shared" si="115"/>
        <v>0</v>
      </c>
      <c r="BU66" s="62">
        <f t="shared" si="116"/>
        <v>0</v>
      </c>
      <c r="BV66" s="61">
        <f t="shared" si="117"/>
        <v>0</v>
      </c>
      <c r="BW66" s="43">
        <f t="shared" si="118"/>
        <v>0</v>
      </c>
      <c r="BX66" s="35">
        <f t="shared" si="119"/>
        <v>0</v>
      </c>
      <c r="BY66" s="36">
        <f t="shared" si="120"/>
        <v>0</v>
      </c>
      <c r="BZ66" s="35">
        <f t="shared" si="121"/>
        <v>0</v>
      </c>
      <c r="CA66" s="62">
        <f t="shared" si="122"/>
        <v>0</v>
      </c>
      <c r="CB66" s="61">
        <f t="shared" si="123"/>
        <v>0</v>
      </c>
      <c r="CC66" s="43">
        <f t="shared" si="124"/>
        <v>0</v>
      </c>
      <c r="CD66" s="35">
        <f t="shared" si="125"/>
        <v>0</v>
      </c>
      <c r="CE66" s="36">
        <f t="shared" si="126"/>
        <v>0</v>
      </c>
      <c r="CF66" s="35">
        <f t="shared" si="127"/>
        <v>0</v>
      </c>
      <c r="CG66" s="62">
        <f t="shared" si="128"/>
        <v>0</v>
      </c>
      <c r="CH66" s="61">
        <f t="shared" si="129"/>
        <v>0</v>
      </c>
      <c r="CI66" s="43">
        <f t="shared" si="130"/>
        <v>0</v>
      </c>
      <c r="CJ66" s="35">
        <f t="shared" si="131"/>
        <v>0</v>
      </c>
      <c r="CK66" s="36">
        <f t="shared" si="132"/>
        <v>0</v>
      </c>
      <c r="CL66" s="35">
        <f t="shared" si="133"/>
        <v>0</v>
      </c>
      <c r="CM66" s="62">
        <f t="shared" si="134"/>
        <v>0</v>
      </c>
      <c r="CN66" s="61">
        <f t="shared" si="135"/>
        <v>0</v>
      </c>
      <c r="CO66" s="43">
        <f t="shared" si="136"/>
        <v>0</v>
      </c>
      <c r="CP66" s="35">
        <f t="shared" si="137"/>
        <v>0</v>
      </c>
      <c r="CQ66" s="36">
        <f t="shared" si="138"/>
        <v>0</v>
      </c>
      <c r="CR66" s="35">
        <f t="shared" si="139"/>
        <v>0</v>
      </c>
      <c r="CS66" s="62">
        <f t="shared" si="140"/>
        <v>0</v>
      </c>
      <c r="CT66" s="61">
        <f t="shared" si="141"/>
        <v>0</v>
      </c>
      <c r="CU66" s="43">
        <f t="shared" si="142"/>
        <v>0</v>
      </c>
      <c r="CV66" s="35">
        <f t="shared" si="143"/>
        <v>0</v>
      </c>
      <c r="CW66" s="36">
        <f t="shared" si="144"/>
        <v>0</v>
      </c>
      <c r="CX66" s="35">
        <f t="shared" si="145"/>
        <v>0</v>
      </c>
      <c r="CY66" s="62">
        <f t="shared" si="146"/>
        <v>0</v>
      </c>
      <c r="CZ66" s="61">
        <f t="shared" si="147"/>
        <v>0</v>
      </c>
      <c r="DA66" s="43">
        <f t="shared" si="148"/>
        <v>0</v>
      </c>
      <c r="DB66" s="35">
        <f t="shared" si="149"/>
        <v>0</v>
      </c>
      <c r="DC66" s="36">
        <f t="shared" si="150"/>
        <v>0</v>
      </c>
      <c r="DD66" s="35">
        <f t="shared" si="151"/>
        <v>0</v>
      </c>
      <c r="DE66" s="62">
        <f t="shared" si="152"/>
        <v>0</v>
      </c>
      <c r="DF66" s="61">
        <f t="shared" si="153"/>
        <v>1</v>
      </c>
      <c r="DG66" s="43" t="str">
        <f t="shared" si="154"/>
        <v>min</v>
      </c>
      <c r="DH66" s="35">
        <f t="shared" si="155"/>
        <v>0</v>
      </c>
      <c r="DI66" s="36">
        <f t="shared" si="156"/>
        <v>0</v>
      </c>
      <c r="DJ66" s="35">
        <f t="shared" si="157"/>
        <v>0.90900800000000004</v>
      </c>
      <c r="DK66" s="62">
        <f t="shared" si="158"/>
        <v>1.01762</v>
      </c>
    </row>
    <row r="67" spans="2:115" x14ac:dyDescent="0.3">
      <c r="B67" s="1">
        <v>0.76279799999999998</v>
      </c>
      <c r="C67" s="1"/>
      <c r="D67">
        <f t="shared" si="86"/>
        <v>0</v>
      </c>
      <c r="E67" s="4" t="e">
        <f t="shared" si="87"/>
        <v>#DIV/0!</v>
      </c>
      <c r="G67" s="1">
        <v>0.75143800000000005</v>
      </c>
      <c r="H67" s="1"/>
      <c r="I67">
        <f t="shared" si="9"/>
        <v>0</v>
      </c>
      <c r="J67" s="4" t="e">
        <f t="shared" si="10"/>
        <v>#DIV/0!</v>
      </c>
      <c r="L67" s="1">
        <v>0.67199299999999995</v>
      </c>
      <c r="M67" s="1">
        <v>1.119804</v>
      </c>
      <c r="N67">
        <f t="shared" si="88"/>
        <v>9480.5927306781596</v>
      </c>
      <c r="O67" s="4">
        <f t="shared" si="89"/>
        <v>0.37972309350983868</v>
      </c>
      <c r="Q67" s="1">
        <v>0.67796500000000004</v>
      </c>
      <c r="R67" s="1">
        <v>1.1146</v>
      </c>
      <c r="S67">
        <f t="shared" si="90"/>
        <v>9445.9026601638398</v>
      </c>
      <c r="T67" s="4">
        <f t="shared" si="91"/>
        <v>0.38111762628914891</v>
      </c>
      <c r="V67" s="1">
        <v>0.69185734900020601</v>
      </c>
      <c r="W67" s="1">
        <v>1.11170056344324</v>
      </c>
      <c r="X67">
        <f t="shared" si="92"/>
        <v>9450.8995917835673</v>
      </c>
      <c r="Y67" s="4">
        <f t="shared" si="93"/>
        <v>0.38091611968132338</v>
      </c>
      <c r="AA67" s="1">
        <v>0.72001400000000004</v>
      </c>
      <c r="AB67" s="1">
        <v>1.0992189999999999</v>
      </c>
      <c r="AC67">
        <f t="shared" si="94"/>
        <v>9410.3013016125242</v>
      </c>
      <c r="AD67" s="4">
        <f t="shared" si="95"/>
        <v>0.38255948291295561</v>
      </c>
      <c r="AF67" s="1">
        <v>0.75070999999999999</v>
      </c>
      <c r="AG67" s="1">
        <v>1.0859760000000001</v>
      </c>
      <c r="AH67">
        <f t="shared" si="96"/>
        <v>9372.2989838235262</v>
      </c>
      <c r="AI67" s="4">
        <f t="shared" si="97"/>
        <v>0.38411066550624939</v>
      </c>
      <c r="AK67" s="1">
        <v>0.80014300000000005</v>
      </c>
      <c r="AL67" s="1">
        <v>1.0654669999999999</v>
      </c>
      <c r="AM67">
        <f t="shared" si="98"/>
        <v>9319.0005687999983</v>
      </c>
      <c r="AN67" s="4">
        <f t="shared" si="99"/>
        <v>0.3863075201489734</v>
      </c>
      <c r="AO67" s="15"/>
      <c r="AP67" s="14">
        <v>0.85790200000000005</v>
      </c>
      <c r="AQ67" s="14">
        <v>1.042173</v>
      </c>
      <c r="AR67">
        <f t="shared" si="100"/>
        <v>9261.8991458228647</v>
      </c>
      <c r="AS67" s="16">
        <f t="shared" si="101"/>
        <v>0.38868918170239491</v>
      </c>
      <c r="AT67" s="15"/>
      <c r="AU67" s="14">
        <v>0.92261599999999999</v>
      </c>
      <c r="AV67" s="14">
        <v>1.013234</v>
      </c>
      <c r="AW67">
        <f t="shared" si="102"/>
        <v>9149.0974078392283</v>
      </c>
      <c r="AX67" s="16">
        <f t="shared" si="103"/>
        <v>0.39348143751485359</v>
      </c>
      <c r="AY67" s="15"/>
      <c r="AZ67" s="15"/>
      <c r="BA67" s="15"/>
      <c r="BD67" s="61">
        <f t="shared" si="27"/>
        <v>0</v>
      </c>
      <c r="BE67" s="43">
        <f t="shared" si="104"/>
        <v>0</v>
      </c>
      <c r="BF67" s="35">
        <f t="shared" si="29"/>
        <v>0</v>
      </c>
      <c r="BG67" s="36">
        <f t="shared" si="30"/>
        <v>0</v>
      </c>
      <c r="BH67" s="35">
        <f t="shared" si="31"/>
        <v>0</v>
      </c>
      <c r="BI67" s="62">
        <f t="shared" si="32"/>
        <v>0</v>
      </c>
      <c r="BJ67" s="61">
        <f t="shared" si="105"/>
        <v>0</v>
      </c>
      <c r="BK67" s="43">
        <f t="shared" si="106"/>
        <v>0</v>
      </c>
      <c r="BL67" s="35">
        <f t="shared" si="107"/>
        <v>0</v>
      </c>
      <c r="BM67" s="36">
        <f t="shared" si="108"/>
        <v>0</v>
      </c>
      <c r="BN67" s="35">
        <f t="shared" si="109"/>
        <v>0</v>
      </c>
      <c r="BO67" s="62">
        <f t="shared" si="110"/>
        <v>0</v>
      </c>
      <c r="BP67" s="61">
        <f t="shared" si="111"/>
        <v>0</v>
      </c>
      <c r="BQ67" s="43">
        <f t="shared" si="112"/>
        <v>0</v>
      </c>
      <c r="BR67" s="35">
        <f t="shared" si="113"/>
        <v>0</v>
      </c>
      <c r="BS67" s="36">
        <f t="shared" si="114"/>
        <v>0</v>
      </c>
      <c r="BT67" s="35">
        <f t="shared" si="115"/>
        <v>0</v>
      </c>
      <c r="BU67" s="62">
        <f t="shared" si="116"/>
        <v>0</v>
      </c>
      <c r="BV67" s="61">
        <f t="shared" si="117"/>
        <v>0</v>
      </c>
      <c r="BW67" s="43">
        <f t="shared" si="118"/>
        <v>0</v>
      </c>
      <c r="BX67" s="35">
        <f t="shared" si="119"/>
        <v>0</v>
      </c>
      <c r="BY67" s="36">
        <f t="shared" si="120"/>
        <v>0</v>
      </c>
      <c r="BZ67" s="35">
        <f t="shared" si="121"/>
        <v>0</v>
      </c>
      <c r="CA67" s="62">
        <f t="shared" si="122"/>
        <v>0</v>
      </c>
      <c r="CB67" s="61">
        <f t="shared" si="123"/>
        <v>0</v>
      </c>
      <c r="CC67" s="43">
        <f t="shared" si="124"/>
        <v>0</v>
      </c>
      <c r="CD67" s="35">
        <f t="shared" si="125"/>
        <v>0</v>
      </c>
      <c r="CE67" s="36">
        <f t="shared" si="126"/>
        <v>0</v>
      </c>
      <c r="CF67" s="35">
        <f t="shared" si="127"/>
        <v>0</v>
      </c>
      <c r="CG67" s="62">
        <f t="shared" si="128"/>
        <v>0</v>
      </c>
      <c r="CH67" s="61">
        <f t="shared" si="129"/>
        <v>0</v>
      </c>
      <c r="CI67" s="43">
        <f t="shared" si="130"/>
        <v>0</v>
      </c>
      <c r="CJ67" s="35">
        <f t="shared" si="131"/>
        <v>0</v>
      </c>
      <c r="CK67" s="36">
        <f t="shared" si="132"/>
        <v>0</v>
      </c>
      <c r="CL67" s="35">
        <f t="shared" si="133"/>
        <v>0</v>
      </c>
      <c r="CM67" s="62">
        <f t="shared" si="134"/>
        <v>0</v>
      </c>
      <c r="CN67" s="61">
        <f t="shared" si="135"/>
        <v>0</v>
      </c>
      <c r="CO67" s="43">
        <f t="shared" si="136"/>
        <v>0</v>
      </c>
      <c r="CP67" s="35">
        <f t="shared" si="137"/>
        <v>0</v>
      </c>
      <c r="CQ67" s="36">
        <f t="shared" si="138"/>
        <v>0</v>
      </c>
      <c r="CR67" s="35">
        <f t="shared" si="139"/>
        <v>0</v>
      </c>
      <c r="CS67" s="62">
        <f t="shared" si="140"/>
        <v>0</v>
      </c>
      <c r="CT67" s="61">
        <f t="shared" si="141"/>
        <v>0</v>
      </c>
      <c r="CU67" s="43">
        <f t="shared" si="142"/>
        <v>0</v>
      </c>
      <c r="CV67" s="35">
        <f t="shared" si="143"/>
        <v>0</v>
      </c>
      <c r="CW67" s="36">
        <f t="shared" si="144"/>
        <v>0</v>
      </c>
      <c r="CX67" s="35">
        <f t="shared" si="145"/>
        <v>0</v>
      </c>
      <c r="CY67" s="62">
        <f t="shared" si="146"/>
        <v>0</v>
      </c>
      <c r="CZ67" s="61">
        <f t="shared" si="147"/>
        <v>0</v>
      </c>
      <c r="DA67" s="43">
        <f t="shared" si="148"/>
        <v>0</v>
      </c>
      <c r="DB67" s="35">
        <f t="shared" si="149"/>
        <v>0</v>
      </c>
      <c r="DC67" s="36">
        <f t="shared" si="150"/>
        <v>0</v>
      </c>
      <c r="DD67" s="35">
        <f t="shared" si="151"/>
        <v>0</v>
      </c>
      <c r="DE67" s="62">
        <f t="shared" si="152"/>
        <v>0</v>
      </c>
      <c r="DF67" s="61">
        <f t="shared" si="153"/>
        <v>1</v>
      </c>
      <c r="DG67" s="43" t="str">
        <f t="shared" si="154"/>
        <v>min</v>
      </c>
      <c r="DH67" s="35">
        <f t="shared" si="155"/>
        <v>0</v>
      </c>
      <c r="DI67" s="36">
        <f t="shared" si="156"/>
        <v>0</v>
      </c>
      <c r="DJ67" s="35">
        <f t="shared" si="157"/>
        <v>0</v>
      </c>
      <c r="DK67" s="62">
        <f t="shared" si="158"/>
        <v>0</v>
      </c>
    </row>
    <row r="68" spans="2:115" x14ac:dyDescent="0.3">
      <c r="B68" s="1">
        <v>0.76279799999999998</v>
      </c>
      <c r="C68" s="1"/>
      <c r="D68">
        <f t="shared" si="86"/>
        <v>0</v>
      </c>
      <c r="E68" s="4" t="e">
        <f t="shared" si="87"/>
        <v>#DIV/0!</v>
      </c>
      <c r="G68" s="1">
        <v>0.75143800000000005</v>
      </c>
      <c r="H68" s="1"/>
      <c r="I68">
        <f t="shared" si="9"/>
        <v>0</v>
      </c>
      <c r="J68" s="4" t="e">
        <f t="shared" si="10"/>
        <v>#DIV/0!</v>
      </c>
      <c r="L68" s="1">
        <v>0.68190399999999995</v>
      </c>
      <c r="M68" s="1">
        <v>1.1134729999999999</v>
      </c>
      <c r="N68">
        <f t="shared" si="88"/>
        <v>9426.9926072834187</v>
      </c>
      <c r="O68" s="4">
        <f t="shared" si="89"/>
        <v>0.38188212826417117</v>
      </c>
      <c r="Q68" s="1">
        <v>0.68796500000000005</v>
      </c>
      <c r="R68" s="1">
        <v>1.109939</v>
      </c>
      <c r="S68">
        <f t="shared" si="90"/>
        <v>9406.4020749323445</v>
      </c>
      <c r="T68" s="4">
        <f t="shared" si="91"/>
        <v>0.38271806492238347</v>
      </c>
      <c r="V68" s="1">
        <v>0.70206143063285897</v>
      </c>
      <c r="W68" s="1">
        <v>1.1075600202322</v>
      </c>
      <c r="X68">
        <f t="shared" si="92"/>
        <v>9415.6995933039616</v>
      </c>
      <c r="Y68" s="4">
        <f t="shared" si="93"/>
        <v>0.38234015054602677</v>
      </c>
      <c r="AA68" s="1">
        <v>0.73063299999999998</v>
      </c>
      <c r="AB68" s="1">
        <v>1.0949199999999999</v>
      </c>
      <c r="AC68">
        <f t="shared" si="94"/>
        <v>9373.4980028198061</v>
      </c>
      <c r="AD68" s="4">
        <f t="shared" si="95"/>
        <v>0.38406153166267498</v>
      </c>
      <c r="AF68" s="1">
        <v>0.76178199999999996</v>
      </c>
      <c r="AG68" s="1">
        <v>1.081747</v>
      </c>
      <c r="AH68">
        <f t="shared" si="96"/>
        <v>9335.8014439123399</v>
      </c>
      <c r="AI68" s="4">
        <f t="shared" si="97"/>
        <v>0.38561231423226944</v>
      </c>
      <c r="AK68" s="1">
        <v>0.811944</v>
      </c>
      <c r="AL68" s="1">
        <v>1.0611109999999999</v>
      </c>
      <c r="AM68">
        <f t="shared" si="98"/>
        <v>9280.9012503999984</v>
      </c>
      <c r="AN68" s="4">
        <f t="shared" si="99"/>
        <v>0.38789336324905338</v>
      </c>
      <c r="AO68" s="15"/>
      <c r="AP68" s="14">
        <v>0.87055499999999997</v>
      </c>
      <c r="AQ68" s="14">
        <v>1.0366709999999999</v>
      </c>
      <c r="AR68">
        <f t="shared" si="100"/>
        <v>9213.002303263791</v>
      </c>
      <c r="AS68" s="16">
        <f t="shared" si="101"/>
        <v>0.39075210029250368</v>
      </c>
      <c r="AT68" s="15"/>
      <c r="AU68" s="14">
        <v>0.93622300000000003</v>
      </c>
      <c r="AV68" s="14">
        <v>1.0111300000000001</v>
      </c>
      <c r="AW68">
        <f t="shared" si="102"/>
        <v>9130.0991301007271</v>
      </c>
      <c r="AX68" s="16">
        <f t="shared" si="103"/>
        <v>0.39430020952689077</v>
      </c>
      <c r="AY68" s="15"/>
      <c r="AZ68" s="15"/>
      <c r="BA68" s="15"/>
      <c r="BD68" s="61">
        <f t="shared" si="27"/>
        <v>0</v>
      </c>
      <c r="BE68" s="43">
        <f t="shared" si="104"/>
        <v>0</v>
      </c>
      <c r="BF68" s="35">
        <f t="shared" si="29"/>
        <v>0</v>
      </c>
      <c r="BG68" s="36">
        <f t="shared" si="30"/>
        <v>0</v>
      </c>
      <c r="BH68" s="35">
        <f t="shared" si="31"/>
        <v>0</v>
      </c>
      <c r="BI68" s="62">
        <f t="shared" si="32"/>
        <v>0</v>
      </c>
      <c r="BJ68" s="61">
        <f t="shared" si="105"/>
        <v>0</v>
      </c>
      <c r="BK68" s="43">
        <f t="shared" si="106"/>
        <v>0</v>
      </c>
      <c r="BL68" s="35">
        <f t="shared" si="107"/>
        <v>0</v>
      </c>
      <c r="BM68" s="36">
        <f t="shared" si="108"/>
        <v>0</v>
      </c>
      <c r="BN68" s="35">
        <f t="shared" si="109"/>
        <v>0</v>
      </c>
      <c r="BO68" s="62">
        <f t="shared" si="110"/>
        <v>0</v>
      </c>
      <c r="BP68" s="61">
        <f t="shared" si="111"/>
        <v>0</v>
      </c>
      <c r="BQ68" s="43">
        <f t="shared" si="112"/>
        <v>0</v>
      </c>
      <c r="BR68" s="35">
        <f t="shared" si="113"/>
        <v>0</v>
      </c>
      <c r="BS68" s="36">
        <f t="shared" si="114"/>
        <v>0</v>
      </c>
      <c r="BT68" s="35">
        <f t="shared" si="115"/>
        <v>0</v>
      </c>
      <c r="BU68" s="62">
        <f t="shared" si="116"/>
        <v>0</v>
      </c>
      <c r="BV68" s="61">
        <f t="shared" si="117"/>
        <v>0</v>
      </c>
      <c r="BW68" s="43">
        <f t="shared" si="118"/>
        <v>0</v>
      </c>
      <c r="BX68" s="35">
        <f t="shared" si="119"/>
        <v>0</v>
      </c>
      <c r="BY68" s="36">
        <f t="shared" si="120"/>
        <v>0</v>
      </c>
      <c r="BZ68" s="35">
        <f t="shared" si="121"/>
        <v>0</v>
      </c>
      <c r="CA68" s="62">
        <f t="shared" si="122"/>
        <v>0</v>
      </c>
      <c r="CB68" s="61">
        <f t="shared" si="123"/>
        <v>0</v>
      </c>
      <c r="CC68" s="43">
        <f t="shared" si="124"/>
        <v>0</v>
      </c>
      <c r="CD68" s="35">
        <f t="shared" si="125"/>
        <v>0</v>
      </c>
      <c r="CE68" s="36">
        <f t="shared" si="126"/>
        <v>0</v>
      </c>
      <c r="CF68" s="35">
        <f t="shared" si="127"/>
        <v>0</v>
      </c>
      <c r="CG68" s="62">
        <f t="shared" si="128"/>
        <v>0</v>
      </c>
      <c r="CH68" s="61">
        <f t="shared" si="129"/>
        <v>0</v>
      </c>
      <c r="CI68" s="43">
        <f t="shared" si="130"/>
        <v>0</v>
      </c>
      <c r="CJ68" s="35">
        <f t="shared" si="131"/>
        <v>0</v>
      </c>
      <c r="CK68" s="36">
        <f t="shared" si="132"/>
        <v>0</v>
      </c>
      <c r="CL68" s="35">
        <f t="shared" si="133"/>
        <v>0</v>
      </c>
      <c r="CM68" s="62">
        <f t="shared" si="134"/>
        <v>0</v>
      </c>
      <c r="CN68" s="61">
        <f t="shared" si="135"/>
        <v>0</v>
      </c>
      <c r="CO68" s="43">
        <f t="shared" si="136"/>
        <v>0</v>
      </c>
      <c r="CP68" s="35">
        <f t="shared" si="137"/>
        <v>0</v>
      </c>
      <c r="CQ68" s="36">
        <f t="shared" si="138"/>
        <v>0</v>
      </c>
      <c r="CR68" s="35">
        <f t="shared" si="139"/>
        <v>0</v>
      </c>
      <c r="CS68" s="62">
        <f t="shared" si="140"/>
        <v>0</v>
      </c>
      <c r="CT68" s="61">
        <f t="shared" si="141"/>
        <v>0</v>
      </c>
      <c r="CU68" s="43">
        <f t="shared" si="142"/>
        <v>0</v>
      </c>
      <c r="CV68" s="35">
        <f t="shared" si="143"/>
        <v>0</v>
      </c>
      <c r="CW68" s="36">
        <f t="shared" si="144"/>
        <v>0</v>
      </c>
      <c r="CX68" s="35">
        <f t="shared" si="145"/>
        <v>0</v>
      </c>
      <c r="CY68" s="62">
        <f t="shared" si="146"/>
        <v>0</v>
      </c>
      <c r="CZ68" s="61">
        <f t="shared" si="147"/>
        <v>0</v>
      </c>
      <c r="DA68" s="43">
        <f t="shared" si="148"/>
        <v>0</v>
      </c>
      <c r="DB68" s="35">
        <f t="shared" si="149"/>
        <v>0</v>
      </c>
      <c r="DC68" s="36">
        <f t="shared" si="150"/>
        <v>0</v>
      </c>
      <c r="DD68" s="35">
        <f t="shared" si="151"/>
        <v>0</v>
      </c>
      <c r="DE68" s="62">
        <f t="shared" si="152"/>
        <v>0</v>
      </c>
      <c r="DF68" s="61">
        <f t="shared" si="153"/>
        <v>1</v>
      </c>
      <c r="DG68" s="43" t="str">
        <f t="shared" si="154"/>
        <v>min</v>
      </c>
      <c r="DH68" s="35">
        <f t="shared" si="155"/>
        <v>0</v>
      </c>
      <c r="DI68" s="36">
        <f t="shared" si="156"/>
        <v>0</v>
      </c>
      <c r="DJ68" s="35">
        <f t="shared" si="157"/>
        <v>0</v>
      </c>
      <c r="DK68" s="62">
        <f t="shared" si="158"/>
        <v>0</v>
      </c>
    </row>
    <row r="69" spans="2:115" x14ac:dyDescent="0.3">
      <c r="B69" s="1">
        <v>0.76279799999999998</v>
      </c>
      <c r="C69" s="1"/>
      <c r="D69">
        <f t="shared" si="86"/>
        <v>0</v>
      </c>
      <c r="E69" s="4" t="e">
        <f t="shared" si="87"/>
        <v>#DIV/0!</v>
      </c>
      <c r="G69" s="1">
        <v>0.75143800000000005</v>
      </c>
      <c r="H69" s="1"/>
      <c r="I69">
        <f t="shared" si="9"/>
        <v>0</v>
      </c>
      <c r="J69" s="4" t="e">
        <f t="shared" si="10"/>
        <v>#DIV/0!</v>
      </c>
      <c r="L69" s="1">
        <v>0.69181499999999996</v>
      </c>
      <c r="M69" s="1">
        <v>1.1070720000000001</v>
      </c>
      <c r="N69">
        <f t="shared" si="88"/>
        <v>9372.7998431308806</v>
      </c>
      <c r="O69" s="4">
        <f t="shared" si="89"/>
        <v>0.38409013957962213</v>
      </c>
      <c r="Q69" s="1">
        <v>0.69796400000000003</v>
      </c>
      <c r="R69" s="1">
        <v>1.105656</v>
      </c>
      <c r="S69">
        <f t="shared" si="90"/>
        <v>9370.1049269927407</v>
      </c>
      <c r="T69" s="4">
        <f t="shared" si="91"/>
        <v>0.38420060693550745</v>
      </c>
      <c r="V69" s="1">
        <v>0.71226551226551205</v>
      </c>
      <c r="W69" s="1">
        <v>1.10334889958006</v>
      </c>
      <c r="X69">
        <f t="shared" si="92"/>
        <v>9379.899594850247</v>
      </c>
      <c r="Y69" s="4">
        <f t="shared" si="93"/>
        <v>0.38379941742409185</v>
      </c>
      <c r="AA69" s="1">
        <v>0.74125200000000002</v>
      </c>
      <c r="AB69" s="1">
        <v>1.0907500000000001</v>
      </c>
      <c r="AC69">
        <f t="shared" si="94"/>
        <v>9337.7990598177985</v>
      </c>
      <c r="AD69" s="4">
        <f t="shared" si="95"/>
        <v>0.38552982099298294</v>
      </c>
      <c r="AF69" s="1">
        <v>0.77285400000000004</v>
      </c>
      <c r="AG69" s="1">
        <v>1.07768</v>
      </c>
      <c r="AH69">
        <f t="shared" si="96"/>
        <v>9300.7020126475509</v>
      </c>
      <c r="AI69" s="4">
        <f t="shared" si="97"/>
        <v>0.38706755630967893</v>
      </c>
      <c r="AK69" s="1">
        <v>0.82374499999999995</v>
      </c>
      <c r="AL69" s="1">
        <v>1.0568010000000001</v>
      </c>
      <c r="AM69">
        <f t="shared" si="98"/>
        <v>9243.2042664000001</v>
      </c>
      <c r="AN69" s="4">
        <f t="shared" si="99"/>
        <v>0.38947532654735012</v>
      </c>
      <c r="AO69" s="15"/>
      <c r="AP69" s="14">
        <v>0.88320900000000002</v>
      </c>
      <c r="AQ69" s="14">
        <v>1.030257</v>
      </c>
      <c r="AR69">
        <f t="shared" si="100"/>
        <v>9156.0004224615568</v>
      </c>
      <c r="AS69" s="16">
        <f t="shared" si="101"/>
        <v>0.39318477871281632</v>
      </c>
      <c r="AT69" s="15"/>
      <c r="AU69" s="14">
        <v>0.94983099999999998</v>
      </c>
      <c r="AV69" s="14">
        <v>1.0086269999999999</v>
      </c>
      <c r="AW69">
        <f t="shared" si="102"/>
        <v>9107.4980420876691</v>
      </c>
      <c r="AX69" s="16">
        <f t="shared" si="103"/>
        <v>0.39527870150107536</v>
      </c>
      <c r="AY69" s="15"/>
      <c r="AZ69" s="15"/>
      <c r="BA69" s="15"/>
      <c r="BD69" s="61">
        <f t="shared" si="27"/>
        <v>0</v>
      </c>
      <c r="BE69" s="43">
        <f t="shared" si="104"/>
        <v>0</v>
      </c>
      <c r="BF69" s="35">
        <f t="shared" si="29"/>
        <v>0</v>
      </c>
      <c r="BG69" s="36">
        <f t="shared" si="30"/>
        <v>0</v>
      </c>
      <c r="BH69" s="35">
        <f t="shared" si="31"/>
        <v>0</v>
      </c>
      <c r="BI69" s="62">
        <f t="shared" si="32"/>
        <v>0</v>
      </c>
      <c r="BJ69" s="61">
        <f t="shared" si="105"/>
        <v>0</v>
      </c>
      <c r="BK69" s="43">
        <f t="shared" si="106"/>
        <v>0</v>
      </c>
      <c r="BL69" s="35">
        <f t="shared" si="107"/>
        <v>0</v>
      </c>
      <c r="BM69" s="36">
        <f t="shared" si="108"/>
        <v>0</v>
      </c>
      <c r="BN69" s="35">
        <f t="shared" si="109"/>
        <v>0</v>
      </c>
      <c r="BO69" s="62">
        <f t="shared" si="110"/>
        <v>0</v>
      </c>
      <c r="BP69" s="61">
        <f t="shared" si="111"/>
        <v>0</v>
      </c>
      <c r="BQ69" s="43">
        <f t="shared" si="112"/>
        <v>0</v>
      </c>
      <c r="BR69" s="35">
        <f t="shared" si="113"/>
        <v>0</v>
      </c>
      <c r="BS69" s="36">
        <f t="shared" si="114"/>
        <v>0</v>
      </c>
      <c r="BT69" s="35">
        <f t="shared" si="115"/>
        <v>0</v>
      </c>
      <c r="BU69" s="62">
        <f t="shared" si="116"/>
        <v>0</v>
      </c>
      <c r="BV69" s="61">
        <f t="shared" si="117"/>
        <v>0</v>
      </c>
      <c r="BW69" s="43">
        <f t="shared" si="118"/>
        <v>0</v>
      </c>
      <c r="BX69" s="35">
        <f t="shared" si="119"/>
        <v>0</v>
      </c>
      <c r="BY69" s="36">
        <f t="shared" si="120"/>
        <v>0</v>
      </c>
      <c r="BZ69" s="35">
        <f t="shared" si="121"/>
        <v>0</v>
      </c>
      <c r="CA69" s="62">
        <f t="shared" si="122"/>
        <v>0</v>
      </c>
      <c r="CB69" s="61">
        <f t="shared" si="123"/>
        <v>0</v>
      </c>
      <c r="CC69" s="43">
        <f t="shared" si="124"/>
        <v>0</v>
      </c>
      <c r="CD69" s="35">
        <f t="shared" si="125"/>
        <v>0</v>
      </c>
      <c r="CE69" s="36">
        <f t="shared" si="126"/>
        <v>0</v>
      </c>
      <c r="CF69" s="35">
        <f t="shared" si="127"/>
        <v>0</v>
      </c>
      <c r="CG69" s="62">
        <f t="shared" si="128"/>
        <v>0</v>
      </c>
      <c r="CH69" s="61">
        <f t="shared" si="129"/>
        <v>0</v>
      </c>
      <c r="CI69" s="43">
        <f t="shared" si="130"/>
        <v>0</v>
      </c>
      <c r="CJ69" s="35">
        <f t="shared" si="131"/>
        <v>0</v>
      </c>
      <c r="CK69" s="36">
        <f t="shared" si="132"/>
        <v>0</v>
      </c>
      <c r="CL69" s="35">
        <f t="shared" si="133"/>
        <v>0</v>
      </c>
      <c r="CM69" s="62">
        <f t="shared" si="134"/>
        <v>0</v>
      </c>
      <c r="CN69" s="61">
        <f t="shared" si="135"/>
        <v>0</v>
      </c>
      <c r="CO69" s="43">
        <f t="shared" si="136"/>
        <v>0</v>
      </c>
      <c r="CP69" s="35">
        <f t="shared" si="137"/>
        <v>0</v>
      </c>
      <c r="CQ69" s="36">
        <f t="shared" si="138"/>
        <v>0</v>
      </c>
      <c r="CR69" s="35">
        <f t="shared" si="139"/>
        <v>0</v>
      </c>
      <c r="CS69" s="62">
        <f t="shared" si="140"/>
        <v>0</v>
      </c>
      <c r="CT69" s="61">
        <f t="shared" si="141"/>
        <v>0</v>
      </c>
      <c r="CU69" s="43">
        <f t="shared" si="142"/>
        <v>0</v>
      </c>
      <c r="CV69" s="35">
        <f t="shared" si="143"/>
        <v>0</v>
      </c>
      <c r="CW69" s="36">
        <f t="shared" si="144"/>
        <v>0</v>
      </c>
      <c r="CX69" s="35">
        <f t="shared" si="145"/>
        <v>0</v>
      </c>
      <c r="CY69" s="62">
        <f t="shared" si="146"/>
        <v>0</v>
      </c>
      <c r="CZ69" s="61">
        <f t="shared" si="147"/>
        <v>0</v>
      </c>
      <c r="DA69" s="43">
        <f t="shared" si="148"/>
        <v>0</v>
      </c>
      <c r="DB69" s="35">
        <f t="shared" si="149"/>
        <v>0</v>
      </c>
      <c r="DC69" s="36">
        <f t="shared" si="150"/>
        <v>0</v>
      </c>
      <c r="DD69" s="35">
        <f t="shared" si="151"/>
        <v>0</v>
      </c>
      <c r="DE69" s="62">
        <f t="shared" si="152"/>
        <v>0</v>
      </c>
      <c r="DF69" s="61">
        <f t="shared" si="153"/>
        <v>1</v>
      </c>
      <c r="DG69" s="43" t="str">
        <f t="shared" si="154"/>
        <v>min</v>
      </c>
      <c r="DH69" s="35">
        <f t="shared" si="155"/>
        <v>0</v>
      </c>
      <c r="DI69" s="36">
        <f t="shared" si="156"/>
        <v>0</v>
      </c>
      <c r="DJ69" s="35">
        <f t="shared" si="157"/>
        <v>0</v>
      </c>
      <c r="DK69" s="62">
        <f t="shared" si="158"/>
        <v>0</v>
      </c>
    </row>
    <row r="70" spans="2:115" x14ac:dyDescent="0.3">
      <c r="B70" s="1">
        <v>0.76279799999999998</v>
      </c>
      <c r="C70" s="1"/>
      <c r="D70">
        <f t="shared" si="86"/>
        <v>0</v>
      </c>
      <c r="E70" s="4" t="e">
        <f t="shared" si="87"/>
        <v>#DIV/0!</v>
      </c>
      <c r="G70" s="1">
        <v>0.75143800000000005</v>
      </c>
      <c r="H70" s="1"/>
      <c r="I70">
        <f t="shared" si="9"/>
        <v>0</v>
      </c>
      <c r="J70" s="4" t="e">
        <f t="shared" si="10"/>
        <v>#DIV/0!</v>
      </c>
      <c r="L70" s="1">
        <v>0.70170600000000005</v>
      </c>
      <c r="M70" s="1">
        <v>1.101674</v>
      </c>
      <c r="N70">
        <f t="shared" si="88"/>
        <v>9327.0987744079594</v>
      </c>
      <c r="O70" s="4">
        <f t="shared" si="89"/>
        <v>0.38597211062863551</v>
      </c>
      <c r="Q70" s="1">
        <v>0.70794299999999999</v>
      </c>
      <c r="R70" s="1">
        <v>1.10162</v>
      </c>
      <c r="S70">
        <f t="shared" si="90"/>
        <v>9335.9010304052481</v>
      </c>
      <c r="T70" s="4">
        <f t="shared" si="91"/>
        <v>0.38560820088767939</v>
      </c>
      <c r="V70" s="1">
        <v>0.72244897959183696</v>
      </c>
      <c r="W70" s="1">
        <v>1.0993259854375199</v>
      </c>
      <c r="X70">
        <f t="shared" si="92"/>
        <v>9345.6995963274858</v>
      </c>
      <c r="Y70" s="4">
        <f t="shared" si="93"/>
        <v>0.38520390719755926</v>
      </c>
      <c r="AA70" s="1">
        <v>0.75185000000000002</v>
      </c>
      <c r="AB70" s="1">
        <v>1.0870120000000001</v>
      </c>
      <c r="AC70">
        <f t="shared" si="94"/>
        <v>9305.7984245800271</v>
      </c>
      <c r="AD70" s="4">
        <f t="shared" si="95"/>
        <v>0.38685557495970252</v>
      </c>
      <c r="AF70" s="1">
        <v>0.78390400000000005</v>
      </c>
      <c r="AG70" s="1">
        <v>1.073752</v>
      </c>
      <c r="AH70">
        <f t="shared" si="96"/>
        <v>9266.8021931225721</v>
      </c>
      <c r="AI70" s="4">
        <f t="shared" si="97"/>
        <v>0.38848352700047567</v>
      </c>
      <c r="AK70" s="1">
        <v>0.83552300000000002</v>
      </c>
      <c r="AL70" s="1">
        <v>1.05257</v>
      </c>
      <c r="AM70">
        <f t="shared" si="98"/>
        <v>9206.1982479999988</v>
      </c>
      <c r="AN70" s="4">
        <f t="shared" si="99"/>
        <v>0.39104089473437986</v>
      </c>
      <c r="AO70" s="15"/>
      <c r="AP70" s="14">
        <v>0.89583599999999997</v>
      </c>
      <c r="AQ70" s="14">
        <v>1.0235730000000001</v>
      </c>
      <c r="AR70">
        <f t="shared" si="100"/>
        <v>9096.5990237583865</v>
      </c>
      <c r="AS70" s="16">
        <f t="shared" si="101"/>
        <v>0.39575230155771007</v>
      </c>
      <c r="AT70" s="15"/>
      <c r="AU70" s="14">
        <v>0.96341100000000002</v>
      </c>
      <c r="AV70" s="14">
        <v>1.008672</v>
      </c>
      <c r="AW70">
        <f t="shared" si="102"/>
        <v>9107.9043740735215</v>
      </c>
      <c r="AX70" s="16">
        <f t="shared" si="103"/>
        <v>0.39526106688688206</v>
      </c>
      <c r="AY70" s="15"/>
      <c r="AZ70" s="15"/>
      <c r="BA70" s="15"/>
      <c r="BD70" s="61">
        <f t="shared" si="27"/>
        <v>0</v>
      </c>
      <c r="BE70" s="43">
        <f t="shared" si="104"/>
        <v>0</v>
      </c>
      <c r="BF70" s="35">
        <f t="shared" si="29"/>
        <v>0</v>
      </c>
      <c r="BG70" s="36">
        <f t="shared" si="30"/>
        <v>0</v>
      </c>
      <c r="BH70" s="35">
        <f t="shared" si="31"/>
        <v>0</v>
      </c>
      <c r="BI70" s="62">
        <f t="shared" si="32"/>
        <v>0</v>
      </c>
      <c r="BJ70" s="61">
        <f t="shared" si="105"/>
        <v>0</v>
      </c>
      <c r="BK70" s="43">
        <f t="shared" si="106"/>
        <v>0</v>
      </c>
      <c r="BL70" s="35">
        <f t="shared" si="107"/>
        <v>0</v>
      </c>
      <c r="BM70" s="36">
        <f t="shared" si="108"/>
        <v>0</v>
      </c>
      <c r="BN70" s="35">
        <f t="shared" si="109"/>
        <v>0</v>
      </c>
      <c r="BO70" s="62">
        <f t="shared" si="110"/>
        <v>0</v>
      </c>
      <c r="BP70" s="61">
        <f t="shared" si="111"/>
        <v>0</v>
      </c>
      <c r="BQ70" s="43">
        <f t="shared" si="112"/>
        <v>0</v>
      </c>
      <c r="BR70" s="35">
        <f t="shared" si="113"/>
        <v>0</v>
      </c>
      <c r="BS70" s="36">
        <f t="shared" si="114"/>
        <v>0</v>
      </c>
      <c r="BT70" s="35">
        <f t="shared" si="115"/>
        <v>0</v>
      </c>
      <c r="BU70" s="62">
        <f t="shared" si="116"/>
        <v>0</v>
      </c>
      <c r="BV70" s="61">
        <f t="shared" si="117"/>
        <v>0</v>
      </c>
      <c r="BW70" s="43">
        <f t="shared" si="118"/>
        <v>0</v>
      </c>
      <c r="BX70" s="35">
        <f t="shared" si="119"/>
        <v>0</v>
      </c>
      <c r="BY70" s="36">
        <f t="shared" si="120"/>
        <v>0</v>
      </c>
      <c r="BZ70" s="35">
        <f t="shared" si="121"/>
        <v>0</v>
      </c>
      <c r="CA70" s="62">
        <f t="shared" si="122"/>
        <v>0</v>
      </c>
      <c r="CB70" s="61">
        <f t="shared" si="123"/>
        <v>0</v>
      </c>
      <c r="CC70" s="43">
        <f t="shared" si="124"/>
        <v>0</v>
      </c>
      <c r="CD70" s="35">
        <f t="shared" si="125"/>
        <v>0</v>
      </c>
      <c r="CE70" s="36">
        <f t="shared" si="126"/>
        <v>0</v>
      </c>
      <c r="CF70" s="35">
        <f t="shared" si="127"/>
        <v>0</v>
      </c>
      <c r="CG70" s="62">
        <f t="shared" si="128"/>
        <v>0</v>
      </c>
      <c r="CH70" s="61">
        <f t="shared" si="129"/>
        <v>0</v>
      </c>
      <c r="CI70" s="43">
        <f t="shared" si="130"/>
        <v>0</v>
      </c>
      <c r="CJ70" s="35">
        <f t="shared" si="131"/>
        <v>0</v>
      </c>
      <c r="CK70" s="36">
        <f t="shared" si="132"/>
        <v>0</v>
      </c>
      <c r="CL70" s="35">
        <f t="shared" si="133"/>
        <v>0</v>
      </c>
      <c r="CM70" s="62">
        <f t="shared" si="134"/>
        <v>0</v>
      </c>
      <c r="CN70" s="61">
        <f t="shared" si="135"/>
        <v>0</v>
      </c>
      <c r="CO70" s="43">
        <f t="shared" si="136"/>
        <v>0</v>
      </c>
      <c r="CP70" s="35">
        <f t="shared" si="137"/>
        <v>0</v>
      </c>
      <c r="CQ70" s="36">
        <f t="shared" si="138"/>
        <v>0</v>
      </c>
      <c r="CR70" s="35">
        <f t="shared" si="139"/>
        <v>0</v>
      </c>
      <c r="CS70" s="62">
        <f t="shared" si="140"/>
        <v>0</v>
      </c>
      <c r="CT70" s="61">
        <f t="shared" si="141"/>
        <v>0</v>
      </c>
      <c r="CU70" s="43">
        <f t="shared" si="142"/>
        <v>0</v>
      </c>
      <c r="CV70" s="35">
        <f t="shared" si="143"/>
        <v>0</v>
      </c>
      <c r="CW70" s="36">
        <f t="shared" si="144"/>
        <v>0</v>
      </c>
      <c r="CX70" s="35">
        <f t="shared" si="145"/>
        <v>0</v>
      </c>
      <c r="CY70" s="62">
        <f t="shared" si="146"/>
        <v>0</v>
      </c>
      <c r="CZ70" s="61">
        <f t="shared" si="147"/>
        <v>0</v>
      </c>
      <c r="DA70" s="43" t="str">
        <f t="shared" si="148"/>
        <v>min</v>
      </c>
      <c r="DB70" s="35">
        <f t="shared" si="149"/>
        <v>0.89583599999999997</v>
      </c>
      <c r="DC70" s="36">
        <f t="shared" si="150"/>
        <v>1.0235730000000001</v>
      </c>
      <c r="DD70" s="35">
        <f t="shared" si="151"/>
        <v>0</v>
      </c>
      <c r="DE70" s="62">
        <f t="shared" si="152"/>
        <v>0</v>
      </c>
      <c r="DF70" s="61">
        <f t="shared" si="153"/>
        <v>1</v>
      </c>
      <c r="DG70" s="43" t="str">
        <f t="shared" si="154"/>
        <v>min</v>
      </c>
      <c r="DH70" s="35">
        <f t="shared" si="155"/>
        <v>0</v>
      </c>
      <c r="DI70" s="36">
        <f t="shared" si="156"/>
        <v>0</v>
      </c>
      <c r="DJ70" s="35">
        <f t="shared" si="157"/>
        <v>0</v>
      </c>
      <c r="DK70" s="62">
        <f t="shared" si="158"/>
        <v>0</v>
      </c>
    </row>
    <row r="71" spans="2:115" x14ac:dyDescent="0.3">
      <c r="B71" s="1">
        <v>0.76279799999999998</v>
      </c>
      <c r="C71" s="1"/>
      <c r="D71">
        <f t="shared" si="86"/>
        <v>0</v>
      </c>
      <c r="E71" s="4" t="e">
        <f t="shared" si="87"/>
        <v>#DIV/0!</v>
      </c>
      <c r="G71" s="1">
        <v>0.75143800000000005</v>
      </c>
      <c r="H71" s="1"/>
      <c r="I71">
        <f t="shared" si="9"/>
        <v>0</v>
      </c>
      <c r="J71" s="4" t="e">
        <f t="shared" si="10"/>
        <v>#DIV/0!</v>
      </c>
      <c r="L71" s="1">
        <v>0.71161700000000006</v>
      </c>
      <c r="M71" s="1">
        <v>1.0976109999999999</v>
      </c>
      <c r="N71">
        <f t="shared" si="88"/>
        <v>9292.7002115659379</v>
      </c>
      <c r="O71" s="4">
        <f t="shared" si="89"/>
        <v>0.38740085422311865</v>
      </c>
      <c r="Q71" s="1">
        <v>0.71794199999999997</v>
      </c>
      <c r="R71" s="1">
        <v>1.097809</v>
      </c>
      <c r="S71">
        <f t="shared" si="90"/>
        <v>9303.6039417295924</v>
      </c>
      <c r="T71" s="4">
        <f t="shared" si="91"/>
        <v>0.386946824321795</v>
      </c>
      <c r="V71" s="1">
        <v>0.73265306122449003</v>
      </c>
      <c r="W71" s="1">
        <v>1.09643231035253</v>
      </c>
      <c r="X71">
        <f t="shared" si="92"/>
        <v>9321.0995973900172</v>
      </c>
      <c r="Y71" s="4">
        <f t="shared" si="93"/>
        <v>0.3862205271369516</v>
      </c>
      <c r="AA71" s="1">
        <v>0.76246999999999998</v>
      </c>
      <c r="AB71" s="1">
        <v>1.0834729999999999</v>
      </c>
      <c r="AC71">
        <f t="shared" si="94"/>
        <v>9275.5014079651337</v>
      </c>
      <c r="AD71" s="4">
        <f t="shared" si="95"/>
        <v>0.38811917994089024</v>
      </c>
      <c r="AF71" s="1">
        <v>0.79497600000000002</v>
      </c>
      <c r="AG71" s="1">
        <v>1.0698240000000001</v>
      </c>
      <c r="AH71">
        <f t="shared" si="96"/>
        <v>9232.9023735975934</v>
      </c>
      <c r="AI71" s="4">
        <f t="shared" si="97"/>
        <v>0.38990989553778449</v>
      </c>
      <c r="AK71" s="1">
        <v>0.84732399999999997</v>
      </c>
      <c r="AL71" s="1">
        <v>1.0483739999999999</v>
      </c>
      <c r="AM71">
        <f t="shared" si="98"/>
        <v>9169.4983535999982</v>
      </c>
      <c r="AN71" s="4">
        <f t="shared" si="99"/>
        <v>0.3926059922990901</v>
      </c>
      <c r="AO71" s="15"/>
      <c r="AP71" s="14">
        <v>0.90848899999999999</v>
      </c>
      <c r="AQ71" s="14">
        <v>1.0179020000000001</v>
      </c>
      <c r="AR71">
        <f t="shared" si="100"/>
        <v>9046.2002607353934</v>
      </c>
      <c r="AS71" s="16">
        <f t="shared" si="101"/>
        <v>0.39795714180965353</v>
      </c>
      <c r="AT71" s="15"/>
      <c r="AU71" s="14">
        <v>0.97701800000000005</v>
      </c>
      <c r="AV71" s="14">
        <v>1.003555</v>
      </c>
      <c r="AW71">
        <f t="shared" si="102"/>
        <v>9061.6999124823069</v>
      </c>
      <c r="AX71" s="16">
        <f t="shared" si="103"/>
        <v>0.39727645306826737</v>
      </c>
      <c r="AY71" s="15"/>
      <c r="AZ71" s="15"/>
      <c r="BA71" s="15"/>
      <c r="BD71" s="61">
        <f t="shared" si="27"/>
        <v>0</v>
      </c>
      <c r="BE71" s="43">
        <f t="shared" si="104"/>
        <v>0</v>
      </c>
      <c r="BF71" s="35">
        <f t="shared" si="29"/>
        <v>0</v>
      </c>
      <c r="BG71" s="36">
        <f t="shared" si="30"/>
        <v>0</v>
      </c>
      <c r="BH71" s="35">
        <f t="shared" si="31"/>
        <v>0</v>
      </c>
      <c r="BI71" s="62">
        <f t="shared" si="32"/>
        <v>0</v>
      </c>
      <c r="BJ71" s="61">
        <f t="shared" si="105"/>
        <v>0</v>
      </c>
      <c r="BK71" s="43">
        <f t="shared" si="106"/>
        <v>0</v>
      </c>
      <c r="BL71" s="35">
        <f t="shared" si="107"/>
        <v>0</v>
      </c>
      <c r="BM71" s="36">
        <f t="shared" si="108"/>
        <v>0</v>
      </c>
      <c r="BN71" s="35">
        <f t="shared" si="109"/>
        <v>0</v>
      </c>
      <c r="BO71" s="62">
        <f t="shared" si="110"/>
        <v>0</v>
      </c>
      <c r="BP71" s="61">
        <f t="shared" si="111"/>
        <v>0</v>
      </c>
      <c r="BQ71" s="43">
        <f t="shared" si="112"/>
        <v>0</v>
      </c>
      <c r="BR71" s="35">
        <f t="shared" si="113"/>
        <v>0</v>
      </c>
      <c r="BS71" s="36">
        <f t="shared" si="114"/>
        <v>0</v>
      </c>
      <c r="BT71" s="35">
        <f t="shared" si="115"/>
        <v>0</v>
      </c>
      <c r="BU71" s="62">
        <f t="shared" si="116"/>
        <v>0</v>
      </c>
      <c r="BV71" s="61">
        <f t="shared" si="117"/>
        <v>0</v>
      </c>
      <c r="BW71" s="43">
        <f t="shared" si="118"/>
        <v>0</v>
      </c>
      <c r="BX71" s="35">
        <f t="shared" si="119"/>
        <v>0</v>
      </c>
      <c r="BY71" s="36">
        <f t="shared" si="120"/>
        <v>0</v>
      </c>
      <c r="BZ71" s="35">
        <f t="shared" si="121"/>
        <v>0</v>
      </c>
      <c r="CA71" s="62">
        <f t="shared" si="122"/>
        <v>0</v>
      </c>
      <c r="CB71" s="61">
        <f t="shared" si="123"/>
        <v>0</v>
      </c>
      <c r="CC71" s="43">
        <f t="shared" si="124"/>
        <v>0</v>
      </c>
      <c r="CD71" s="35">
        <f t="shared" si="125"/>
        <v>0</v>
      </c>
      <c r="CE71" s="36">
        <f t="shared" si="126"/>
        <v>0</v>
      </c>
      <c r="CF71" s="35">
        <f t="shared" si="127"/>
        <v>0</v>
      </c>
      <c r="CG71" s="62">
        <f t="shared" si="128"/>
        <v>0</v>
      </c>
      <c r="CH71" s="61">
        <f t="shared" si="129"/>
        <v>0</v>
      </c>
      <c r="CI71" s="43">
        <f t="shared" si="130"/>
        <v>0</v>
      </c>
      <c r="CJ71" s="35">
        <f t="shared" si="131"/>
        <v>0</v>
      </c>
      <c r="CK71" s="36">
        <f t="shared" si="132"/>
        <v>0</v>
      </c>
      <c r="CL71" s="35">
        <f t="shared" si="133"/>
        <v>0</v>
      </c>
      <c r="CM71" s="62">
        <f t="shared" si="134"/>
        <v>0</v>
      </c>
      <c r="CN71" s="61">
        <f t="shared" si="135"/>
        <v>0</v>
      </c>
      <c r="CO71" s="43">
        <f t="shared" si="136"/>
        <v>0</v>
      </c>
      <c r="CP71" s="35">
        <f t="shared" si="137"/>
        <v>0</v>
      </c>
      <c r="CQ71" s="36">
        <f t="shared" si="138"/>
        <v>0</v>
      </c>
      <c r="CR71" s="35">
        <f t="shared" si="139"/>
        <v>0</v>
      </c>
      <c r="CS71" s="62">
        <f t="shared" si="140"/>
        <v>0</v>
      </c>
      <c r="CT71" s="61">
        <f t="shared" si="141"/>
        <v>0</v>
      </c>
      <c r="CU71" s="43">
        <f t="shared" si="142"/>
        <v>0</v>
      </c>
      <c r="CV71" s="35">
        <f t="shared" si="143"/>
        <v>0</v>
      </c>
      <c r="CW71" s="36">
        <f t="shared" si="144"/>
        <v>0</v>
      </c>
      <c r="CX71" s="35">
        <f t="shared" si="145"/>
        <v>0</v>
      </c>
      <c r="CY71" s="62">
        <f t="shared" si="146"/>
        <v>0</v>
      </c>
      <c r="CZ71" s="61">
        <f t="shared" si="147"/>
        <v>1</v>
      </c>
      <c r="DA71" s="43" t="str">
        <f t="shared" si="148"/>
        <v>min</v>
      </c>
      <c r="DB71" s="35">
        <f t="shared" si="149"/>
        <v>0</v>
      </c>
      <c r="DC71" s="36">
        <f t="shared" si="150"/>
        <v>0</v>
      </c>
      <c r="DD71" s="35">
        <f t="shared" si="151"/>
        <v>0.90848899999999999</v>
      </c>
      <c r="DE71" s="62">
        <f t="shared" si="152"/>
        <v>1.0179020000000001</v>
      </c>
      <c r="DF71" s="61">
        <f t="shared" si="153"/>
        <v>1</v>
      </c>
      <c r="DG71" s="43" t="str">
        <f t="shared" si="154"/>
        <v>min</v>
      </c>
      <c r="DH71" s="35">
        <f t="shared" si="155"/>
        <v>0</v>
      </c>
      <c r="DI71" s="36">
        <f t="shared" si="156"/>
        <v>0</v>
      </c>
      <c r="DJ71" s="35">
        <f t="shared" si="157"/>
        <v>0</v>
      </c>
      <c r="DK71" s="62">
        <f t="shared" si="158"/>
        <v>0</v>
      </c>
    </row>
    <row r="72" spans="2:115" x14ac:dyDescent="0.3">
      <c r="B72" s="1">
        <v>0.76279799999999998</v>
      </c>
      <c r="C72" s="1"/>
      <c r="D72">
        <f t="shared" si="86"/>
        <v>0</v>
      </c>
      <c r="E72" s="4" t="e">
        <f t="shared" si="87"/>
        <v>#DIV/0!</v>
      </c>
      <c r="G72" s="1">
        <v>0.75143800000000005</v>
      </c>
      <c r="H72" s="1"/>
      <c r="I72">
        <f t="shared" si="9"/>
        <v>0</v>
      </c>
      <c r="J72" s="4" t="e">
        <f t="shared" si="10"/>
        <v>#DIV/0!</v>
      </c>
      <c r="L72" s="1">
        <v>0.72152799999999995</v>
      </c>
      <c r="M72" s="1">
        <v>1.093677</v>
      </c>
      <c r="N72">
        <f t="shared" si="88"/>
        <v>9259.3938009775793</v>
      </c>
      <c r="O72" s="4">
        <f t="shared" si="89"/>
        <v>0.38879435062151935</v>
      </c>
      <c r="Q72" s="1">
        <v>0.72794099999999995</v>
      </c>
      <c r="R72" s="1">
        <v>1.0939620000000001</v>
      </c>
      <c r="S72">
        <f t="shared" si="90"/>
        <v>9271.0017637880446</v>
      </c>
      <c r="T72" s="4">
        <f t="shared" si="91"/>
        <v>0.38830755205563394</v>
      </c>
      <c r="V72" s="1">
        <v>0.74285714285714299</v>
      </c>
      <c r="W72" s="1">
        <v>1.0933857174785</v>
      </c>
      <c r="X72">
        <f t="shared" si="92"/>
        <v>9295.199598508736</v>
      </c>
      <c r="Y72" s="4">
        <f t="shared" si="93"/>
        <v>0.38729668597730399</v>
      </c>
      <c r="AA72" s="1">
        <v>0.77308900000000003</v>
      </c>
      <c r="AB72" s="1">
        <v>1.0801320000000001</v>
      </c>
      <c r="AC72">
        <f t="shared" si="94"/>
        <v>9246.8994490755158</v>
      </c>
      <c r="AD72" s="4">
        <f t="shared" si="95"/>
        <v>0.38931968708277886</v>
      </c>
      <c r="AF72" s="1">
        <v>0.80604799999999999</v>
      </c>
      <c r="AG72" s="1">
        <v>1.0660229999999999</v>
      </c>
      <c r="AH72">
        <f t="shared" si="96"/>
        <v>9200.0986022089855</v>
      </c>
      <c r="AI72" s="4">
        <f t="shared" si="97"/>
        <v>0.39130015401526497</v>
      </c>
      <c r="AK72" s="1">
        <v>0.85912500000000003</v>
      </c>
      <c r="AL72" s="1">
        <v>1.044052</v>
      </c>
      <c r="AM72">
        <f t="shared" si="98"/>
        <v>9131.6964128</v>
      </c>
      <c r="AN72" s="4">
        <f t="shared" si="99"/>
        <v>0.39423123998667325</v>
      </c>
      <c r="AO72" s="15"/>
      <c r="AP72" s="14">
        <v>0.92114200000000002</v>
      </c>
      <c r="AQ72" s="14">
        <v>1.015506</v>
      </c>
      <c r="AR72">
        <f t="shared" si="100"/>
        <v>9024.9067611404207</v>
      </c>
      <c r="AS72" s="16">
        <f t="shared" si="101"/>
        <v>0.39889608782452296</v>
      </c>
      <c r="AT72" s="15"/>
      <c r="AU72" s="14">
        <v>0.99062600000000001</v>
      </c>
      <c r="AV72" s="14">
        <v>1.0014069999999999</v>
      </c>
      <c r="AW72">
        <f t="shared" si="102"/>
        <v>9042.3043323576367</v>
      </c>
      <c r="AX72" s="16">
        <f t="shared" si="103"/>
        <v>0.39812860391321925</v>
      </c>
      <c r="AY72" s="15"/>
      <c r="AZ72" s="15"/>
      <c r="BA72" s="15"/>
      <c r="BD72" s="61">
        <f t="shared" si="27"/>
        <v>0</v>
      </c>
      <c r="BE72" s="43">
        <f t="shared" si="104"/>
        <v>0</v>
      </c>
      <c r="BF72" s="35">
        <f t="shared" si="29"/>
        <v>0</v>
      </c>
      <c r="BG72" s="36">
        <f t="shared" si="30"/>
        <v>0</v>
      </c>
      <c r="BH72" s="35">
        <f t="shared" si="31"/>
        <v>0</v>
      </c>
      <c r="BI72" s="62">
        <f t="shared" si="32"/>
        <v>0</v>
      </c>
      <c r="BJ72" s="61">
        <f t="shared" si="105"/>
        <v>0</v>
      </c>
      <c r="BK72" s="43">
        <f t="shared" si="106"/>
        <v>0</v>
      </c>
      <c r="BL72" s="35">
        <f t="shared" si="107"/>
        <v>0</v>
      </c>
      <c r="BM72" s="36">
        <f t="shared" si="108"/>
        <v>0</v>
      </c>
      <c r="BN72" s="35">
        <f t="shared" si="109"/>
        <v>0</v>
      </c>
      <c r="BO72" s="62">
        <f t="shared" si="110"/>
        <v>0</v>
      </c>
      <c r="BP72" s="61">
        <f t="shared" si="111"/>
        <v>0</v>
      </c>
      <c r="BQ72" s="43">
        <f t="shared" si="112"/>
        <v>0</v>
      </c>
      <c r="BR72" s="35">
        <f t="shared" si="113"/>
        <v>0</v>
      </c>
      <c r="BS72" s="36">
        <f t="shared" si="114"/>
        <v>0</v>
      </c>
      <c r="BT72" s="35">
        <f t="shared" si="115"/>
        <v>0</v>
      </c>
      <c r="BU72" s="62">
        <f t="shared" si="116"/>
        <v>0</v>
      </c>
      <c r="BV72" s="61">
        <f t="shared" si="117"/>
        <v>0</v>
      </c>
      <c r="BW72" s="43">
        <f t="shared" si="118"/>
        <v>0</v>
      </c>
      <c r="BX72" s="35">
        <f t="shared" si="119"/>
        <v>0</v>
      </c>
      <c r="BY72" s="36">
        <f t="shared" si="120"/>
        <v>0</v>
      </c>
      <c r="BZ72" s="35">
        <f t="shared" si="121"/>
        <v>0</v>
      </c>
      <c r="CA72" s="62">
        <f t="shared" si="122"/>
        <v>0</v>
      </c>
      <c r="CB72" s="61">
        <f t="shared" si="123"/>
        <v>0</v>
      </c>
      <c r="CC72" s="43">
        <f t="shared" si="124"/>
        <v>0</v>
      </c>
      <c r="CD72" s="35">
        <f t="shared" si="125"/>
        <v>0</v>
      </c>
      <c r="CE72" s="36">
        <f t="shared" si="126"/>
        <v>0</v>
      </c>
      <c r="CF72" s="35">
        <f t="shared" si="127"/>
        <v>0</v>
      </c>
      <c r="CG72" s="62">
        <f t="shared" si="128"/>
        <v>0</v>
      </c>
      <c r="CH72" s="61">
        <f t="shared" si="129"/>
        <v>0</v>
      </c>
      <c r="CI72" s="43">
        <f t="shared" si="130"/>
        <v>0</v>
      </c>
      <c r="CJ72" s="35">
        <f t="shared" si="131"/>
        <v>0</v>
      </c>
      <c r="CK72" s="36">
        <f t="shared" si="132"/>
        <v>0</v>
      </c>
      <c r="CL72" s="35">
        <f t="shared" si="133"/>
        <v>0</v>
      </c>
      <c r="CM72" s="62">
        <f t="shared" si="134"/>
        <v>0</v>
      </c>
      <c r="CN72" s="61">
        <f t="shared" si="135"/>
        <v>0</v>
      </c>
      <c r="CO72" s="43">
        <f t="shared" si="136"/>
        <v>0</v>
      </c>
      <c r="CP72" s="35">
        <f t="shared" si="137"/>
        <v>0</v>
      </c>
      <c r="CQ72" s="36">
        <f t="shared" si="138"/>
        <v>0</v>
      </c>
      <c r="CR72" s="35">
        <f t="shared" si="139"/>
        <v>0</v>
      </c>
      <c r="CS72" s="62">
        <f t="shared" si="140"/>
        <v>0</v>
      </c>
      <c r="CT72" s="61">
        <f t="shared" si="141"/>
        <v>0</v>
      </c>
      <c r="CU72" s="43">
        <f t="shared" si="142"/>
        <v>0</v>
      </c>
      <c r="CV72" s="35">
        <f t="shared" si="143"/>
        <v>0</v>
      </c>
      <c r="CW72" s="36">
        <f t="shared" si="144"/>
        <v>0</v>
      </c>
      <c r="CX72" s="35">
        <f t="shared" si="145"/>
        <v>0</v>
      </c>
      <c r="CY72" s="62">
        <f t="shared" si="146"/>
        <v>0</v>
      </c>
      <c r="CZ72" s="61">
        <f t="shared" si="147"/>
        <v>1</v>
      </c>
      <c r="DA72" s="43" t="str">
        <f t="shared" si="148"/>
        <v>min</v>
      </c>
      <c r="DB72" s="35">
        <f t="shared" si="149"/>
        <v>0</v>
      </c>
      <c r="DC72" s="36">
        <f t="shared" si="150"/>
        <v>0</v>
      </c>
      <c r="DD72" s="35">
        <f t="shared" si="151"/>
        <v>0</v>
      </c>
      <c r="DE72" s="62">
        <f t="shared" si="152"/>
        <v>0</v>
      </c>
      <c r="DF72" s="61">
        <f t="shared" si="153"/>
        <v>1</v>
      </c>
      <c r="DG72" s="43" t="str">
        <f t="shared" si="154"/>
        <v>min</v>
      </c>
      <c r="DH72" s="35">
        <f t="shared" si="155"/>
        <v>0</v>
      </c>
      <c r="DI72" s="36">
        <f t="shared" si="156"/>
        <v>0</v>
      </c>
      <c r="DJ72" s="35">
        <f t="shared" si="157"/>
        <v>0</v>
      </c>
      <c r="DK72" s="62">
        <f t="shared" si="158"/>
        <v>0</v>
      </c>
    </row>
    <row r="73" spans="2:115" x14ac:dyDescent="0.3">
      <c r="B73" s="1">
        <v>0.76279799999999998</v>
      </c>
      <c r="C73" s="1"/>
      <c r="D73">
        <f t="shared" si="86"/>
        <v>0</v>
      </c>
      <c r="E73" s="4" t="e">
        <f t="shared" si="87"/>
        <v>#DIV/0!</v>
      </c>
      <c r="G73" s="1">
        <v>0.75143800000000005</v>
      </c>
      <c r="H73" s="1"/>
      <c r="I73">
        <f t="shared" si="9"/>
        <v>0</v>
      </c>
      <c r="J73" s="4" t="e">
        <f t="shared" si="10"/>
        <v>#DIV/0!</v>
      </c>
      <c r="L73" s="1">
        <v>0.73141900000000004</v>
      </c>
      <c r="M73" s="1">
        <v>1.089874</v>
      </c>
      <c r="N73">
        <f t="shared" si="88"/>
        <v>9227.19647523596</v>
      </c>
      <c r="O73" s="4">
        <f t="shared" si="89"/>
        <v>0.39015100736845859</v>
      </c>
      <c r="Q73" s="1">
        <v>0.73792000000000002</v>
      </c>
      <c r="R73" s="1">
        <v>1.090139</v>
      </c>
      <c r="S73">
        <f t="shared" si="90"/>
        <v>9238.6029786904255</v>
      </c>
      <c r="T73" s="4">
        <f t="shared" si="91"/>
        <v>0.38966930479680612</v>
      </c>
      <c r="V73" s="1">
        <v>0.75304061018346702</v>
      </c>
      <c r="W73" s="1">
        <v>1.0902450213496799</v>
      </c>
      <c r="X73">
        <f t="shared" si="92"/>
        <v>9268.4995996620619</v>
      </c>
      <c r="Y73" s="4">
        <f t="shared" si="93"/>
        <v>0.38841238123711624</v>
      </c>
      <c r="AA73" s="1">
        <v>0.78368700000000002</v>
      </c>
      <c r="AB73" s="1">
        <v>1.0768960000000001</v>
      </c>
      <c r="AC73">
        <f t="shared" si="94"/>
        <v>9219.1963844341499</v>
      </c>
      <c r="AD73" s="4">
        <f t="shared" si="95"/>
        <v>0.39048956653947647</v>
      </c>
      <c r="AF73" s="1">
        <v>0.81709799999999999</v>
      </c>
      <c r="AG73" s="1">
        <v>1.0623149999999999</v>
      </c>
      <c r="AH73">
        <f t="shared" si="96"/>
        <v>9168.0974487470139</v>
      </c>
      <c r="AI73" s="4">
        <f t="shared" si="97"/>
        <v>0.39266598333245306</v>
      </c>
      <c r="AK73" s="1">
        <v>0.87090199999999995</v>
      </c>
      <c r="AL73" s="1">
        <v>1.038279</v>
      </c>
      <c r="AM73">
        <f t="shared" si="98"/>
        <v>9081.2034455999983</v>
      </c>
      <c r="AN73" s="4">
        <f t="shared" si="99"/>
        <v>0.39642322975863542</v>
      </c>
      <c r="AO73" s="15"/>
      <c r="AP73" s="14">
        <v>0.93376999999999999</v>
      </c>
      <c r="AQ73" s="14">
        <v>1.0130189999999999</v>
      </c>
      <c r="AR73">
        <f t="shared" si="100"/>
        <v>9002.8045351417968</v>
      </c>
      <c r="AS73" s="16">
        <f t="shared" si="101"/>
        <v>0.39987539282316525</v>
      </c>
      <c r="AT73" s="15"/>
      <c r="AU73" s="14">
        <v>1</v>
      </c>
      <c r="AV73" s="14">
        <v>1</v>
      </c>
      <c r="AW73">
        <f t="shared" si="102"/>
        <v>9029.5996855999983</v>
      </c>
      <c r="AX73" s="16">
        <f t="shared" si="103"/>
        <v>0.39868877085892512</v>
      </c>
      <c r="AY73" s="15"/>
      <c r="AZ73" s="15"/>
      <c r="BA73" s="15"/>
      <c r="BD73" s="61">
        <f t="shared" si="27"/>
        <v>0</v>
      </c>
      <c r="BE73" s="43">
        <f t="shared" si="104"/>
        <v>0</v>
      </c>
      <c r="BF73" s="35">
        <f t="shared" si="29"/>
        <v>0</v>
      </c>
      <c r="BG73" s="36">
        <f t="shared" si="30"/>
        <v>0</v>
      </c>
      <c r="BH73" s="35">
        <f t="shared" si="31"/>
        <v>0</v>
      </c>
      <c r="BI73" s="62">
        <f t="shared" si="32"/>
        <v>0</v>
      </c>
      <c r="BJ73" s="61">
        <f t="shared" si="105"/>
        <v>0</v>
      </c>
      <c r="BK73" s="43">
        <f t="shared" si="106"/>
        <v>0</v>
      </c>
      <c r="BL73" s="35">
        <f t="shared" si="107"/>
        <v>0</v>
      </c>
      <c r="BM73" s="36">
        <f t="shared" si="108"/>
        <v>0</v>
      </c>
      <c r="BN73" s="35">
        <f t="shared" si="109"/>
        <v>0</v>
      </c>
      <c r="BO73" s="62">
        <f t="shared" si="110"/>
        <v>0</v>
      </c>
      <c r="BP73" s="61">
        <f t="shared" si="111"/>
        <v>0</v>
      </c>
      <c r="BQ73" s="43">
        <f t="shared" si="112"/>
        <v>0</v>
      </c>
      <c r="BR73" s="35">
        <f t="shared" si="113"/>
        <v>0</v>
      </c>
      <c r="BS73" s="36">
        <f t="shared" si="114"/>
        <v>0</v>
      </c>
      <c r="BT73" s="35">
        <f t="shared" si="115"/>
        <v>0</v>
      </c>
      <c r="BU73" s="62">
        <f t="shared" si="116"/>
        <v>0</v>
      </c>
      <c r="BV73" s="61">
        <f t="shared" si="117"/>
        <v>0</v>
      </c>
      <c r="BW73" s="43">
        <f t="shared" si="118"/>
        <v>0</v>
      </c>
      <c r="BX73" s="35">
        <f t="shared" si="119"/>
        <v>0</v>
      </c>
      <c r="BY73" s="36">
        <f t="shared" si="120"/>
        <v>0</v>
      </c>
      <c r="BZ73" s="35">
        <f t="shared" si="121"/>
        <v>0</v>
      </c>
      <c r="CA73" s="62">
        <f t="shared" si="122"/>
        <v>0</v>
      </c>
      <c r="CB73" s="61">
        <f t="shared" si="123"/>
        <v>0</v>
      </c>
      <c r="CC73" s="43">
        <f t="shared" si="124"/>
        <v>0</v>
      </c>
      <c r="CD73" s="35">
        <f t="shared" si="125"/>
        <v>0</v>
      </c>
      <c r="CE73" s="36">
        <f t="shared" si="126"/>
        <v>0</v>
      </c>
      <c r="CF73" s="35">
        <f t="shared" si="127"/>
        <v>0</v>
      </c>
      <c r="CG73" s="62">
        <f t="shared" si="128"/>
        <v>0</v>
      </c>
      <c r="CH73" s="61">
        <f t="shared" si="129"/>
        <v>0</v>
      </c>
      <c r="CI73" s="43">
        <f t="shared" si="130"/>
        <v>0</v>
      </c>
      <c r="CJ73" s="35">
        <f t="shared" si="131"/>
        <v>0</v>
      </c>
      <c r="CK73" s="36">
        <f t="shared" si="132"/>
        <v>0</v>
      </c>
      <c r="CL73" s="35">
        <f t="shared" si="133"/>
        <v>0</v>
      </c>
      <c r="CM73" s="62">
        <f t="shared" si="134"/>
        <v>0</v>
      </c>
      <c r="CN73" s="61">
        <f t="shared" si="135"/>
        <v>0</v>
      </c>
      <c r="CO73" s="43">
        <f t="shared" si="136"/>
        <v>0</v>
      </c>
      <c r="CP73" s="35">
        <f t="shared" si="137"/>
        <v>0</v>
      </c>
      <c r="CQ73" s="36">
        <f t="shared" si="138"/>
        <v>0</v>
      </c>
      <c r="CR73" s="35">
        <f t="shared" si="139"/>
        <v>0</v>
      </c>
      <c r="CS73" s="62">
        <f t="shared" si="140"/>
        <v>0</v>
      </c>
      <c r="CT73" s="61">
        <f t="shared" si="141"/>
        <v>0</v>
      </c>
      <c r="CU73" s="43">
        <f t="shared" si="142"/>
        <v>0</v>
      </c>
      <c r="CV73" s="35">
        <f t="shared" si="143"/>
        <v>0</v>
      </c>
      <c r="CW73" s="36">
        <f t="shared" si="144"/>
        <v>0</v>
      </c>
      <c r="CX73" s="35">
        <f t="shared" si="145"/>
        <v>0</v>
      </c>
      <c r="CY73" s="62">
        <f t="shared" si="146"/>
        <v>0</v>
      </c>
      <c r="CZ73" s="61">
        <f t="shared" si="147"/>
        <v>1</v>
      </c>
      <c r="DA73" s="43" t="str">
        <f t="shared" si="148"/>
        <v>min</v>
      </c>
      <c r="DB73" s="35">
        <f t="shared" si="149"/>
        <v>0</v>
      </c>
      <c r="DC73" s="36">
        <f t="shared" si="150"/>
        <v>0</v>
      </c>
      <c r="DD73" s="35">
        <f t="shared" si="151"/>
        <v>0</v>
      </c>
      <c r="DE73" s="62">
        <f t="shared" si="152"/>
        <v>0</v>
      </c>
      <c r="DF73" s="61">
        <f t="shared" si="153"/>
        <v>1</v>
      </c>
      <c r="DG73" s="43">
        <f t="shared" si="154"/>
        <v>0</v>
      </c>
      <c r="DH73" s="35">
        <f t="shared" si="155"/>
        <v>0</v>
      </c>
      <c r="DI73" s="36">
        <f t="shared" si="156"/>
        <v>0</v>
      </c>
      <c r="DJ73" s="35">
        <f t="shared" si="157"/>
        <v>0</v>
      </c>
      <c r="DK73" s="62">
        <f t="shared" si="158"/>
        <v>0</v>
      </c>
    </row>
    <row r="74" spans="2:115" x14ac:dyDescent="0.3">
      <c r="B74" s="1">
        <v>0.76279799999999998</v>
      </c>
      <c r="C74" s="1"/>
      <c r="D74">
        <f t="shared" si="86"/>
        <v>0</v>
      </c>
      <c r="E74" s="4" t="e">
        <f t="shared" si="87"/>
        <v>#DIV/0!</v>
      </c>
      <c r="G74" s="1">
        <v>0.75143800000000005</v>
      </c>
      <c r="H74" s="1"/>
      <c r="I74">
        <f t="shared" si="9"/>
        <v>0</v>
      </c>
      <c r="J74" s="4" t="e">
        <f t="shared" si="10"/>
        <v>#DIV/0!</v>
      </c>
      <c r="L74" s="1">
        <v>0.74133000000000004</v>
      </c>
      <c r="M74" s="1">
        <v>1.086082</v>
      </c>
      <c r="N74">
        <f t="shared" si="88"/>
        <v>9195.0922787562795</v>
      </c>
      <c r="O74" s="4">
        <f t="shared" si="89"/>
        <v>0.39151319974430238</v>
      </c>
      <c r="Q74" s="1">
        <v>0.747919</v>
      </c>
      <c r="R74" s="1">
        <v>1.0867169999999999</v>
      </c>
      <c r="S74">
        <f t="shared" si="90"/>
        <v>9209.6025490267948</v>
      </c>
      <c r="T74" s="4">
        <f t="shared" si="91"/>
        <v>0.39089634768010945</v>
      </c>
      <c r="V74" s="1">
        <v>0.76324469181611998</v>
      </c>
      <c r="W74" s="1">
        <v>1.0871866655688001</v>
      </c>
      <c r="X74">
        <f t="shared" si="92"/>
        <v>9242.499600785095</v>
      </c>
      <c r="Y74" s="4">
        <f t="shared" si="93"/>
        <v>0.38950502088138594</v>
      </c>
      <c r="AA74" s="1">
        <v>0.79430599999999996</v>
      </c>
      <c r="AB74" s="1">
        <v>1.0736840000000001</v>
      </c>
      <c r="AC74">
        <f t="shared" si="94"/>
        <v>9191.6987813352407</v>
      </c>
      <c r="AD74" s="4">
        <f t="shared" si="95"/>
        <v>0.39165774310513712</v>
      </c>
      <c r="AF74" s="1">
        <v>0.82816999999999996</v>
      </c>
      <c r="AG74" s="1">
        <v>1.058665</v>
      </c>
      <c r="AH74">
        <f t="shared" si="96"/>
        <v>9136.5968527016539</v>
      </c>
      <c r="AI74" s="4">
        <f t="shared" si="97"/>
        <v>0.39401979293148898</v>
      </c>
      <c r="AK74" s="1">
        <v>0.88270400000000004</v>
      </c>
      <c r="AL74" s="1">
        <v>1.0311790000000001</v>
      </c>
      <c r="AM74">
        <f t="shared" si="98"/>
        <v>9019.1040056000002</v>
      </c>
      <c r="AN74" s="4">
        <f t="shared" si="99"/>
        <v>0.39915273155346076</v>
      </c>
      <c r="AO74" s="15"/>
      <c r="AP74" s="14">
        <v>0.94642300000000001</v>
      </c>
      <c r="AQ74" s="14">
        <v>1.011061</v>
      </c>
      <c r="AR74">
        <f t="shared" si="100"/>
        <v>8985.4035868083429</v>
      </c>
      <c r="AS74" s="16">
        <f t="shared" si="101"/>
        <v>0.40064978330914758</v>
      </c>
      <c r="AT74" s="15"/>
      <c r="AU74" s="14"/>
      <c r="AV74" s="14"/>
      <c r="AX74" s="16"/>
      <c r="AY74" s="15"/>
      <c r="AZ74" s="15"/>
      <c r="BA74" s="15"/>
      <c r="BD74" s="61">
        <f t="shared" si="27"/>
        <v>0</v>
      </c>
      <c r="BE74" s="43">
        <f t="shared" si="104"/>
        <v>0</v>
      </c>
      <c r="BF74" s="35">
        <f t="shared" si="29"/>
        <v>0</v>
      </c>
      <c r="BG74" s="36">
        <f t="shared" si="30"/>
        <v>0</v>
      </c>
      <c r="BH74" s="35">
        <f t="shared" si="31"/>
        <v>0</v>
      </c>
      <c r="BI74" s="62">
        <f t="shared" si="32"/>
        <v>0</v>
      </c>
      <c r="BJ74" s="61">
        <f t="shared" si="105"/>
        <v>0</v>
      </c>
      <c r="BK74" s="43">
        <f t="shared" si="106"/>
        <v>0</v>
      </c>
      <c r="BL74" s="35">
        <f t="shared" si="107"/>
        <v>0</v>
      </c>
      <c r="BM74" s="36">
        <f t="shared" si="108"/>
        <v>0</v>
      </c>
      <c r="BN74" s="35">
        <f t="shared" si="109"/>
        <v>0</v>
      </c>
      <c r="BO74" s="62">
        <f t="shared" si="110"/>
        <v>0</v>
      </c>
      <c r="BP74" s="61">
        <f t="shared" si="111"/>
        <v>0</v>
      </c>
      <c r="BQ74" s="43">
        <f t="shared" si="112"/>
        <v>0</v>
      </c>
      <c r="BR74" s="35">
        <f t="shared" si="113"/>
        <v>0</v>
      </c>
      <c r="BS74" s="36">
        <f t="shared" si="114"/>
        <v>0</v>
      </c>
      <c r="BT74" s="35">
        <f t="shared" si="115"/>
        <v>0</v>
      </c>
      <c r="BU74" s="62">
        <f t="shared" si="116"/>
        <v>0</v>
      </c>
      <c r="BV74" s="61">
        <f t="shared" si="117"/>
        <v>0</v>
      </c>
      <c r="BW74" s="43">
        <f t="shared" si="118"/>
        <v>0</v>
      </c>
      <c r="BX74" s="35">
        <f t="shared" si="119"/>
        <v>0</v>
      </c>
      <c r="BY74" s="36">
        <f t="shared" si="120"/>
        <v>0</v>
      </c>
      <c r="BZ74" s="35">
        <f t="shared" si="121"/>
        <v>0</v>
      </c>
      <c r="CA74" s="62">
        <f t="shared" si="122"/>
        <v>0</v>
      </c>
      <c r="CB74" s="61">
        <f t="shared" si="123"/>
        <v>0</v>
      </c>
      <c r="CC74" s="43">
        <f t="shared" si="124"/>
        <v>0</v>
      </c>
      <c r="CD74" s="35">
        <f t="shared" si="125"/>
        <v>0</v>
      </c>
      <c r="CE74" s="36">
        <f t="shared" si="126"/>
        <v>0</v>
      </c>
      <c r="CF74" s="35">
        <f t="shared" si="127"/>
        <v>0</v>
      </c>
      <c r="CG74" s="62">
        <f t="shared" si="128"/>
        <v>0</v>
      </c>
      <c r="CH74" s="61">
        <f t="shared" si="129"/>
        <v>0</v>
      </c>
      <c r="CI74" s="43">
        <f t="shared" si="130"/>
        <v>0</v>
      </c>
      <c r="CJ74" s="35">
        <f t="shared" si="131"/>
        <v>0</v>
      </c>
      <c r="CK74" s="36">
        <f t="shared" si="132"/>
        <v>0</v>
      </c>
      <c r="CL74" s="35">
        <f t="shared" si="133"/>
        <v>0</v>
      </c>
      <c r="CM74" s="62">
        <f t="shared" si="134"/>
        <v>0</v>
      </c>
      <c r="CN74" s="61">
        <f t="shared" si="135"/>
        <v>0</v>
      </c>
      <c r="CO74" s="43">
        <f t="shared" si="136"/>
        <v>0</v>
      </c>
      <c r="CP74" s="35">
        <f t="shared" si="137"/>
        <v>0</v>
      </c>
      <c r="CQ74" s="36">
        <f t="shared" si="138"/>
        <v>0</v>
      </c>
      <c r="CR74" s="35">
        <f t="shared" si="139"/>
        <v>0</v>
      </c>
      <c r="CS74" s="62">
        <f t="shared" si="140"/>
        <v>0</v>
      </c>
      <c r="CT74" s="61">
        <f t="shared" si="141"/>
        <v>0</v>
      </c>
      <c r="CU74" s="43">
        <f t="shared" si="142"/>
        <v>0</v>
      </c>
      <c r="CV74" s="35">
        <f t="shared" si="143"/>
        <v>0</v>
      </c>
      <c r="CW74" s="36">
        <f t="shared" si="144"/>
        <v>0</v>
      </c>
      <c r="CX74" s="35">
        <f t="shared" si="145"/>
        <v>0</v>
      </c>
      <c r="CY74" s="62">
        <f t="shared" si="146"/>
        <v>0</v>
      </c>
      <c r="CZ74" s="61">
        <f t="shared" si="147"/>
        <v>1</v>
      </c>
      <c r="DA74" s="43" t="str">
        <f t="shared" si="148"/>
        <v>min</v>
      </c>
      <c r="DB74" s="35">
        <f t="shared" si="149"/>
        <v>0</v>
      </c>
      <c r="DC74" s="36">
        <f t="shared" si="150"/>
        <v>0</v>
      </c>
      <c r="DD74" s="35">
        <f t="shared" si="151"/>
        <v>0</v>
      </c>
      <c r="DE74" s="62">
        <f t="shared" si="152"/>
        <v>0</v>
      </c>
      <c r="DF74" s="61">
        <f t="shared" si="153"/>
        <v>0</v>
      </c>
      <c r="DG74" s="43">
        <f t="shared" si="154"/>
        <v>0</v>
      </c>
      <c r="DH74" s="35">
        <f t="shared" si="155"/>
        <v>0</v>
      </c>
      <c r="DI74" s="36">
        <f t="shared" si="156"/>
        <v>0</v>
      </c>
      <c r="DJ74" s="35">
        <f t="shared" si="157"/>
        <v>0</v>
      </c>
      <c r="DK74" s="62">
        <f t="shared" si="158"/>
        <v>0</v>
      </c>
    </row>
    <row r="75" spans="2:115" x14ac:dyDescent="0.3">
      <c r="B75" s="1">
        <v>0.76279799999999998</v>
      </c>
      <c r="C75" s="1"/>
      <c r="D75">
        <f t="shared" si="86"/>
        <v>0</v>
      </c>
      <c r="E75" s="4" t="e">
        <f t="shared" si="87"/>
        <v>#DIV/0!</v>
      </c>
      <c r="G75" s="1">
        <v>0.75143800000000005</v>
      </c>
      <c r="H75" s="1"/>
      <c r="I75">
        <f t="shared" si="9"/>
        <v>0</v>
      </c>
      <c r="J75" s="4" t="e">
        <f t="shared" si="10"/>
        <v>#DIV/0!</v>
      </c>
      <c r="L75" s="1">
        <v>0.75122100000000003</v>
      </c>
      <c r="M75" s="1">
        <v>1.082527</v>
      </c>
      <c r="N75">
        <f t="shared" si="88"/>
        <v>9164.9945945565796</v>
      </c>
      <c r="O75" s="4">
        <f t="shared" si="89"/>
        <v>0.39279892234068198</v>
      </c>
      <c r="Q75" s="1">
        <v>0.75789799999999996</v>
      </c>
      <c r="R75" s="1">
        <v>1.0837669999999999</v>
      </c>
      <c r="S75">
        <f t="shared" si="90"/>
        <v>9184.6021786271158</v>
      </c>
      <c r="T75" s="4">
        <f t="shared" si="91"/>
        <v>0.39196036257044681</v>
      </c>
      <c r="V75" s="1">
        <v>0.773428159142445</v>
      </c>
      <c r="W75" s="1">
        <v>1.08415183560161</v>
      </c>
      <c r="X75">
        <f t="shared" si="92"/>
        <v>9216.6996018994123</v>
      </c>
      <c r="Y75" s="4">
        <f t="shared" si="93"/>
        <v>0.39059534925691819</v>
      </c>
      <c r="AA75" s="1">
        <v>0.80490399999999995</v>
      </c>
      <c r="AB75" s="1">
        <v>1.0703659999999999</v>
      </c>
      <c r="AC75">
        <f t="shared" si="94"/>
        <v>9163.2937230904754</v>
      </c>
      <c r="AD75" s="4">
        <f t="shared" si="95"/>
        <v>0.39287183285726207</v>
      </c>
      <c r="AF75" s="1">
        <v>0.83921999999999997</v>
      </c>
      <c r="AG75" s="1">
        <v>1.054181</v>
      </c>
      <c r="AH75">
        <f t="shared" si="96"/>
        <v>9097.8985862174377</v>
      </c>
      <c r="AI75" s="4">
        <f t="shared" si="97"/>
        <v>0.39569577148878116</v>
      </c>
      <c r="AK75" s="1">
        <v>0.89448099999999997</v>
      </c>
      <c r="AL75" s="1">
        <v>1.024044</v>
      </c>
      <c r="AM75">
        <f t="shared" si="98"/>
        <v>8956.6984415999996</v>
      </c>
      <c r="AN75" s="4">
        <f t="shared" si="99"/>
        <v>0.40193381785408261</v>
      </c>
      <c r="AO75" s="15"/>
      <c r="AP75" s="14">
        <v>0.95904999999999996</v>
      </c>
      <c r="AQ75" s="14">
        <v>1.009204</v>
      </c>
      <c r="AR75">
        <f t="shared" si="100"/>
        <v>8968.9002359119058</v>
      </c>
      <c r="AS75" s="16">
        <f t="shared" si="101"/>
        <v>0.40138700457224707</v>
      </c>
      <c r="AT75" s="15"/>
      <c r="AU75" s="14"/>
      <c r="AV75" s="14"/>
      <c r="AX75" s="16"/>
      <c r="AY75" s="15"/>
      <c r="AZ75" s="15"/>
      <c r="BA75" s="15"/>
      <c r="BD75" s="61">
        <f t="shared" si="27"/>
        <v>0</v>
      </c>
      <c r="BE75" s="43">
        <f t="shared" si="104"/>
        <v>0</v>
      </c>
      <c r="BF75" s="35">
        <f t="shared" si="29"/>
        <v>0</v>
      </c>
      <c r="BG75" s="36">
        <f t="shared" si="30"/>
        <v>0</v>
      </c>
      <c r="BH75" s="35">
        <f t="shared" si="31"/>
        <v>0</v>
      </c>
      <c r="BI75" s="62">
        <f t="shared" si="32"/>
        <v>0</v>
      </c>
      <c r="BJ75" s="61">
        <f t="shared" si="105"/>
        <v>0</v>
      </c>
      <c r="BK75" s="43">
        <f t="shared" si="106"/>
        <v>0</v>
      </c>
      <c r="BL75" s="35">
        <f t="shared" si="107"/>
        <v>0</v>
      </c>
      <c r="BM75" s="36">
        <f t="shared" si="108"/>
        <v>0</v>
      </c>
      <c r="BN75" s="35">
        <f t="shared" si="109"/>
        <v>0</v>
      </c>
      <c r="BO75" s="62">
        <f t="shared" si="110"/>
        <v>0</v>
      </c>
      <c r="BP75" s="61">
        <f t="shared" si="111"/>
        <v>0</v>
      </c>
      <c r="BQ75" s="43">
        <f t="shared" si="112"/>
        <v>0</v>
      </c>
      <c r="BR75" s="35">
        <f t="shared" si="113"/>
        <v>0</v>
      </c>
      <c r="BS75" s="36">
        <f t="shared" si="114"/>
        <v>0</v>
      </c>
      <c r="BT75" s="35">
        <f t="shared" si="115"/>
        <v>0</v>
      </c>
      <c r="BU75" s="62">
        <f t="shared" si="116"/>
        <v>0</v>
      </c>
      <c r="BV75" s="61">
        <f t="shared" si="117"/>
        <v>0</v>
      </c>
      <c r="BW75" s="43">
        <f t="shared" si="118"/>
        <v>0</v>
      </c>
      <c r="BX75" s="35">
        <f t="shared" si="119"/>
        <v>0</v>
      </c>
      <c r="BY75" s="36">
        <f t="shared" si="120"/>
        <v>0</v>
      </c>
      <c r="BZ75" s="35">
        <f t="shared" si="121"/>
        <v>0</v>
      </c>
      <c r="CA75" s="62">
        <f t="shared" si="122"/>
        <v>0</v>
      </c>
      <c r="CB75" s="61">
        <f t="shared" si="123"/>
        <v>0</v>
      </c>
      <c r="CC75" s="43">
        <f t="shared" si="124"/>
        <v>0</v>
      </c>
      <c r="CD75" s="35">
        <f t="shared" si="125"/>
        <v>0</v>
      </c>
      <c r="CE75" s="36">
        <f t="shared" si="126"/>
        <v>0</v>
      </c>
      <c r="CF75" s="35">
        <f t="shared" si="127"/>
        <v>0</v>
      </c>
      <c r="CG75" s="62">
        <f t="shared" si="128"/>
        <v>0</v>
      </c>
      <c r="CH75" s="61">
        <f t="shared" si="129"/>
        <v>0</v>
      </c>
      <c r="CI75" s="43">
        <f t="shared" si="130"/>
        <v>0</v>
      </c>
      <c r="CJ75" s="35">
        <f t="shared" si="131"/>
        <v>0</v>
      </c>
      <c r="CK75" s="36">
        <f t="shared" si="132"/>
        <v>0</v>
      </c>
      <c r="CL75" s="35">
        <f t="shared" si="133"/>
        <v>0</v>
      </c>
      <c r="CM75" s="62">
        <f t="shared" si="134"/>
        <v>0</v>
      </c>
      <c r="CN75" s="61">
        <f t="shared" si="135"/>
        <v>0</v>
      </c>
      <c r="CO75" s="43">
        <f t="shared" si="136"/>
        <v>0</v>
      </c>
      <c r="CP75" s="35">
        <f t="shared" si="137"/>
        <v>0</v>
      </c>
      <c r="CQ75" s="36">
        <f t="shared" si="138"/>
        <v>0</v>
      </c>
      <c r="CR75" s="35">
        <f t="shared" si="139"/>
        <v>0</v>
      </c>
      <c r="CS75" s="62">
        <f t="shared" si="140"/>
        <v>0</v>
      </c>
      <c r="CT75" s="61">
        <f t="shared" si="141"/>
        <v>0</v>
      </c>
      <c r="CU75" s="43" t="str">
        <f t="shared" si="142"/>
        <v>min</v>
      </c>
      <c r="CV75" s="35">
        <f t="shared" si="143"/>
        <v>0.89448099999999997</v>
      </c>
      <c r="CW75" s="36">
        <f t="shared" si="144"/>
        <v>1.024044</v>
      </c>
      <c r="CX75" s="35">
        <f t="shared" si="145"/>
        <v>0</v>
      </c>
      <c r="CY75" s="62">
        <f t="shared" si="146"/>
        <v>0</v>
      </c>
      <c r="CZ75" s="61">
        <f t="shared" si="147"/>
        <v>1</v>
      </c>
      <c r="DA75" s="43" t="str">
        <f t="shared" si="148"/>
        <v>min</v>
      </c>
      <c r="DB75" s="35">
        <f t="shared" si="149"/>
        <v>0</v>
      </c>
      <c r="DC75" s="36">
        <f t="shared" si="150"/>
        <v>0</v>
      </c>
      <c r="DD75" s="35">
        <f t="shared" si="151"/>
        <v>0</v>
      </c>
      <c r="DE75" s="62">
        <f t="shared" si="152"/>
        <v>0</v>
      </c>
      <c r="DF75" s="61">
        <f t="shared" si="153"/>
        <v>0</v>
      </c>
      <c r="DG75" s="43">
        <f t="shared" si="154"/>
        <v>0</v>
      </c>
      <c r="DH75" s="35">
        <f t="shared" si="155"/>
        <v>0</v>
      </c>
      <c r="DI75" s="36">
        <f t="shared" si="156"/>
        <v>0</v>
      </c>
      <c r="DJ75" s="35">
        <f t="shared" si="157"/>
        <v>0</v>
      </c>
      <c r="DK75" s="62">
        <f t="shared" si="158"/>
        <v>0</v>
      </c>
    </row>
    <row r="76" spans="2:115" x14ac:dyDescent="0.3">
      <c r="B76" s="1">
        <v>0.76279799999999998</v>
      </c>
      <c r="C76" s="1"/>
      <c r="D76">
        <f t="shared" si="86"/>
        <v>0</v>
      </c>
      <c r="E76" s="4" t="e">
        <f t="shared" si="87"/>
        <v>#DIV/0!</v>
      </c>
      <c r="G76" s="1">
        <v>0.75143800000000005</v>
      </c>
      <c r="H76" s="1"/>
      <c r="I76">
        <f t="shared" si="9"/>
        <v>0</v>
      </c>
      <c r="J76" s="4" t="e">
        <f t="shared" si="10"/>
        <v>#DIV/0!</v>
      </c>
      <c r="L76" s="1">
        <v>0.76111200000000001</v>
      </c>
      <c r="M76" s="1">
        <v>1.078972</v>
      </c>
      <c r="N76">
        <f t="shared" si="88"/>
        <v>9134.8969103568797</v>
      </c>
      <c r="O76" s="4">
        <f t="shared" si="89"/>
        <v>0.39409311734196201</v>
      </c>
      <c r="Q76" s="1">
        <v>0.76787700000000003</v>
      </c>
      <c r="R76" s="1">
        <v>1.081029</v>
      </c>
      <c r="S76">
        <f t="shared" si="90"/>
        <v>9161.3984450154803</v>
      </c>
      <c r="T76" s="4">
        <f t="shared" si="91"/>
        <v>0.3929531088082609</v>
      </c>
      <c r="V76" s="1">
        <v>0.78361162646876903</v>
      </c>
      <c r="W76" s="1">
        <v>1.08089351040429</v>
      </c>
      <c r="X76">
        <f t="shared" si="92"/>
        <v>9188.9996030958937</v>
      </c>
      <c r="Y76" s="4">
        <f t="shared" si="93"/>
        <v>0.39177278871435722</v>
      </c>
      <c r="AA76" s="1">
        <v>0.81550199999999995</v>
      </c>
      <c r="AB76" s="1">
        <v>1.066068</v>
      </c>
      <c r="AC76">
        <f t="shared" si="94"/>
        <v>9126.4989851953615</v>
      </c>
      <c r="AD76" s="4">
        <f t="shared" si="95"/>
        <v>0.3944557497721497</v>
      </c>
      <c r="AF76" s="1">
        <v>0.85026999999999997</v>
      </c>
      <c r="AG76" s="1">
        <v>1.049245</v>
      </c>
      <c r="AH76">
        <f t="shared" si="96"/>
        <v>9055.299424003766</v>
      </c>
      <c r="AI76" s="4">
        <f t="shared" si="97"/>
        <v>0.39755725696459343</v>
      </c>
      <c r="AK76" s="1">
        <v>0.90625800000000001</v>
      </c>
      <c r="AL76" s="1">
        <v>1.019825</v>
      </c>
      <c r="AM76">
        <f t="shared" si="98"/>
        <v>8919.79738</v>
      </c>
      <c r="AN76" s="4">
        <f t="shared" si="99"/>
        <v>0.40359661174276584</v>
      </c>
      <c r="AO76" s="15"/>
      <c r="AP76" s="14">
        <v>0.97167800000000004</v>
      </c>
      <c r="AQ76" s="14">
        <v>1.005671</v>
      </c>
      <c r="AR76">
        <f t="shared" si="100"/>
        <v>8937.502099822992</v>
      </c>
      <c r="AS76" s="16">
        <f t="shared" si="101"/>
        <v>0.40279710816194364</v>
      </c>
      <c r="AT76" s="15"/>
      <c r="AU76" s="14"/>
      <c r="AV76" s="14"/>
      <c r="AX76" s="16"/>
      <c r="AY76" s="15"/>
      <c r="AZ76" s="15"/>
      <c r="BA76" s="15"/>
      <c r="BD76" s="61">
        <f t="shared" si="27"/>
        <v>0</v>
      </c>
      <c r="BE76" s="43">
        <f t="shared" si="104"/>
        <v>0</v>
      </c>
      <c r="BF76" s="35">
        <f t="shared" si="29"/>
        <v>0</v>
      </c>
      <c r="BG76" s="36">
        <f t="shared" si="30"/>
        <v>0</v>
      </c>
      <c r="BH76" s="35">
        <f t="shared" si="31"/>
        <v>0</v>
      </c>
      <c r="BI76" s="62">
        <f t="shared" si="32"/>
        <v>0</v>
      </c>
      <c r="BJ76" s="61">
        <f t="shared" si="105"/>
        <v>0</v>
      </c>
      <c r="BK76" s="43">
        <f t="shared" si="106"/>
        <v>0</v>
      </c>
      <c r="BL76" s="35">
        <f t="shared" si="107"/>
        <v>0</v>
      </c>
      <c r="BM76" s="36">
        <f t="shared" si="108"/>
        <v>0</v>
      </c>
      <c r="BN76" s="35">
        <f t="shared" si="109"/>
        <v>0</v>
      </c>
      <c r="BO76" s="62">
        <f t="shared" si="110"/>
        <v>0</v>
      </c>
      <c r="BP76" s="61">
        <f t="shared" si="111"/>
        <v>0</v>
      </c>
      <c r="BQ76" s="43">
        <f t="shared" si="112"/>
        <v>0</v>
      </c>
      <c r="BR76" s="35">
        <f t="shared" si="113"/>
        <v>0</v>
      </c>
      <c r="BS76" s="36">
        <f t="shared" si="114"/>
        <v>0</v>
      </c>
      <c r="BT76" s="35">
        <f t="shared" si="115"/>
        <v>0</v>
      </c>
      <c r="BU76" s="62">
        <f t="shared" si="116"/>
        <v>0</v>
      </c>
      <c r="BV76" s="61">
        <f t="shared" si="117"/>
        <v>0</v>
      </c>
      <c r="BW76" s="43">
        <f t="shared" si="118"/>
        <v>0</v>
      </c>
      <c r="BX76" s="35">
        <f t="shared" si="119"/>
        <v>0</v>
      </c>
      <c r="BY76" s="36">
        <f t="shared" si="120"/>
        <v>0</v>
      </c>
      <c r="BZ76" s="35">
        <f t="shared" si="121"/>
        <v>0</v>
      </c>
      <c r="CA76" s="62">
        <f t="shared" si="122"/>
        <v>0</v>
      </c>
      <c r="CB76" s="61">
        <f t="shared" si="123"/>
        <v>0</v>
      </c>
      <c r="CC76" s="43">
        <f t="shared" si="124"/>
        <v>0</v>
      </c>
      <c r="CD76" s="35">
        <f t="shared" si="125"/>
        <v>0</v>
      </c>
      <c r="CE76" s="36">
        <f t="shared" si="126"/>
        <v>0</v>
      </c>
      <c r="CF76" s="35">
        <f t="shared" si="127"/>
        <v>0</v>
      </c>
      <c r="CG76" s="62">
        <f t="shared" si="128"/>
        <v>0</v>
      </c>
      <c r="CH76" s="61">
        <f t="shared" si="129"/>
        <v>0</v>
      </c>
      <c r="CI76" s="43">
        <f t="shared" si="130"/>
        <v>0</v>
      </c>
      <c r="CJ76" s="35">
        <f t="shared" si="131"/>
        <v>0</v>
      </c>
      <c r="CK76" s="36">
        <f t="shared" si="132"/>
        <v>0</v>
      </c>
      <c r="CL76" s="35">
        <f t="shared" si="133"/>
        <v>0</v>
      </c>
      <c r="CM76" s="62">
        <f t="shared" si="134"/>
        <v>0</v>
      </c>
      <c r="CN76" s="61">
        <f t="shared" si="135"/>
        <v>0</v>
      </c>
      <c r="CO76" s="43">
        <f t="shared" si="136"/>
        <v>0</v>
      </c>
      <c r="CP76" s="35">
        <f t="shared" si="137"/>
        <v>0</v>
      </c>
      <c r="CQ76" s="36">
        <f t="shared" si="138"/>
        <v>0</v>
      </c>
      <c r="CR76" s="35">
        <f t="shared" si="139"/>
        <v>0</v>
      </c>
      <c r="CS76" s="62">
        <f t="shared" si="140"/>
        <v>0</v>
      </c>
      <c r="CT76" s="61">
        <f t="shared" si="141"/>
        <v>1</v>
      </c>
      <c r="CU76" s="43" t="str">
        <f t="shared" si="142"/>
        <v>min</v>
      </c>
      <c r="CV76" s="35">
        <f t="shared" si="143"/>
        <v>0</v>
      </c>
      <c r="CW76" s="36">
        <f t="shared" si="144"/>
        <v>0</v>
      </c>
      <c r="CX76" s="35">
        <f t="shared" si="145"/>
        <v>0.90625800000000001</v>
      </c>
      <c r="CY76" s="62">
        <f t="shared" si="146"/>
        <v>1.019825</v>
      </c>
      <c r="CZ76" s="61">
        <f t="shared" si="147"/>
        <v>1</v>
      </c>
      <c r="DA76" s="43" t="str">
        <f t="shared" si="148"/>
        <v>min</v>
      </c>
      <c r="DB76" s="35">
        <f t="shared" si="149"/>
        <v>0</v>
      </c>
      <c r="DC76" s="36">
        <f t="shared" si="150"/>
        <v>0</v>
      </c>
      <c r="DD76" s="35">
        <f t="shared" si="151"/>
        <v>0</v>
      </c>
      <c r="DE76" s="62">
        <f t="shared" si="152"/>
        <v>0</v>
      </c>
      <c r="DF76" s="61">
        <f t="shared" si="153"/>
        <v>0</v>
      </c>
      <c r="DG76" s="43">
        <f t="shared" si="154"/>
        <v>0</v>
      </c>
      <c r="DH76" s="35">
        <f t="shared" si="155"/>
        <v>0</v>
      </c>
      <c r="DI76" s="36">
        <f t="shared" si="156"/>
        <v>0</v>
      </c>
      <c r="DJ76" s="35">
        <f t="shared" si="157"/>
        <v>0</v>
      </c>
      <c r="DK76" s="62">
        <f t="shared" si="158"/>
        <v>0</v>
      </c>
    </row>
    <row r="77" spans="2:115" x14ac:dyDescent="0.3">
      <c r="B77" s="1">
        <v>0.76279799999999998</v>
      </c>
      <c r="C77" s="1"/>
      <c r="D77">
        <f t="shared" si="86"/>
        <v>0</v>
      </c>
      <c r="E77" s="4" t="e">
        <f t="shared" si="87"/>
        <v>#DIV/0!</v>
      </c>
      <c r="G77" s="1">
        <v>0.75143800000000005</v>
      </c>
      <c r="H77" s="1"/>
      <c r="I77">
        <f t="shared" si="9"/>
        <v>0</v>
      </c>
      <c r="J77" s="4" t="e">
        <f t="shared" si="10"/>
        <v>#DIV/0!</v>
      </c>
      <c r="L77" s="1">
        <v>0.77102400000000004</v>
      </c>
      <c r="M77" s="1">
        <v>1.0754049999999999</v>
      </c>
      <c r="N77">
        <f t="shared" si="88"/>
        <v>9104.6976305986991</v>
      </c>
      <c r="O77" s="4">
        <f t="shared" si="89"/>
        <v>0.39540028082879608</v>
      </c>
      <c r="Q77" s="1">
        <v>0.77787700000000004</v>
      </c>
      <c r="R77" s="1">
        <v>1.078044</v>
      </c>
      <c r="S77">
        <f t="shared" si="90"/>
        <v>9136.1014600517374</v>
      </c>
      <c r="T77" s="4">
        <f t="shared" si="91"/>
        <v>0.39404115811774421</v>
      </c>
      <c r="V77" s="1">
        <v>0.79381570810142199</v>
      </c>
      <c r="W77" s="1">
        <v>1.07652947196311</v>
      </c>
      <c r="X77">
        <f t="shared" si="92"/>
        <v>9151.899604698363</v>
      </c>
      <c r="Y77" s="4">
        <f t="shared" si="93"/>
        <v>0.39336095843444868</v>
      </c>
      <c r="AA77" s="1">
        <v>0.82612099999999999</v>
      </c>
      <c r="AB77" s="1">
        <v>1.061407</v>
      </c>
      <c r="AC77">
        <f t="shared" si="94"/>
        <v>9086.5966414705745</v>
      </c>
      <c r="AD77" s="4">
        <f t="shared" si="95"/>
        <v>0.39618793945027325</v>
      </c>
      <c r="AF77" s="1">
        <v>0.86134200000000005</v>
      </c>
      <c r="AG77" s="1">
        <v>1.044286</v>
      </c>
      <c r="AH77">
        <f t="shared" si="96"/>
        <v>9012.5017648835092</v>
      </c>
      <c r="AI77" s="4">
        <f t="shared" si="97"/>
        <v>0.39944513675737758</v>
      </c>
      <c r="AK77" s="1">
        <v>0.91805899999999996</v>
      </c>
      <c r="AL77" s="1">
        <v>1.017207</v>
      </c>
      <c r="AM77">
        <f t="shared" si="98"/>
        <v>8896.8993047999993</v>
      </c>
      <c r="AN77" s="4">
        <f t="shared" si="99"/>
        <v>0.40463535403370821</v>
      </c>
      <c r="AO77" s="15"/>
      <c r="AP77" s="14">
        <v>0.98433099999999996</v>
      </c>
      <c r="AQ77" s="14">
        <v>1.0028809999999999</v>
      </c>
      <c r="AR77">
        <f t="shared" si="100"/>
        <v>8912.7070815133193</v>
      </c>
      <c r="AS77" s="16">
        <f t="shared" si="101"/>
        <v>0.40391768371554559</v>
      </c>
      <c r="AT77" s="15"/>
      <c r="AU77" s="14"/>
      <c r="AV77" s="14"/>
      <c r="AX77" s="16"/>
      <c r="AY77" s="15"/>
      <c r="AZ77" s="15"/>
      <c r="BA77" s="15"/>
      <c r="BD77" s="61">
        <f t="shared" si="27"/>
        <v>0</v>
      </c>
      <c r="BE77" s="43">
        <f t="shared" si="104"/>
        <v>0</v>
      </c>
      <c r="BF77" s="35">
        <f t="shared" si="29"/>
        <v>0</v>
      </c>
      <c r="BG77" s="36">
        <f t="shared" si="30"/>
        <v>0</v>
      </c>
      <c r="BH77" s="35">
        <f t="shared" si="31"/>
        <v>0</v>
      </c>
      <c r="BI77" s="62">
        <f t="shared" si="32"/>
        <v>0</v>
      </c>
      <c r="BJ77" s="61">
        <f t="shared" si="105"/>
        <v>0</v>
      </c>
      <c r="BK77" s="43">
        <f t="shared" si="106"/>
        <v>0</v>
      </c>
      <c r="BL77" s="35">
        <f t="shared" si="107"/>
        <v>0</v>
      </c>
      <c r="BM77" s="36">
        <f t="shared" si="108"/>
        <v>0</v>
      </c>
      <c r="BN77" s="35">
        <f t="shared" si="109"/>
        <v>0</v>
      </c>
      <c r="BO77" s="62">
        <f t="shared" si="110"/>
        <v>0</v>
      </c>
      <c r="BP77" s="61">
        <f t="shared" si="111"/>
        <v>0</v>
      </c>
      <c r="BQ77" s="43">
        <f t="shared" si="112"/>
        <v>0</v>
      </c>
      <c r="BR77" s="35">
        <f t="shared" si="113"/>
        <v>0</v>
      </c>
      <c r="BS77" s="36">
        <f t="shared" si="114"/>
        <v>0</v>
      </c>
      <c r="BT77" s="35">
        <f t="shared" si="115"/>
        <v>0</v>
      </c>
      <c r="BU77" s="62">
        <f t="shared" si="116"/>
        <v>0</v>
      </c>
      <c r="BV77" s="61">
        <f t="shared" si="117"/>
        <v>0</v>
      </c>
      <c r="BW77" s="43">
        <f t="shared" si="118"/>
        <v>0</v>
      </c>
      <c r="BX77" s="35">
        <f t="shared" si="119"/>
        <v>0</v>
      </c>
      <c r="BY77" s="36">
        <f t="shared" si="120"/>
        <v>0</v>
      </c>
      <c r="BZ77" s="35">
        <f t="shared" si="121"/>
        <v>0</v>
      </c>
      <c r="CA77" s="62">
        <f t="shared" si="122"/>
        <v>0</v>
      </c>
      <c r="CB77" s="61">
        <f t="shared" si="123"/>
        <v>0</v>
      </c>
      <c r="CC77" s="43">
        <f t="shared" si="124"/>
        <v>0</v>
      </c>
      <c r="CD77" s="35">
        <f t="shared" si="125"/>
        <v>0</v>
      </c>
      <c r="CE77" s="36">
        <f t="shared" si="126"/>
        <v>0</v>
      </c>
      <c r="CF77" s="35">
        <f t="shared" si="127"/>
        <v>0</v>
      </c>
      <c r="CG77" s="62">
        <f t="shared" si="128"/>
        <v>0</v>
      </c>
      <c r="CH77" s="61">
        <f t="shared" si="129"/>
        <v>0</v>
      </c>
      <c r="CI77" s="43">
        <f t="shared" si="130"/>
        <v>0</v>
      </c>
      <c r="CJ77" s="35">
        <f t="shared" si="131"/>
        <v>0</v>
      </c>
      <c r="CK77" s="36">
        <f t="shared" si="132"/>
        <v>0</v>
      </c>
      <c r="CL77" s="35">
        <f t="shared" si="133"/>
        <v>0</v>
      </c>
      <c r="CM77" s="62">
        <f t="shared" si="134"/>
        <v>0</v>
      </c>
      <c r="CN77" s="61">
        <f t="shared" si="135"/>
        <v>0</v>
      </c>
      <c r="CO77" s="43">
        <f t="shared" si="136"/>
        <v>0</v>
      </c>
      <c r="CP77" s="35">
        <f t="shared" si="137"/>
        <v>0</v>
      </c>
      <c r="CQ77" s="36">
        <f t="shared" si="138"/>
        <v>0</v>
      </c>
      <c r="CR77" s="35">
        <f t="shared" si="139"/>
        <v>0</v>
      </c>
      <c r="CS77" s="62">
        <f t="shared" si="140"/>
        <v>0</v>
      </c>
      <c r="CT77" s="61">
        <f t="shared" si="141"/>
        <v>1</v>
      </c>
      <c r="CU77" s="43" t="str">
        <f t="shared" si="142"/>
        <v>min</v>
      </c>
      <c r="CV77" s="35">
        <f t="shared" si="143"/>
        <v>0</v>
      </c>
      <c r="CW77" s="36">
        <f t="shared" si="144"/>
        <v>0</v>
      </c>
      <c r="CX77" s="35">
        <f t="shared" si="145"/>
        <v>0</v>
      </c>
      <c r="CY77" s="62">
        <f t="shared" si="146"/>
        <v>0</v>
      </c>
      <c r="CZ77" s="61">
        <f t="shared" si="147"/>
        <v>1</v>
      </c>
      <c r="DA77" s="43" t="str">
        <f t="shared" si="148"/>
        <v>min</v>
      </c>
      <c r="DB77" s="35">
        <f t="shared" si="149"/>
        <v>0</v>
      </c>
      <c r="DC77" s="36">
        <f t="shared" si="150"/>
        <v>0</v>
      </c>
      <c r="DD77" s="35">
        <f t="shared" si="151"/>
        <v>0</v>
      </c>
      <c r="DE77" s="62">
        <f t="shared" si="152"/>
        <v>0</v>
      </c>
      <c r="DF77" s="61">
        <f t="shared" si="153"/>
        <v>0</v>
      </c>
      <c r="DG77" s="43">
        <f t="shared" si="154"/>
        <v>0</v>
      </c>
      <c r="DH77" s="35">
        <f t="shared" si="155"/>
        <v>0</v>
      </c>
      <c r="DI77" s="36">
        <f t="shared" si="156"/>
        <v>0</v>
      </c>
      <c r="DJ77" s="35">
        <f t="shared" si="157"/>
        <v>0</v>
      </c>
      <c r="DK77" s="62">
        <f t="shared" si="158"/>
        <v>0</v>
      </c>
    </row>
    <row r="78" spans="2:115" x14ac:dyDescent="0.3">
      <c r="B78" s="1">
        <v>0.76279799999999998</v>
      </c>
      <c r="C78" s="1"/>
      <c r="D78">
        <f t="shared" si="86"/>
        <v>0</v>
      </c>
      <c r="E78" s="4" t="e">
        <f t="shared" si="87"/>
        <v>#DIV/0!</v>
      </c>
      <c r="G78" s="1">
        <v>0.75143800000000005</v>
      </c>
      <c r="H78" s="1"/>
      <c r="I78">
        <f t="shared" si="9"/>
        <v>0</v>
      </c>
      <c r="J78" s="4" t="e">
        <f t="shared" si="10"/>
        <v>#DIV/0!</v>
      </c>
      <c r="L78" s="1">
        <v>0.78091500000000003</v>
      </c>
      <c r="M78" s="1">
        <v>1.0720860000000001</v>
      </c>
      <c r="N78">
        <f t="shared" si="88"/>
        <v>9076.5979923824398</v>
      </c>
      <c r="O78" s="4">
        <f t="shared" si="89"/>
        <v>0.39662437435494113</v>
      </c>
      <c r="Q78" s="1">
        <v>0.787856</v>
      </c>
      <c r="R78" s="1">
        <v>1.075059</v>
      </c>
      <c r="S78">
        <f t="shared" si="90"/>
        <v>9110.8044750879926</v>
      </c>
      <c r="T78" s="4">
        <f t="shared" si="91"/>
        <v>0.39513524956480101</v>
      </c>
      <c r="V78" s="1">
        <v>0.80399917542774701</v>
      </c>
      <c r="W78" s="1">
        <v>1.0719419382917901</v>
      </c>
      <c r="X78">
        <f t="shared" si="92"/>
        <v>9112.8996063829145</v>
      </c>
      <c r="Y78" s="4">
        <f t="shared" si="93"/>
        <v>0.39504440468964075</v>
      </c>
      <c r="AA78" s="1">
        <v>0.83671899999999999</v>
      </c>
      <c r="AB78" s="1">
        <v>1.0568630000000001</v>
      </c>
      <c r="AC78">
        <f t="shared" si="94"/>
        <v>9047.6959227652696</v>
      </c>
      <c r="AD78" s="4">
        <f t="shared" si="95"/>
        <v>0.39789135606800136</v>
      </c>
      <c r="AF78" s="1">
        <v>0.87239100000000003</v>
      </c>
      <c r="AG78" s="1">
        <v>1.038295</v>
      </c>
      <c r="AH78">
        <f t="shared" si="96"/>
        <v>8960.797635867686</v>
      </c>
      <c r="AI78" s="4">
        <f t="shared" si="97"/>
        <v>0.4017499497578384</v>
      </c>
      <c r="AK78" s="1">
        <v>0.92983700000000002</v>
      </c>
      <c r="AL78" s="1">
        <v>1.0145090000000001</v>
      </c>
      <c r="AM78">
        <f t="shared" si="98"/>
        <v>8873.3015176000008</v>
      </c>
      <c r="AN78" s="4">
        <f t="shared" si="99"/>
        <v>0.40571144718338248</v>
      </c>
      <c r="AO78" s="15"/>
      <c r="AP78" s="14">
        <v>0.99695800000000001</v>
      </c>
      <c r="AQ78" s="14">
        <v>1.000518</v>
      </c>
      <c r="AR78">
        <f t="shared" si="100"/>
        <v>8891.7068563284611</v>
      </c>
      <c r="AS78" s="16">
        <f t="shared" si="101"/>
        <v>0.40487164704915862</v>
      </c>
      <c r="AT78" s="15"/>
      <c r="AU78" s="14"/>
      <c r="AV78" s="14"/>
      <c r="AX78" s="16"/>
      <c r="AY78" s="15"/>
      <c r="AZ78" s="15"/>
      <c r="BA78" s="15"/>
      <c r="BD78" s="61">
        <f t="shared" si="27"/>
        <v>0</v>
      </c>
      <c r="BE78" s="43">
        <f t="shared" si="104"/>
        <v>0</v>
      </c>
      <c r="BF78" s="35">
        <f t="shared" si="29"/>
        <v>0</v>
      </c>
      <c r="BG78" s="36">
        <f t="shared" si="30"/>
        <v>0</v>
      </c>
      <c r="BH78" s="35">
        <f t="shared" si="31"/>
        <v>0</v>
      </c>
      <c r="BI78" s="62">
        <f t="shared" si="32"/>
        <v>0</v>
      </c>
      <c r="BJ78" s="61">
        <f t="shared" si="105"/>
        <v>0</v>
      </c>
      <c r="BK78" s="43">
        <f t="shared" si="106"/>
        <v>0</v>
      </c>
      <c r="BL78" s="35">
        <f t="shared" si="107"/>
        <v>0</v>
      </c>
      <c r="BM78" s="36">
        <f t="shared" si="108"/>
        <v>0</v>
      </c>
      <c r="BN78" s="35">
        <f t="shared" si="109"/>
        <v>0</v>
      </c>
      <c r="BO78" s="62">
        <f t="shared" si="110"/>
        <v>0</v>
      </c>
      <c r="BP78" s="61">
        <f t="shared" si="111"/>
        <v>0</v>
      </c>
      <c r="BQ78" s="43">
        <f t="shared" si="112"/>
        <v>0</v>
      </c>
      <c r="BR78" s="35">
        <f t="shared" si="113"/>
        <v>0</v>
      </c>
      <c r="BS78" s="36">
        <f t="shared" si="114"/>
        <v>0</v>
      </c>
      <c r="BT78" s="35">
        <f t="shared" si="115"/>
        <v>0</v>
      </c>
      <c r="BU78" s="62">
        <f t="shared" si="116"/>
        <v>0</v>
      </c>
      <c r="BV78" s="61">
        <f t="shared" si="117"/>
        <v>0</v>
      </c>
      <c r="BW78" s="43">
        <f t="shared" si="118"/>
        <v>0</v>
      </c>
      <c r="BX78" s="35">
        <f t="shared" si="119"/>
        <v>0</v>
      </c>
      <c r="BY78" s="36">
        <f t="shared" si="120"/>
        <v>0</v>
      </c>
      <c r="BZ78" s="35">
        <f t="shared" si="121"/>
        <v>0</v>
      </c>
      <c r="CA78" s="62">
        <f t="shared" si="122"/>
        <v>0</v>
      </c>
      <c r="CB78" s="61">
        <f t="shared" si="123"/>
        <v>0</v>
      </c>
      <c r="CC78" s="43">
        <f t="shared" si="124"/>
        <v>0</v>
      </c>
      <c r="CD78" s="35">
        <f t="shared" si="125"/>
        <v>0</v>
      </c>
      <c r="CE78" s="36">
        <f t="shared" si="126"/>
        <v>0</v>
      </c>
      <c r="CF78" s="35">
        <f t="shared" si="127"/>
        <v>0</v>
      </c>
      <c r="CG78" s="62">
        <f t="shared" si="128"/>
        <v>0</v>
      </c>
      <c r="CH78" s="61">
        <f t="shared" si="129"/>
        <v>0</v>
      </c>
      <c r="CI78" s="43">
        <f t="shared" si="130"/>
        <v>0</v>
      </c>
      <c r="CJ78" s="35">
        <f t="shared" si="131"/>
        <v>0</v>
      </c>
      <c r="CK78" s="36">
        <f t="shared" si="132"/>
        <v>0</v>
      </c>
      <c r="CL78" s="35">
        <f t="shared" si="133"/>
        <v>0</v>
      </c>
      <c r="CM78" s="62">
        <f t="shared" si="134"/>
        <v>0</v>
      </c>
      <c r="CN78" s="61">
        <f t="shared" si="135"/>
        <v>0</v>
      </c>
      <c r="CO78" s="43">
        <f t="shared" si="136"/>
        <v>0</v>
      </c>
      <c r="CP78" s="35">
        <f t="shared" si="137"/>
        <v>0</v>
      </c>
      <c r="CQ78" s="36">
        <f t="shared" si="138"/>
        <v>0</v>
      </c>
      <c r="CR78" s="35">
        <f t="shared" si="139"/>
        <v>0</v>
      </c>
      <c r="CS78" s="62">
        <f t="shared" si="140"/>
        <v>0</v>
      </c>
      <c r="CT78" s="61">
        <f t="shared" si="141"/>
        <v>1</v>
      </c>
      <c r="CU78" s="43" t="str">
        <f t="shared" si="142"/>
        <v>min</v>
      </c>
      <c r="CV78" s="35">
        <f t="shared" si="143"/>
        <v>0</v>
      </c>
      <c r="CW78" s="36">
        <f t="shared" si="144"/>
        <v>0</v>
      </c>
      <c r="CX78" s="35">
        <f t="shared" si="145"/>
        <v>0</v>
      </c>
      <c r="CY78" s="62">
        <f t="shared" si="146"/>
        <v>0</v>
      </c>
      <c r="CZ78" s="61">
        <f t="shared" si="147"/>
        <v>1</v>
      </c>
      <c r="DA78" s="43" t="str">
        <f t="shared" si="148"/>
        <v>min</v>
      </c>
      <c r="DB78" s="35">
        <f t="shared" si="149"/>
        <v>0</v>
      </c>
      <c r="DC78" s="36">
        <f t="shared" si="150"/>
        <v>0</v>
      </c>
      <c r="DD78" s="35">
        <f t="shared" si="151"/>
        <v>0</v>
      </c>
      <c r="DE78" s="62">
        <f t="shared" si="152"/>
        <v>0</v>
      </c>
      <c r="DF78" s="61">
        <f t="shared" si="153"/>
        <v>0</v>
      </c>
      <c r="DG78" s="43">
        <f t="shared" si="154"/>
        <v>0</v>
      </c>
      <c r="DH78" s="35">
        <f t="shared" si="155"/>
        <v>0</v>
      </c>
      <c r="DI78" s="36">
        <f t="shared" si="156"/>
        <v>0</v>
      </c>
      <c r="DJ78" s="35">
        <f t="shared" si="157"/>
        <v>0</v>
      </c>
      <c r="DK78" s="62">
        <f t="shared" si="158"/>
        <v>0</v>
      </c>
    </row>
    <row r="79" spans="2:115" x14ac:dyDescent="0.3">
      <c r="B79" s="1">
        <v>0.76279799999999998</v>
      </c>
      <c r="C79" s="1"/>
      <c r="D79">
        <f t="shared" si="86"/>
        <v>0</v>
      </c>
      <c r="E79" s="4" t="e">
        <f t="shared" si="87"/>
        <v>#DIV/0!</v>
      </c>
      <c r="G79" s="1">
        <v>0.75143800000000005</v>
      </c>
      <c r="H79" s="1"/>
      <c r="I79">
        <f t="shared" si="9"/>
        <v>0</v>
      </c>
      <c r="J79" s="4" t="e">
        <f t="shared" si="10"/>
        <v>#DIV/0!</v>
      </c>
      <c r="L79" s="1">
        <v>0.79080600000000001</v>
      </c>
      <c r="M79" s="1">
        <v>1.068956</v>
      </c>
      <c r="N79">
        <f t="shared" si="88"/>
        <v>9050.0984842122398</v>
      </c>
      <c r="O79" s="4">
        <f t="shared" si="89"/>
        <v>0.39778572645150168</v>
      </c>
      <c r="Q79" s="1">
        <v>0.79783499999999996</v>
      </c>
      <c r="R79" s="1">
        <v>1.0721210000000001</v>
      </c>
      <c r="S79">
        <f t="shared" si="90"/>
        <v>9085.9058011102788</v>
      </c>
      <c r="T79" s="4">
        <f t="shared" si="91"/>
        <v>0.39621806331737314</v>
      </c>
      <c r="V79" s="1">
        <v>0.81418264275407104</v>
      </c>
      <c r="W79" s="1">
        <v>1.0676484772917101</v>
      </c>
      <c r="X79">
        <f t="shared" si="92"/>
        <v>9076.3996079594926</v>
      </c>
      <c r="Y79" s="4">
        <f t="shared" si="93"/>
        <v>0.39663304344191747</v>
      </c>
      <c r="AA79" s="1">
        <v>0.84731699999999999</v>
      </c>
      <c r="AB79" s="1">
        <v>1.052319</v>
      </c>
      <c r="AC79">
        <f t="shared" si="94"/>
        <v>9008.7952040599648</v>
      </c>
      <c r="AD79" s="4">
        <f t="shared" si="95"/>
        <v>0.39960948367186766</v>
      </c>
      <c r="AF79" s="1">
        <v>0.88344100000000003</v>
      </c>
      <c r="AG79" s="1">
        <v>1.0315399999999999</v>
      </c>
      <c r="AH79">
        <f t="shared" si="96"/>
        <v>8902.4999574330541</v>
      </c>
      <c r="AI79" s="4">
        <f t="shared" si="97"/>
        <v>0.40438079384591469</v>
      </c>
      <c r="AK79" s="1">
        <v>0.94161399999999995</v>
      </c>
      <c r="AL79" s="1">
        <v>1.012062</v>
      </c>
      <c r="AM79">
        <f t="shared" si="98"/>
        <v>8851.8990768000003</v>
      </c>
      <c r="AN79" s="4">
        <f t="shared" si="99"/>
        <v>0.40669239095091619</v>
      </c>
      <c r="AO79" s="15"/>
      <c r="AP79" s="14">
        <v>1</v>
      </c>
      <c r="AQ79" s="14">
        <v>1</v>
      </c>
      <c r="AR79">
        <f t="shared" si="100"/>
        <v>8887.1033367999989</v>
      </c>
      <c r="AS79" s="16">
        <f t="shared" si="101"/>
        <v>0.40508137056233007</v>
      </c>
      <c r="AT79" s="15"/>
      <c r="AU79" s="14"/>
      <c r="AV79" s="14"/>
      <c r="AX79" s="16"/>
      <c r="AY79" s="15"/>
      <c r="AZ79" s="15"/>
      <c r="BA79" s="15"/>
      <c r="BD79" s="61">
        <f t="shared" si="27"/>
        <v>0</v>
      </c>
      <c r="BE79" s="43">
        <f t="shared" si="104"/>
        <v>0</v>
      </c>
      <c r="BF79" s="35">
        <f t="shared" si="29"/>
        <v>0</v>
      </c>
      <c r="BG79" s="36">
        <f t="shared" si="30"/>
        <v>0</v>
      </c>
      <c r="BH79" s="35">
        <f t="shared" si="31"/>
        <v>0</v>
      </c>
      <c r="BI79" s="62">
        <f t="shared" si="32"/>
        <v>0</v>
      </c>
      <c r="BJ79" s="61">
        <f t="shared" si="105"/>
        <v>0</v>
      </c>
      <c r="BK79" s="43">
        <f t="shared" si="106"/>
        <v>0</v>
      </c>
      <c r="BL79" s="35">
        <f t="shared" si="107"/>
        <v>0</v>
      </c>
      <c r="BM79" s="36">
        <f t="shared" si="108"/>
        <v>0</v>
      </c>
      <c r="BN79" s="35">
        <f t="shared" si="109"/>
        <v>0</v>
      </c>
      <c r="BO79" s="62">
        <f t="shared" si="110"/>
        <v>0</v>
      </c>
      <c r="BP79" s="61">
        <f t="shared" si="111"/>
        <v>0</v>
      </c>
      <c r="BQ79" s="43">
        <f t="shared" si="112"/>
        <v>0</v>
      </c>
      <c r="BR79" s="35">
        <f t="shared" si="113"/>
        <v>0</v>
      </c>
      <c r="BS79" s="36">
        <f t="shared" si="114"/>
        <v>0</v>
      </c>
      <c r="BT79" s="35">
        <f t="shared" si="115"/>
        <v>0</v>
      </c>
      <c r="BU79" s="62">
        <f t="shared" si="116"/>
        <v>0</v>
      </c>
      <c r="BV79" s="61">
        <f t="shared" si="117"/>
        <v>0</v>
      </c>
      <c r="BW79" s="43">
        <f t="shared" si="118"/>
        <v>0</v>
      </c>
      <c r="BX79" s="35">
        <f t="shared" si="119"/>
        <v>0</v>
      </c>
      <c r="BY79" s="36">
        <f t="shared" si="120"/>
        <v>0</v>
      </c>
      <c r="BZ79" s="35">
        <f t="shared" si="121"/>
        <v>0</v>
      </c>
      <c r="CA79" s="62">
        <f t="shared" si="122"/>
        <v>0</v>
      </c>
      <c r="CB79" s="61">
        <f t="shared" si="123"/>
        <v>0</v>
      </c>
      <c r="CC79" s="43">
        <f t="shared" si="124"/>
        <v>0</v>
      </c>
      <c r="CD79" s="35">
        <f t="shared" si="125"/>
        <v>0</v>
      </c>
      <c r="CE79" s="36">
        <f t="shared" si="126"/>
        <v>0</v>
      </c>
      <c r="CF79" s="35">
        <f t="shared" si="127"/>
        <v>0</v>
      </c>
      <c r="CG79" s="62">
        <f t="shared" si="128"/>
        <v>0</v>
      </c>
      <c r="CH79" s="61">
        <f t="shared" si="129"/>
        <v>0</v>
      </c>
      <c r="CI79" s="43">
        <f t="shared" si="130"/>
        <v>0</v>
      </c>
      <c r="CJ79" s="35">
        <f t="shared" si="131"/>
        <v>0</v>
      </c>
      <c r="CK79" s="36">
        <f t="shared" si="132"/>
        <v>0</v>
      </c>
      <c r="CL79" s="35">
        <f t="shared" si="133"/>
        <v>0</v>
      </c>
      <c r="CM79" s="62">
        <f t="shared" si="134"/>
        <v>0</v>
      </c>
      <c r="CN79" s="61">
        <f t="shared" si="135"/>
        <v>0</v>
      </c>
      <c r="CO79" s="43">
        <f t="shared" si="136"/>
        <v>0</v>
      </c>
      <c r="CP79" s="35">
        <f t="shared" si="137"/>
        <v>0</v>
      </c>
      <c r="CQ79" s="36">
        <f t="shared" si="138"/>
        <v>0</v>
      </c>
      <c r="CR79" s="35">
        <f t="shared" si="139"/>
        <v>0</v>
      </c>
      <c r="CS79" s="62">
        <f t="shared" si="140"/>
        <v>0</v>
      </c>
      <c r="CT79" s="61">
        <f t="shared" si="141"/>
        <v>1</v>
      </c>
      <c r="CU79" s="43" t="str">
        <f t="shared" si="142"/>
        <v>min</v>
      </c>
      <c r="CV79" s="35">
        <f t="shared" si="143"/>
        <v>0</v>
      </c>
      <c r="CW79" s="36">
        <f t="shared" si="144"/>
        <v>0</v>
      </c>
      <c r="CX79" s="35">
        <f t="shared" si="145"/>
        <v>0</v>
      </c>
      <c r="CY79" s="62">
        <f t="shared" si="146"/>
        <v>0</v>
      </c>
      <c r="CZ79" s="61">
        <f t="shared" si="147"/>
        <v>1</v>
      </c>
      <c r="DA79" s="43">
        <f t="shared" si="148"/>
        <v>0</v>
      </c>
      <c r="DB79" s="35">
        <f t="shared" si="149"/>
        <v>0</v>
      </c>
      <c r="DC79" s="36">
        <f t="shared" si="150"/>
        <v>0</v>
      </c>
      <c r="DD79" s="35">
        <f t="shared" si="151"/>
        <v>0</v>
      </c>
      <c r="DE79" s="62">
        <f t="shared" si="152"/>
        <v>0</v>
      </c>
      <c r="DF79" s="61">
        <f t="shared" si="153"/>
        <v>0</v>
      </c>
      <c r="DG79" s="43">
        <f t="shared" si="154"/>
        <v>0</v>
      </c>
      <c r="DH79" s="35">
        <f t="shared" si="155"/>
        <v>0</v>
      </c>
      <c r="DI79" s="36">
        <f t="shared" si="156"/>
        <v>0</v>
      </c>
      <c r="DJ79" s="35">
        <f t="shared" si="157"/>
        <v>0</v>
      </c>
      <c r="DK79" s="62">
        <f t="shared" si="158"/>
        <v>0</v>
      </c>
    </row>
    <row r="80" spans="2:115" x14ac:dyDescent="0.3">
      <c r="B80" s="1">
        <v>0.76279799999999998</v>
      </c>
      <c r="C80" s="1"/>
      <c r="D80">
        <f t="shared" si="86"/>
        <v>0</v>
      </c>
      <c r="E80" s="4" t="e">
        <f t="shared" si="87"/>
        <v>#DIV/0!</v>
      </c>
      <c r="G80" s="1">
        <v>0.75143800000000005</v>
      </c>
      <c r="H80" s="1"/>
      <c r="I80">
        <f t="shared" si="9"/>
        <v>0</v>
      </c>
      <c r="J80" s="4" t="e">
        <f t="shared" si="10"/>
        <v>#DIV/0!</v>
      </c>
      <c r="L80" s="1">
        <v>0.80069699999999999</v>
      </c>
      <c r="M80" s="1">
        <v>1.0660149999999999</v>
      </c>
      <c r="N80">
        <f t="shared" si="88"/>
        <v>9025.1991060880991</v>
      </c>
      <c r="O80" s="4">
        <f t="shared" si="89"/>
        <v>0.39888316675158553</v>
      </c>
      <c r="Q80" s="1">
        <v>0.80781400000000003</v>
      </c>
      <c r="R80" s="1">
        <v>1.0692060000000001</v>
      </c>
      <c r="S80">
        <f t="shared" si="90"/>
        <v>9061.2020452746619</v>
      </c>
      <c r="T80" s="4">
        <f t="shared" si="91"/>
        <v>0.39729828139936124</v>
      </c>
      <c r="V80" s="1">
        <v>0.82436611008039595</v>
      </c>
      <c r="W80" s="1">
        <v>1.06347264536012</v>
      </c>
      <c r="X80">
        <f t="shared" si="92"/>
        <v>9040.8996094928316</v>
      </c>
      <c r="Y80" s="4">
        <f t="shared" si="93"/>
        <v>0.39819046284067183</v>
      </c>
      <c r="AA80" s="1">
        <v>0.85791499999999998</v>
      </c>
      <c r="AB80" s="1">
        <v>1.0478099999999999</v>
      </c>
      <c r="AC80">
        <f t="shared" si="94"/>
        <v>8970.1941167707409</v>
      </c>
      <c r="AD80" s="4">
        <f t="shared" si="95"/>
        <v>0.40132910761311325</v>
      </c>
      <c r="AF80" s="1">
        <v>0.89449100000000004</v>
      </c>
      <c r="AG80" s="1">
        <v>1.0248660000000001</v>
      </c>
      <c r="AH80">
        <f t="shared" si="96"/>
        <v>8844.9013333216226</v>
      </c>
      <c r="AI80" s="4">
        <f t="shared" si="97"/>
        <v>0.4070141502243364</v>
      </c>
      <c r="AK80" s="1">
        <v>0.95339099999999999</v>
      </c>
      <c r="AL80" s="1">
        <v>1.0106440000000001</v>
      </c>
      <c r="AM80">
        <f t="shared" si="98"/>
        <v>8839.4966815999996</v>
      </c>
      <c r="AN80" s="4">
        <f t="shared" si="99"/>
        <v>0.40726300712275165</v>
      </c>
      <c r="AO80" s="15"/>
      <c r="AP80" s="14"/>
      <c r="AQ80" s="14"/>
      <c r="AS80" s="16"/>
      <c r="AT80" s="15"/>
      <c r="AU80" s="14"/>
      <c r="AV80" s="14"/>
      <c r="AX80" s="16"/>
      <c r="AY80" s="15"/>
      <c r="AZ80" s="15"/>
      <c r="BA80" s="15"/>
      <c r="BD80" s="61">
        <f t="shared" si="27"/>
        <v>0</v>
      </c>
      <c r="BE80" s="43">
        <f t="shared" si="104"/>
        <v>0</v>
      </c>
      <c r="BF80" s="35">
        <f t="shared" si="29"/>
        <v>0</v>
      </c>
      <c r="BG80" s="36">
        <f t="shared" si="30"/>
        <v>0</v>
      </c>
      <c r="BH80" s="35">
        <f t="shared" si="31"/>
        <v>0</v>
      </c>
      <c r="BI80" s="62">
        <f t="shared" si="32"/>
        <v>0</v>
      </c>
      <c r="BJ80" s="61">
        <f t="shared" si="105"/>
        <v>0</v>
      </c>
      <c r="BK80" s="43">
        <f t="shared" si="106"/>
        <v>0</v>
      </c>
      <c r="BL80" s="35">
        <f t="shared" si="107"/>
        <v>0</v>
      </c>
      <c r="BM80" s="36">
        <f t="shared" si="108"/>
        <v>0</v>
      </c>
      <c r="BN80" s="35">
        <f t="shared" si="109"/>
        <v>0</v>
      </c>
      <c r="BO80" s="62">
        <f t="shared" si="110"/>
        <v>0</v>
      </c>
      <c r="BP80" s="61">
        <f t="shared" si="111"/>
        <v>0</v>
      </c>
      <c r="BQ80" s="43">
        <f t="shared" si="112"/>
        <v>0</v>
      </c>
      <c r="BR80" s="35">
        <f t="shared" si="113"/>
        <v>0</v>
      </c>
      <c r="BS80" s="36">
        <f t="shared" si="114"/>
        <v>0</v>
      </c>
      <c r="BT80" s="35">
        <f t="shared" si="115"/>
        <v>0</v>
      </c>
      <c r="BU80" s="62">
        <f t="shared" si="116"/>
        <v>0</v>
      </c>
      <c r="BV80" s="61">
        <f t="shared" si="117"/>
        <v>0</v>
      </c>
      <c r="BW80" s="43">
        <f t="shared" si="118"/>
        <v>0</v>
      </c>
      <c r="BX80" s="35">
        <f t="shared" si="119"/>
        <v>0</v>
      </c>
      <c r="BY80" s="36">
        <f t="shared" si="120"/>
        <v>0</v>
      </c>
      <c r="BZ80" s="35">
        <f t="shared" si="121"/>
        <v>0</v>
      </c>
      <c r="CA80" s="62">
        <f t="shared" si="122"/>
        <v>0</v>
      </c>
      <c r="CB80" s="61">
        <f t="shared" si="123"/>
        <v>0</v>
      </c>
      <c r="CC80" s="43">
        <f t="shared" si="124"/>
        <v>0</v>
      </c>
      <c r="CD80" s="35">
        <f t="shared" si="125"/>
        <v>0</v>
      </c>
      <c r="CE80" s="36">
        <f t="shared" si="126"/>
        <v>0</v>
      </c>
      <c r="CF80" s="35">
        <f t="shared" si="127"/>
        <v>0</v>
      </c>
      <c r="CG80" s="62">
        <f t="shared" si="128"/>
        <v>0</v>
      </c>
      <c r="CH80" s="61">
        <f t="shared" si="129"/>
        <v>0</v>
      </c>
      <c r="CI80" s="43">
        <f t="shared" si="130"/>
        <v>0</v>
      </c>
      <c r="CJ80" s="35">
        <f t="shared" si="131"/>
        <v>0</v>
      </c>
      <c r="CK80" s="36">
        <f t="shared" si="132"/>
        <v>0</v>
      </c>
      <c r="CL80" s="35">
        <f t="shared" si="133"/>
        <v>0</v>
      </c>
      <c r="CM80" s="62">
        <f t="shared" si="134"/>
        <v>0</v>
      </c>
      <c r="CN80" s="61">
        <f t="shared" si="135"/>
        <v>0</v>
      </c>
      <c r="CO80" s="43" t="str">
        <f t="shared" si="136"/>
        <v>min</v>
      </c>
      <c r="CP80" s="35">
        <f t="shared" si="137"/>
        <v>0.89449100000000004</v>
      </c>
      <c r="CQ80" s="36">
        <f t="shared" si="138"/>
        <v>1.0248660000000001</v>
      </c>
      <c r="CR80" s="35">
        <f t="shared" si="139"/>
        <v>0</v>
      </c>
      <c r="CS80" s="62">
        <f t="shared" si="140"/>
        <v>0</v>
      </c>
      <c r="CT80" s="61">
        <f t="shared" si="141"/>
        <v>1</v>
      </c>
      <c r="CU80" s="43" t="str">
        <f t="shared" si="142"/>
        <v>min</v>
      </c>
      <c r="CV80" s="35">
        <f t="shared" si="143"/>
        <v>0</v>
      </c>
      <c r="CW80" s="36">
        <f t="shared" si="144"/>
        <v>0</v>
      </c>
      <c r="CX80" s="35">
        <f t="shared" si="145"/>
        <v>0</v>
      </c>
      <c r="CY80" s="62">
        <f t="shared" si="146"/>
        <v>0</v>
      </c>
      <c r="CZ80" s="61">
        <f t="shared" si="147"/>
        <v>0</v>
      </c>
      <c r="DA80" s="43">
        <f t="shared" si="148"/>
        <v>0</v>
      </c>
      <c r="DB80" s="35">
        <f t="shared" si="149"/>
        <v>0</v>
      </c>
      <c r="DC80" s="36">
        <f t="shared" si="150"/>
        <v>0</v>
      </c>
      <c r="DD80" s="35">
        <f t="shared" si="151"/>
        <v>0</v>
      </c>
      <c r="DE80" s="62">
        <f t="shared" si="152"/>
        <v>0</v>
      </c>
      <c r="DF80" s="61">
        <f t="shared" si="153"/>
        <v>0</v>
      </c>
      <c r="DG80" s="43">
        <f t="shared" si="154"/>
        <v>0</v>
      </c>
      <c r="DH80" s="35">
        <f t="shared" si="155"/>
        <v>0</v>
      </c>
      <c r="DI80" s="36">
        <f t="shared" si="156"/>
        <v>0</v>
      </c>
      <c r="DJ80" s="35">
        <f t="shared" si="157"/>
        <v>0</v>
      </c>
      <c r="DK80" s="62">
        <f t="shared" si="158"/>
        <v>0</v>
      </c>
    </row>
    <row r="81" spans="2:115" x14ac:dyDescent="0.3">
      <c r="B81" s="1">
        <v>0.76279799999999998</v>
      </c>
      <c r="C81" s="1"/>
      <c r="D81">
        <f t="shared" si="86"/>
        <v>0</v>
      </c>
      <c r="E81" s="4" t="e">
        <f t="shared" si="87"/>
        <v>#DIV/0!</v>
      </c>
      <c r="G81" s="1">
        <v>0.75143800000000005</v>
      </c>
      <c r="H81" s="1"/>
      <c r="I81">
        <f t="shared" si="9"/>
        <v>0</v>
      </c>
      <c r="J81" s="4" t="e">
        <f t="shared" si="10"/>
        <v>#DIV/0!</v>
      </c>
      <c r="L81" s="1">
        <v>0.81058799999999998</v>
      </c>
      <c r="M81" s="1">
        <v>1.0630500000000001</v>
      </c>
      <c r="N81">
        <f t="shared" si="88"/>
        <v>9000.0965368470006</v>
      </c>
      <c r="O81" s="4">
        <f t="shared" si="89"/>
        <v>0.39999570951948765</v>
      </c>
      <c r="Q81" s="1">
        <v>0.81779299999999999</v>
      </c>
      <c r="R81" s="1">
        <v>1.0652649999999999</v>
      </c>
      <c r="S81">
        <f t="shared" si="90"/>
        <v>9027.803245361054</v>
      </c>
      <c r="T81" s="4">
        <f t="shared" si="91"/>
        <v>0.39876810583459094</v>
      </c>
      <c r="V81" s="1">
        <v>0.83454957740671998</v>
      </c>
      <c r="W81" s="1">
        <v>1.0590850811052399</v>
      </c>
      <c r="X81">
        <f t="shared" si="92"/>
        <v>9003.5996111039331</v>
      </c>
      <c r="Y81" s="4">
        <f t="shared" si="93"/>
        <v>0.39984008124486148</v>
      </c>
      <c r="AA81" s="1">
        <v>0.86851299999999998</v>
      </c>
      <c r="AB81" s="1">
        <v>1.043115</v>
      </c>
      <c r="AC81">
        <f t="shared" si="94"/>
        <v>8930.0007025274754</v>
      </c>
      <c r="AD81" s="4">
        <f t="shared" si="95"/>
        <v>0.40313546660540411</v>
      </c>
      <c r="AF81" s="1">
        <v>0.90554100000000004</v>
      </c>
      <c r="AG81" s="1">
        <v>1.018284</v>
      </c>
      <c r="AH81">
        <f t="shared" si="96"/>
        <v>8788.0966968365356</v>
      </c>
      <c r="AI81" s="4">
        <f t="shared" si="97"/>
        <v>0.40964501463620645</v>
      </c>
      <c r="AK81" s="1">
        <v>0.96516900000000005</v>
      </c>
      <c r="AL81" s="1">
        <v>1.0066079999999999</v>
      </c>
      <c r="AM81">
        <f t="shared" si="98"/>
        <v>8804.1962111999983</v>
      </c>
      <c r="AN81" s="4">
        <f t="shared" si="99"/>
        <v>0.40889593026338583</v>
      </c>
      <c r="AO81" s="15"/>
      <c r="AP81" s="14"/>
      <c r="AQ81" s="14"/>
      <c r="AS81" s="16"/>
      <c r="AT81" s="15"/>
      <c r="AU81" s="14"/>
      <c r="AV81" s="14"/>
      <c r="AX81" s="16"/>
      <c r="AY81" s="15"/>
      <c r="AZ81" s="15"/>
      <c r="BA81" s="15"/>
      <c r="BD81" s="61">
        <f t="shared" si="27"/>
        <v>0</v>
      </c>
      <c r="BE81" s="43">
        <f t="shared" si="104"/>
        <v>0</v>
      </c>
      <c r="BF81" s="35">
        <f t="shared" si="29"/>
        <v>0</v>
      </c>
      <c r="BG81" s="36">
        <f t="shared" si="30"/>
        <v>0</v>
      </c>
      <c r="BH81" s="35">
        <f t="shared" si="31"/>
        <v>0</v>
      </c>
      <c r="BI81" s="62">
        <f t="shared" si="32"/>
        <v>0</v>
      </c>
      <c r="BJ81" s="61">
        <f t="shared" si="105"/>
        <v>0</v>
      </c>
      <c r="BK81" s="43">
        <f t="shared" si="106"/>
        <v>0</v>
      </c>
      <c r="BL81" s="35">
        <f t="shared" si="107"/>
        <v>0</v>
      </c>
      <c r="BM81" s="36">
        <f t="shared" si="108"/>
        <v>0</v>
      </c>
      <c r="BN81" s="35">
        <f t="shared" si="109"/>
        <v>0</v>
      </c>
      <c r="BO81" s="62">
        <f t="shared" si="110"/>
        <v>0</v>
      </c>
      <c r="BP81" s="61">
        <f t="shared" si="111"/>
        <v>0</v>
      </c>
      <c r="BQ81" s="43">
        <f t="shared" si="112"/>
        <v>0</v>
      </c>
      <c r="BR81" s="35">
        <f t="shared" si="113"/>
        <v>0</v>
      </c>
      <c r="BS81" s="36">
        <f t="shared" si="114"/>
        <v>0</v>
      </c>
      <c r="BT81" s="35">
        <f t="shared" si="115"/>
        <v>0</v>
      </c>
      <c r="BU81" s="62">
        <f t="shared" si="116"/>
        <v>0</v>
      </c>
      <c r="BV81" s="61">
        <f t="shared" si="117"/>
        <v>0</v>
      </c>
      <c r="BW81" s="43">
        <f t="shared" si="118"/>
        <v>0</v>
      </c>
      <c r="BX81" s="35">
        <f t="shared" si="119"/>
        <v>0</v>
      </c>
      <c r="BY81" s="36">
        <f t="shared" si="120"/>
        <v>0</v>
      </c>
      <c r="BZ81" s="35">
        <f t="shared" si="121"/>
        <v>0</v>
      </c>
      <c r="CA81" s="62">
        <f t="shared" si="122"/>
        <v>0</v>
      </c>
      <c r="CB81" s="61">
        <f t="shared" si="123"/>
        <v>0</v>
      </c>
      <c r="CC81" s="43">
        <f t="shared" si="124"/>
        <v>0</v>
      </c>
      <c r="CD81" s="35">
        <f t="shared" si="125"/>
        <v>0</v>
      </c>
      <c r="CE81" s="36">
        <f t="shared" si="126"/>
        <v>0</v>
      </c>
      <c r="CF81" s="35">
        <f t="shared" si="127"/>
        <v>0</v>
      </c>
      <c r="CG81" s="62">
        <f t="shared" si="128"/>
        <v>0</v>
      </c>
      <c r="CH81" s="61">
        <f t="shared" si="129"/>
        <v>0</v>
      </c>
      <c r="CI81" s="43">
        <f t="shared" si="130"/>
        <v>0</v>
      </c>
      <c r="CJ81" s="35">
        <f t="shared" si="131"/>
        <v>0</v>
      </c>
      <c r="CK81" s="36">
        <f t="shared" si="132"/>
        <v>0</v>
      </c>
      <c r="CL81" s="35">
        <f t="shared" si="133"/>
        <v>0</v>
      </c>
      <c r="CM81" s="62">
        <f t="shared" si="134"/>
        <v>0</v>
      </c>
      <c r="CN81" s="61">
        <f t="shared" si="135"/>
        <v>1</v>
      </c>
      <c r="CO81" s="43" t="str">
        <f t="shared" si="136"/>
        <v>min</v>
      </c>
      <c r="CP81" s="35">
        <f t="shared" si="137"/>
        <v>0</v>
      </c>
      <c r="CQ81" s="36">
        <f t="shared" si="138"/>
        <v>0</v>
      </c>
      <c r="CR81" s="35">
        <f t="shared" si="139"/>
        <v>0.90554100000000004</v>
      </c>
      <c r="CS81" s="62">
        <f t="shared" si="140"/>
        <v>1.018284</v>
      </c>
      <c r="CT81" s="61">
        <f t="shared" si="141"/>
        <v>1</v>
      </c>
      <c r="CU81" s="43" t="str">
        <f t="shared" si="142"/>
        <v>min</v>
      </c>
      <c r="CV81" s="35">
        <f t="shared" si="143"/>
        <v>0</v>
      </c>
      <c r="CW81" s="36">
        <f t="shared" si="144"/>
        <v>0</v>
      </c>
      <c r="CX81" s="35">
        <f t="shared" si="145"/>
        <v>0</v>
      </c>
      <c r="CY81" s="62">
        <f t="shared" si="146"/>
        <v>0</v>
      </c>
      <c r="CZ81" s="61">
        <f t="shared" si="147"/>
        <v>0</v>
      </c>
      <c r="DA81" s="43">
        <f t="shared" si="148"/>
        <v>0</v>
      </c>
      <c r="DB81" s="35">
        <f t="shared" si="149"/>
        <v>0</v>
      </c>
      <c r="DC81" s="36">
        <f t="shared" si="150"/>
        <v>0</v>
      </c>
      <c r="DD81" s="35">
        <f t="shared" si="151"/>
        <v>0</v>
      </c>
      <c r="DE81" s="62">
        <f t="shared" si="152"/>
        <v>0</v>
      </c>
      <c r="DF81" s="61">
        <f t="shared" si="153"/>
        <v>0</v>
      </c>
      <c r="DG81" s="43">
        <f t="shared" si="154"/>
        <v>0</v>
      </c>
      <c r="DH81" s="35">
        <f t="shared" si="155"/>
        <v>0</v>
      </c>
      <c r="DI81" s="36">
        <f t="shared" si="156"/>
        <v>0</v>
      </c>
      <c r="DJ81" s="35">
        <f t="shared" si="157"/>
        <v>0</v>
      </c>
      <c r="DK81" s="62">
        <f t="shared" si="158"/>
        <v>0</v>
      </c>
    </row>
    <row r="82" spans="2:115" x14ac:dyDescent="0.3">
      <c r="B82" s="1">
        <v>0.76279799999999998</v>
      </c>
      <c r="C82" s="1"/>
      <c r="D82">
        <f t="shared" si="86"/>
        <v>0</v>
      </c>
      <c r="E82" s="4" t="e">
        <f t="shared" si="87"/>
        <v>#DIV/0!</v>
      </c>
      <c r="G82" s="1">
        <v>0.75143800000000005</v>
      </c>
      <c r="H82" s="1"/>
      <c r="I82">
        <f t="shared" si="9"/>
        <v>0</v>
      </c>
      <c r="J82" s="4" t="e">
        <f t="shared" si="10"/>
        <v>#DIV/0!</v>
      </c>
      <c r="L82" s="1">
        <v>0.82047899999999996</v>
      </c>
      <c r="M82" s="1">
        <v>1.0601210000000001</v>
      </c>
      <c r="N82">
        <f t="shared" si="88"/>
        <v>8975.2987542813407</v>
      </c>
      <c r="O82" s="4">
        <f t="shared" si="89"/>
        <v>0.40110085452952199</v>
      </c>
      <c r="Q82" s="1">
        <v>0.82777100000000003</v>
      </c>
      <c r="R82" s="1">
        <v>1.0611820000000001</v>
      </c>
      <c r="S82">
        <f t="shared" si="90"/>
        <v>8993.2010377875322</v>
      </c>
      <c r="T82" s="4">
        <f t="shared" si="91"/>
        <v>0.40030240454689714</v>
      </c>
      <c r="V82" s="1">
        <v>0.844733044733045</v>
      </c>
      <c r="W82" s="1">
        <v>1.0549210120805099</v>
      </c>
      <c r="X82">
        <f t="shared" si="92"/>
        <v>8968.1996126330432</v>
      </c>
      <c r="Y82" s="4">
        <f t="shared" si="93"/>
        <v>0.4014183621569779</v>
      </c>
      <c r="AA82" s="1">
        <v>0.87911099999999998</v>
      </c>
      <c r="AB82" s="1">
        <v>1.0384659999999999</v>
      </c>
      <c r="AC82">
        <f t="shared" si="94"/>
        <v>8890.2010895739168</v>
      </c>
      <c r="AD82" s="4">
        <f t="shared" si="95"/>
        <v>0.40494022168091798</v>
      </c>
      <c r="AF82" s="1">
        <v>0.91659000000000002</v>
      </c>
      <c r="AG82" s="1">
        <v>1.0157350000000001</v>
      </c>
      <c r="AH82">
        <f t="shared" si="96"/>
        <v>8766.0980614065029</v>
      </c>
      <c r="AI82" s="4">
        <f t="shared" si="97"/>
        <v>0.41067302405038203</v>
      </c>
      <c r="AK82" s="1">
        <v>0.97694599999999998</v>
      </c>
      <c r="AL82" s="1">
        <v>1.0042420000000001</v>
      </c>
      <c r="AM82">
        <f t="shared" si="98"/>
        <v>8783.5022288</v>
      </c>
      <c r="AN82" s="4">
        <f t="shared" si="99"/>
        <v>0.40985929145620892</v>
      </c>
      <c r="AO82" s="15"/>
      <c r="AP82" s="14"/>
      <c r="AQ82" s="14"/>
      <c r="AS82" s="16"/>
      <c r="AT82" s="15"/>
      <c r="AU82" s="14"/>
      <c r="AV82" s="14"/>
      <c r="AX82" s="16"/>
      <c r="AY82" s="15"/>
      <c r="AZ82" s="15"/>
      <c r="BA82" s="15"/>
      <c r="BD82" s="61">
        <f t="shared" si="27"/>
        <v>0</v>
      </c>
      <c r="BE82" s="43">
        <f t="shared" si="104"/>
        <v>0</v>
      </c>
      <c r="BF82" s="35">
        <f t="shared" si="29"/>
        <v>0</v>
      </c>
      <c r="BG82" s="36">
        <f t="shared" si="30"/>
        <v>0</v>
      </c>
      <c r="BH82" s="35">
        <f t="shared" si="31"/>
        <v>0</v>
      </c>
      <c r="BI82" s="62">
        <f t="shared" si="32"/>
        <v>0</v>
      </c>
      <c r="BJ82" s="61">
        <f t="shared" si="105"/>
        <v>0</v>
      </c>
      <c r="BK82" s="43">
        <f t="shared" si="106"/>
        <v>0</v>
      </c>
      <c r="BL82" s="35">
        <f t="shared" si="107"/>
        <v>0</v>
      </c>
      <c r="BM82" s="36">
        <f t="shared" si="108"/>
        <v>0</v>
      </c>
      <c r="BN82" s="35">
        <f t="shared" si="109"/>
        <v>0</v>
      </c>
      <c r="BO82" s="62">
        <f t="shared" si="110"/>
        <v>0</v>
      </c>
      <c r="BP82" s="61">
        <f t="shared" si="111"/>
        <v>0</v>
      </c>
      <c r="BQ82" s="43">
        <f t="shared" si="112"/>
        <v>0</v>
      </c>
      <c r="BR82" s="35">
        <f t="shared" si="113"/>
        <v>0</v>
      </c>
      <c r="BS82" s="36">
        <f t="shared" si="114"/>
        <v>0</v>
      </c>
      <c r="BT82" s="35">
        <f t="shared" si="115"/>
        <v>0</v>
      </c>
      <c r="BU82" s="62">
        <f t="shared" si="116"/>
        <v>0</v>
      </c>
      <c r="BV82" s="61">
        <f t="shared" si="117"/>
        <v>0</v>
      </c>
      <c r="BW82" s="43">
        <f t="shared" si="118"/>
        <v>0</v>
      </c>
      <c r="BX82" s="35">
        <f t="shared" si="119"/>
        <v>0</v>
      </c>
      <c r="BY82" s="36">
        <f t="shared" si="120"/>
        <v>0</v>
      </c>
      <c r="BZ82" s="35">
        <f t="shared" si="121"/>
        <v>0</v>
      </c>
      <c r="CA82" s="62">
        <f t="shared" si="122"/>
        <v>0</v>
      </c>
      <c r="CB82" s="61">
        <f t="shared" si="123"/>
        <v>0</v>
      </c>
      <c r="CC82" s="43">
        <f t="shared" si="124"/>
        <v>0</v>
      </c>
      <c r="CD82" s="35">
        <f t="shared" si="125"/>
        <v>0</v>
      </c>
      <c r="CE82" s="36">
        <f t="shared" si="126"/>
        <v>0</v>
      </c>
      <c r="CF82" s="35">
        <f t="shared" si="127"/>
        <v>0</v>
      </c>
      <c r="CG82" s="62">
        <f t="shared" si="128"/>
        <v>0</v>
      </c>
      <c r="CH82" s="61">
        <f t="shared" si="129"/>
        <v>0</v>
      </c>
      <c r="CI82" s="43">
        <f t="shared" si="130"/>
        <v>0</v>
      </c>
      <c r="CJ82" s="35">
        <f t="shared" si="131"/>
        <v>0</v>
      </c>
      <c r="CK82" s="36">
        <f t="shared" si="132"/>
        <v>0</v>
      </c>
      <c r="CL82" s="35">
        <f t="shared" si="133"/>
        <v>0</v>
      </c>
      <c r="CM82" s="62">
        <f t="shared" si="134"/>
        <v>0</v>
      </c>
      <c r="CN82" s="61">
        <f t="shared" si="135"/>
        <v>1</v>
      </c>
      <c r="CO82" s="43" t="str">
        <f t="shared" si="136"/>
        <v>min</v>
      </c>
      <c r="CP82" s="35">
        <f t="shared" si="137"/>
        <v>0</v>
      </c>
      <c r="CQ82" s="36">
        <f t="shared" si="138"/>
        <v>0</v>
      </c>
      <c r="CR82" s="35">
        <f t="shared" si="139"/>
        <v>0</v>
      </c>
      <c r="CS82" s="62">
        <f t="shared" si="140"/>
        <v>0</v>
      </c>
      <c r="CT82" s="61">
        <f t="shared" si="141"/>
        <v>1</v>
      </c>
      <c r="CU82" s="43" t="str">
        <f t="shared" si="142"/>
        <v>min</v>
      </c>
      <c r="CV82" s="35">
        <f t="shared" si="143"/>
        <v>0</v>
      </c>
      <c r="CW82" s="36">
        <f t="shared" si="144"/>
        <v>0</v>
      </c>
      <c r="CX82" s="35">
        <f t="shared" si="145"/>
        <v>0</v>
      </c>
      <c r="CY82" s="62">
        <f t="shared" si="146"/>
        <v>0</v>
      </c>
      <c r="CZ82" s="61">
        <f t="shared" si="147"/>
        <v>0</v>
      </c>
      <c r="DA82" s="43">
        <f t="shared" si="148"/>
        <v>0</v>
      </c>
      <c r="DB82" s="35">
        <f t="shared" si="149"/>
        <v>0</v>
      </c>
      <c r="DC82" s="36">
        <f t="shared" si="150"/>
        <v>0</v>
      </c>
      <c r="DD82" s="35">
        <f t="shared" si="151"/>
        <v>0</v>
      </c>
      <c r="DE82" s="62">
        <f t="shared" si="152"/>
        <v>0</v>
      </c>
      <c r="DF82" s="61">
        <f t="shared" si="153"/>
        <v>0</v>
      </c>
      <c r="DG82" s="43">
        <f t="shared" si="154"/>
        <v>0</v>
      </c>
      <c r="DH82" s="35">
        <f t="shared" si="155"/>
        <v>0</v>
      </c>
      <c r="DI82" s="36">
        <f t="shared" si="156"/>
        <v>0</v>
      </c>
      <c r="DJ82" s="35">
        <f t="shared" si="157"/>
        <v>0</v>
      </c>
      <c r="DK82" s="62">
        <f t="shared" si="158"/>
        <v>0</v>
      </c>
    </row>
    <row r="83" spans="2:115" x14ac:dyDescent="0.3">
      <c r="B83" s="1">
        <v>0.76279799999999998</v>
      </c>
      <c r="C83" s="1"/>
      <c r="D83">
        <f t="shared" si="86"/>
        <v>0</v>
      </c>
      <c r="E83" s="4" t="e">
        <f t="shared" si="87"/>
        <v>#DIV/0!</v>
      </c>
      <c r="G83" s="1">
        <v>0.75143800000000005</v>
      </c>
      <c r="H83" s="1"/>
      <c r="I83">
        <f t="shared" si="9"/>
        <v>0</v>
      </c>
      <c r="J83" s="4" t="e">
        <f t="shared" si="10"/>
        <v>#DIV/0!</v>
      </c>
      <c r="L83" s="1">
        <v>0.83037000000000005</v>
      </c>
      <c r="M83" s="1">
        <v>1.0573570000000001</v>
      </c>
      <c r="N83">
        <f t="shared" si="88"/>
        <v>8951.8979106447805</v>
      </c>
      <c r="O83" s="4">
        <f t="shared" si="89"/>
        <v>0.40214935826281134</v>
      </c>
      <c r="Q83" s="1">
        <v>0.83774999999999999</v>
      </c>
      <c r="R83" s="1">
        <v>1.057158</v>
      </c>
      <c r="S83">
        <f t="shared" si="90"/>
        <v>8959.098837622003</v>
      </c>
      <c r="T83" s="4">
        <f t="shared" si="91"/>
        <v>0.40182612841399806</v>
      </c>
      <c r="V83" s="1">
        <v>0.85491651205936903</v>
      </c>
      <c r="W83" s="1">
        <v>1.05069812852152</v>
      </c>
      <c r="X83">
        <f t="shared" si="92"/>
        <v>8932.2996141836447</v>
      </c>
      <c r="Y83" s="4">
        <f t="shared" si="93"/>
        <v>0.403031711372908</v>
      </c>
      <c r="AA83" s="1">
        <v>0.88970899999999997</v>
      </c>
      <c r="AB83" s="1">
        <v>1.033396</v>
      </c>
      <c r="AC83">
        <f t="shared" si="94"/>
        <v>8846.7973387297479</v>
      </c>
      <c r="AD83" s="4">
        <f t="shared" si="95"/>
        <v>0.4069269208010251</v>
      </c>
      <c r="AF83" s="1">
        <v>0.92764000000000002</v>
      </c>
      <c r="AG83" s="1">
        <v>1.013638</v>
      </c>
      <c r="AH83">
        <f t="shared" si="96"/>
        <v>8748.000321705922</v>
      </c>
      <c r="AI83" s="4">
        <f t="shared" si="97"/>
        <v>0.41152261861119532</v>
      </c>
      <c r="AK83" s="1">
        <v>0.98872300000000002</v>
      </c>
      <c r="AL83" s="1">
        <v>1.001692</v>
      </c>
      <c r="AM83">
        <f t="shared" si="98"/>
        <v>8761.1989087999991</v>
      </c>
      <c r="AN83" s="4">
        <f t="shared" si="99"/>
        <v>0.41090266725756647</v>
      </c>
      <c r="AO83" s="15"/>
      <c r="AP83" s="14"/>
      <c r="AQ83" s="14"/>
      <c r="AS83" s="16"/>
      <c r="AT83" s="15"/>
      <c r="AU83" s="14"/>
      <c r="AV83" s="14"/>
      <c r="AX83" s="16"/>
      <c r="AY83" s="15"/>
      <c r="AZ83" s="15"/>
      <c r="BA83" s="15"/>
      <c r="BD83" s="61">
        <f t="shared" si="27"/>
        <v>0</v>
      </c>
      <c r="BE83" s="43">
        <f t="shared" si="104"/>
        <v>0</v>
      </c>
      <c r="BF83" s="35">
        <f t="shared" si="29"/>
        <v>0</v>
      </c>
      <c r="BG83" s="36">
        <f t="shared" si="30"/>
        <v>0</v>
      </c>
      <c r="BH83" s="35">
        <f t="shared" si="31"/>
        <v>0</v>
      </c>
      <c r="BI83" s="62">
        <f t="shared" si="32"/>
        <v>0</v>
      </c>
      <c r="BJ83" s="61">
        <f t="shared" si="105"/>
        <v>0</v>
      </c>
      <c r="BK83" s="43">
        <f t="shared" si="106"/>
        <v>0</v>
      </c>
      <c r="BL83" s="35">
        <f t="shared" si="107"/>
        <v>0</v>
      </c>
      <c r="BM83" s="36">
        <f t="shared" si="108"/>
        <v>0</v>
      </c>
      <c r="BN83" s="35">
        <f t="shared" si="109"/>
        <v>0</v>
      </c>
      <c r="BO83" s="62">
        <f t="shared" si="110"/>
        <v>0</v>
      </c>
      <c r="BP83" s="61">
        <f t="shared" si="111"/>
        <v>0</v>
      </c>
      <c r="BQ83" s="43">
        <f t="shared" si="112"/>
        <v>0</v>
      </c>
      <c r="BR83" s="35">
        <f t="shared" si="113"/>
        <v>0</v>
      </c>
      <c r="BS83" s="36">
        <f t="shared" si="114"/>
        <v>0</v>
      </c>
      <c r="BT83" s="35">
        <f t="shared" si="115"/>
        <v>0</v>
      </c>
      <c r="BU83" s="62">
        <f t="shared" si="116"/>
        <v>0</v>
      </c>
      <c r="BV83" s="61">
        <f t="shared" si="117"/>
        <v>0</v>
      </c>
      <c r="BW83" s="43">
        <f t="shared" si="118"/>
        <v>0</v>
      </c>
      <c r="BX83" s="35">
        <f t="shared" si="119"/>
        <v>0</v>
      </c>
      <c r="BY83" s="36">
        <f t="shared" si="120"/>
        <v>0</v>
      </c>
      <c r="BZ83" s="35">
        <f t="shared" si="121"/>
        <v>0</v>
      </c>
      <c r="CA83" s="62">
        <f t="shared" si="122"/>
        <v>0</v>
      </c>
      <c r="CB83" s="61">
        <f t="shared" si="123"/>
        <v>0</v>
      </c>
      <c r="CC83" s="43">
        <f t="shared" si="124"/>
        <v>0</v>
      </c>
      <c r="CD83" s="35">
        <f t="shared" si="125"/>
        <v>0</v>
      </c>
      <c r="CE83" s="36">
        <f t="shared" si="126"/>
        <v>0</v>
      </c>
      <c r="CF83" s="35">
        <f t="shared" si="127"/>
        <v>0</v>
      </c>
      <c r="CG83" s="62">
        <f t="shared" si="128"/>
        <v>0</v>
      </c>
      <c r="CH83" s="61">
        <f t="shared" si="129"/>
        <v>0</v>
      </c>
      <c r="CI83" s="43" t="str">
        <f t="shared" si="130"/>
        <v>min</v>
      </c>
      <c r="CJ83" s="35">
        <f t="shared" si="131"/>
        <v>0.88970899999999997</v>
      </c>
      <c r="CK83" s="36">
        <f t="shared" si="132"/>
        <v>1.033396</v>
      </c>
      <c r="CL83" s="35">
        <f t="shared" si="133"/>
        <v>0</v>
      </c>
      <c r="CM83" s="62">
        <f t="shared" si="134"/>
        <v>0</v>
      </c>
      <c r="CN83" s="61">
        <f t="shared" si="135"/>
        <v>1</v>
      </c>
      <c r="CO83" s="43" t="str">
        <f t="shared" si="136"/>
        <v>min</v>
      </c>
      <c r="CP83" s="35">
        <f t="shared" si="137"/>
        <v>0</v>
      </c>
      <c r="CQ83" s="36">
        <f t="shared" si="138"/>
        <v>0</v>
      </c>
      <c r="CR83" s="35">
        <f t="shared" si="139"/>
        <v>0</v>
      </c>
      <c r="CS83" s="62">
        <f t="shared" si="140"/>
        <v>0</v>
      </c>
      <c r="CT83" s="61">
        <f t="shared" si="141"/>
        <v>1</v>
      </c>
      <c r="CU83" s="43" t="str">
        <f t="shared" si="142"/>
        <v>min</v>
      </c>
      <c r="CV83" s="35">
        <f t="shared" si="143"/>
        <v>0</v>
      </c>
      <c r="CW83" s="36">
        <f t="shared" si="144"/>
        <v>0</v>
      </c>
      <c r="CX83" s="35">
        <f t="shared" si="145"/>
        <v>0</v>
      </c>
      <c r="CY83" s="62">
        <f t="shared" si="146"/>
        <v>0</v>
      </c>
      <c r="CZ83" s="61">
        <f t="shared" si="147"/>
        <v>0</v>
      </c>
      <c r="DA83" s="43">
        <f t="shared" si="148"/>
        <v>0</v>
      </c>
      <c r="DB83" s="35">
        <f t="shared" si="149"/>
        <v>0</v>
      </c>
      <c r="DC83" s="36">
        <f t="shared" si="150"/>
        <v>0</v>
      </c>
      <c r="DD83" s="35">
        <f t="shared" si="151"/>
        <v>0</v>
      </c>
      <c r="DE83" s="62">
        <f t="shared" si="152"/>
        <v>0</v>
      </c>
      <c r="DF83" s="61">
        <f t="shared" si="153"/>
        <v>0</v>
      </c>
      <c r="DG83" s="43">
        <f t="shared" si="154"/>
        <v>0</v>
      </c>
      <c r="DH83" s="35">
        <f t="shared" si="155"/>
        <v>0</v>
      </c>
      <c r="DI83" s="36">
        <f t="shared" si="156"/>
        <v>0</v>
      </c>
      <c r="DJ83" s="35">
        <f t="shared" si="157"/>
        <v>0</v>
      </c>
      <c r="DK83" s="62">
        <f t="shared" si="158"/>
        <v>0</v>
      </c>
    </row>
    <row r="84" spans="2:115" x14ac:dyDescent="0.3">
      <c r="B84" s="1">
        <v>0.76279799999999998</v>
      </c>
      <c r="C84" s="1"/>
      <c r="D84">
        <f t="shared" si="86"/>
        <v>0</v>
      </c>
      <c r="E84" s="4" t="e">
        <f t="shared" si="87"/>
        <v>#DIV/0!</v>
      </c>
      <c r="G84" s="1">
        <v>0.75143800000000005</v>
      </c>
      <c r="H84" s="1"/>
      <c r="I84">
        <f t="shared" si="9"/>
        <v>0</v>
      </c>
      <c r="J84" s="4" t="e">
        <f t="shared" si="10"/>
        <v>#DIV/0!</v>
      </c>
      <c r="L84" s="1">
        <v>0.84026100000000004</v>
      </c>
      <c r="M84" s="1">
        <v>1.0546759999999999</v>
      </c>
      <c r="N84">
        <f t="shared" si="88"/>
        <v>8929.1997696210383</v>
      </c>
      <c r="O84" s="4">
        <f t="shared" si="89"/>
        <v>0.403171627120264</v>
      </c>
      <c r="Q84" s="1">
        <v>0.84772899999999995</v>
      </c>
      <c r="R84" s="1">
        <v>1.0531820000000001</v>
      </c>
      <c r="S84">
        <f t="shared" si="90"/>
        <v>8925.4034231443329</v>
      </c>
      <c r="T84" s="4">
        <f t="shared" si="91"/>
        <v>0.40334311283508961</v>
      </c>
      <c r="V84" s="1">
        <v>0.86509997938569405</v>
      </c>
      <c r="W84" s="1">
        <v>1.04627527554609</v>
      </c>
      <c r="X84">
        <f t="shared" si="92"/>
        <v>8894.6996158076927</v>
      </c>
      <c r="Y84" s="4">
        <f t="shared" si="93"/>
        <v>0.40473542171138271</v>
      </c>
      <c r="AA84" s="1">
        <v>0.90030699999999997</v>
      </c>
      <c r="AB84" s="1">
        <v>1.0272520000000001</v>
      </c>
      <c r="AC84">
        <f t="shared" si="94"/>
        <v>8794.1991838606045</v>
      </c>
      <c r="AD84" s="4">
        <f t="shared" si="95"/>
        <v>0.40936075300714531</v>
      </c>
      <c r="AF84" s="1">
        <v>0.93869000000000002</v>
      </c>
      <c r="AG84" s="1">
        <v>1.011541</v>
      </c>
      <c r="AH84">
        <f t="shared" si="96"/>
        <v>8729.9025820053412</v>
      </c>
      <c r="AI84" s="4">
        <f t="shared" si="97"/>
        <v>0.4123757357178946</v>
      </c>
      <c r="AK84" s="1">
        <v>0.99992800000000004</v>
      </c>
      <c r="AL84" s="1">
        <v>0.99996600000000002</v>
      </c>
      <c r="AM84">
        <f t="shared" si="98"/>
        <v>8746.1026223999997</v>
      </c>
      <c r="AN84" s="4">
        <f t="shared" si="99"/>
        <v>0.41161190937548492</v>
      </c>
      <c r="AO84" s="15"/>
      <c r="AP84" s="14"/>
      <c r="AQ84" s="14"/>
      <c r="AS84" s="16"/>
      <c r="AT84" s="15"/>
      <c r="AU84" s="14"/>
      <c r="AV84" s="14"/>
      <c r="AX84" s="16"/>
      <c r="AY84" s="15"/>
      <c r="AZ84" s="15"/>
      <c r="BA84" s="15"/>
      <c r="BD84" s="61">
        <f t="shared" si="27"/>
        <v>0</v>
      </c>
      <c r="BE84" s="43">
        <f t="shared" si="104"/>
        <v>0</v>
      </c>
      <c r="BF84" s="35">
        <f t="shared" si="29"/>
        <v>0</v>
      </c>
      <c r="BG84" s="36">
        <f t="shared" si="30"/>
        <v>0</v>
      </c>
      <c r="BH84" s="35">
        <f t="shared" si="31"/>
        <v>0</v>
      </c>
      <c r="BI84" s="62">
        <f t="shared" si="32"/>
        <v>0</v>
      </c>
      <c r="BJ84" s="61">
        <f t="shared" si="105"/>
        <v>0</v>
      </c>
      <c r="BK84" s="43">
        <f t="shared" si="106"/>
        <v>0</v>
      </c>
      <c r="BL84" s="35">
        <f t="shared" si="107"/>
        <v>0</v>
      </c>
      <c r="BM84" s="36">
        <f t="shared" si="108"/>
        <v>0</v>
      </c>
      <c r="BN84" s="35">
        <f t="shared" si="109"/>
        <v>0</v>
      </c>
      <c r="BO84" s="62">
        <f t="shared" si="110"/>
        <v>0</v>
      </c>
      <c r="BP84" s="61">
        <f t="shared" si="111"/>
        <v>0</v>
      </c>
      <c r="BQ84" s="43">
        <f t="shared" si="112"/>
        <v>0</v>
      </c>
      <c r="BR84" s="35">
        <f t="shared" si="113"/>
        <v>0</v>
      </c>
      <c r="BS84" s="36">
        <f t="shared" si="114"/>
        <v>0</v>
      </c>
      <c r="BT84" s="35">
        <f t="shared" si="115"/>
        <v>0</v>
      </c>
      <c r="BU84" s="62">
        <f t="shared" si="116"/>
        <v>0</v>
      </c>
      <c r="BV84" s="61">
        <f t="shared" si="117"/>
        <v>0</v>
      </c>
      <c r="BW84" s="43">
        <f t="shared" si="118"/>
        <v>0</v>
      </c>
      <c r="BX84" s="35">
        <f t="shared" si="119"/>
        <v>0</v>
      </c>
      <c r="BY84" s="36">
        <f t="shared" si="120"/>
        <v>0</v>
      </c>
      <c r="BZ84" s="35">
        <f t="shared" si="121"/>
        <v>0</v>
      </c>
      <c r="CA84" s="62">
        <f t="shared" si="122"/>
        <v>0</v>
      </c>
      <c r="CB84" s="61">
        <f t="shared" si="123"/>
        <v>0</v>
      </c>
      <c r="CC84" s="43">
        <f t="shared" si="124"/>
        <v>0</v>
      </c>
      <c r="CD84" s="35">
        <f t="shared" si="125"/>
        <v>0</v>
      </c>
      <c r="CE84" s="36">
        <f t="shared" si="126"/>
        <v>0</v>
      </c>
      <c r="CF84" s="35">
        <f t="shared" si="127"/>
        <v>0</v>
      </c>
      <c r="CG84" s="62">
        <f t="shared" si="128"/>
        <v>0</v>
      </c>
      <c r="CH84" s="61">
        <f t="shared" si="129"/>
        <v>1</v>
      </c>
      <c r="CI84" s="43" t="str">
        <f t="shared" si="130"/>
        <v>min</v>
      </c>
      <c r="CJ84" s="35">
        <f t="shared" si="131"/>
        <v>0</v>
      </c>
      <c r="CK84" s="36">
        <f t="shared" si="132"/>
        <v>0</v>
      </c>
      <c r="CL84" s="35">
        <f t="shared" si="133"/>
        <v>0.90030699999999997</v>
      </c>
      <c r="CM84" s="62">
        <f t="shared" si="134"/>
        <v>1.0272520000000001</v>
      </c>
      <c r="CN84" s="61">
        <f t="shared" si="135"/>
        <v>1</v>
      </c>
      <c r="CO84" s="43" t="str">
        <f t="shared" si="136"/>
        <v>min</v>
      </c>
      <c r="CP84" s="35">
        <f t="shared" si="137"/>
        <v>0</v>
      </c>
      <c r="CQ84" s="36">
        <f t="shared" si="138"/>
        <v>0</v>
      </c>
      <c r="CR84" s="35">
        <f t="shared" si="139"/>
        <v>0</v>
      </c>
      <c r="CS84" s="62">
        <f t="shared" si="140"/>
        <v>0</v>
      </c>
      <c r="CT84" s="61">
        <f t="shared" si="141"/>
        <v>1</v>
      </c>
      <c r="CU84" s="43" t="str">
        <f t="shared" si="142"/>
        <v>min</v>
      </c>
      <c r="CV84" s="35">
        <f t="shared" si="143"/>
        <v>0</v>
      </c>
      <c r="CW84" s="36">
        <f t="shared" si="144"/>
        <v>0</v>
      </c>
      <c r="CX84" s="35">
        <f t="shared" si="145"/>
        <v>0</v>
      </c>
      <c r="CY84" s="62">
        <f t="shared" si="146"/>
        <v>0</v>
      </c>
      <c r="CZ84" s="61">
        <f t="shared" si="147"/>
        <v>0</v>
      </c>
      <c r="DA84" s="43">
        <f t="shared" si="148"/>
        <v>0</v>
      </c>
      <c r="DB84" s="35">
        <f t="shared" si="149"/>
        <v>0</v>
      </c>
      <c r="DC84" s="36">
        <f t="shared" si="150"/>
        <v>0</v>
      </c>
      <c r="DD84" s="35">
        <f t="shared" si="151"/>
        <v>0</v>
      </c>
      <c r="DE84" s="62">
        <f t="shared" si="152"/>
        <v>0</v>
      </c>
      <c r="DF84" s="61">
        <f t="shared" si="153"/>
        <v>0</v>
      </c>
      <c r="DG84" s="43">
        <f t="shared" si="154"/>
        <v>0</v>
      </c>
      <c r="DH84" s="35">
        <f t="shared" si="155"/>
        <v>0</v>
      </c>
      <c r="DI84" s="36">
        <f t="shared" si="156"/>
        <v>0</v>
      </c>
      <c r="DJ84" s="35">
        <f t="shared" si="157"/>
        <v>0</v>
      </c>
      <c r="DK84" s="62">
        <f t="shared" si="158"/>
        <v>0</v>
      </c>
    </row>
    <row r="85" spans="2:115" x14ac:dyDescent="0.3">
      <c r="B85" s="1">
        <v>0.76279799999999998</v>
      </c>
      <c r="C85" s="1"/>
      <c r="D85">
        <f t="shared" si="86"/>
        <v>0</v>
      </c>
      <c r="E85" s="4" t="e">
        <f t="shared" si="87"/>
        <v>#DIV/0!</v>
      </c>
      <c r="G85" s="1">
        <v>0.75143800000000005</v>
      </c>
      <c r="H85" s="1"/>
      <c r="I85">
        <f t="shared" si="9"/>
        <v>0</v>
      </c>
      <c r="J85" s="4" t="e">
        <f t="shared" si="10"/>
        <v>#DIV/0!</v>
      </c>
      <c r="L85" s="1">
        <v>0.850132</v>
      </c>
      <c r="M85" s="1">
        <v>1.0516049999999999</v>
      </c>
      <c r="N85">
        <f t="shared" si="88"/>
        <v>8903.1997729466984</v>
      </c>
      <c r="O85" s="4">
        <f t="shared" si="89"/>
        <v>0.40434900842492333</v>
      </c>
      <c r="Q85" s="1">
        <v>0.85768800000000001</v>
      </c>
      <c r="R85" s="1">
        <v>1.04904</v>
      </c>
      <c r="S85">
        <f t="shared" si="90"/>
        <v>8890.3012081628149</v>
      </c>
      <c r="T85" s="4">
        <f t="shared" si="91"/>
        <v>0.40493566142557519</v>
      </c>
      <c r="V85" s="1">
        <v>0.87526283240568903</v>
      </c>
      <c r="W85" s="1">
        <v>1.04208768070766</v>
      </c>
      <c r="X85">
        <f t="shared" si="92"/>
        <v>8859.0996173454332</v>
      </c>
      <c r="Y85" s="4">
        <f t="shared" si="93"/>
        <v>0.40636183760158623</v>
      </c>
      <c r="AA85" s="1">
        <v>0.910883</v>
      </c>
      <c r="AB85" s="1">
        <v>1.0207809999999999</v>
      </c>
      <c r="AC85">
        <f t="shared" si="94"/>
        <v>8738.8016154754732</v>
      </c>
      <c r="AD85" s="4">
        <f t="shared" si="95"/>
        <v>0.41195579879337108</v>
      </c>
      <c r="AF85" s="1">
        <v>0.94971700000000003</v>
      </c>
      <c r="AG85" s="1">
        <v>1.012815</v>
      </c>
      <c r="AH85">
        <f t="shared" si="96"/>
        <v>8740.8975845702153</v>
      </c>
      <c r="AI85" s="4">
        <f t="shared" si="97"/>
        <v>0.41185701641841282</v>
      </c>
      <c r="AK85" s="1">
        <v>1</v>
      </c>
      <c r="AL85" s="1">
        <v>1</v>
      </c>
      <c r="AM85">
        <f t="shared" si="98"/>
        <v>8746.4</v>
      </c>
      <c r="AN85" s="4">
        <f t="shared" si="99"/>
        <v>0.41159791457056621</v>
      </c>
      <c r="AO85" s="15"/>
      <c r="AP85" s="14"/>
      <c r="AQ85" s="14"/>
      <c r="AS85" s="16"/>
      <c r="AT85" s="15"/>
      <c r="AU85" s="14"/>
      <c r="AV85" s="14"/>
      <c r="AX85" s="16"/>
      <c r="AY85" s="15"/>
      <c r="AZ85" s="15"/>
      <c r="BA85" s="15"/>
      <c r="BD85" s="61">
        <f t="shared" si="27"/>
        <v>0</v>
      </c>
      <c r="BE85" s="43">
        <f>IF(BD86=1, "min",0)</f>
        <v>0</v>
      </c>
      <c r="BF85" s="35">
        <f t="shared" si="29"/>
        <v>0</v>
      </c>
      <c r="BG85" s="36">
        <f t="shared" si="30"/>
        <v>0</v>
      </c>
      <c r="BH85" s="35">
        <f t="shared" si="31"/>
        <v>0</v>
      </c>
      <c r="BI85" s="62">
        <f t="shared" si="32"/>
        <v>0</v>
      </c>
      <c r="BJ85" s="61">
        <f t="shared" si="105"/>
        <v>0</v>
      </c>
      <c r="BK85" s="43">
        <f t="shared" si="106"/>
        <v>0</v>
      </c>
      <c r="BL85" s="35">
        <f t="shared" si="107"/>
        <v>0</v>
      </c>
      <c r="BM85" s="36">
        <f t="shared" si="108"/>
        <v>0</v>
      </c>
      <c r="BN85" s="35">
        <f t="shared" si="109"/>
        <v>0</v>
      </c>
      <c r="BO85" s="62">
        <f t="shared" si="110"/>
        <v>0</v>
      </c>
      <c r="BP85" s="61">
        <f t="shared" si="111"/>
        <v>0</v>
      </c>
      <c r="BQ85" s="43">
        <f t="shared" si="112"/>
        <v>0</v>
      </c>
      <c r="BR85" s="35">
        <f t="shared" si="113"/>
        <v>0</v>
      </c>
      <c r="BS85" s="36">
        <f t="shared" si="114"/>
        <v>0</v>
      </c>
      <c r="BT85" s="35">
        <f t="shared" si="115"/>
        <v>0</v>
      </c>
      <c r="BU85" s="62">
        <f t="shared" si="116"/>
        <v>0</v>
      </c>
      <c r="BV85" s="61">
        <f t="shared" si="117"/>
        <v>0</v>
      </c>
      <c r="BW85" s="43">
        <f t="shared" si="118"/>
        <v>0</v>
      </c>
      <c r="BX85" s="35">
        <f t="shared" si="119"/>
        <v>0</v>
      </c>
      <c r="BY85" s="36">
        <f t="shared" si="120"/>
        <v>0</v>
      </c>
      <c r="BZ85" s="35">
        <f t="shared" si="121"/>
        <v>0</v>
      </c>
      <c r="CA85" s="62">
        <f t="shared" si="122"/>
        <v>0</v>
      </c>
      <c r="CB85" s="61">
        <f t="shared" si="123"/>
        <v>0</v>
      </c>
      <c r="CC85" s="43">
        <f t="shared" si="124"/>
        <v>0</v>
      </c>
      <c r="CD85" s="35">
        <f t="shared" si="125"/>
        <v>0</v>
      </c>
      <c r="CE85" s="36">
        <f t="shared" si="126"/>
        <v>0</v>
      </c>
      <c r="CF85" s="35">
        <f t="shared" si="127"/>
        <v>0</v>
      </c>
      <c r="CG85" s="62">
        <f t="shared" si="128"/>
        <v>0</v>
      </c>
      <c r="CH85" s="61">
        <f t="shared" si="129"/>
        <v>1</v>
      </c>
      <c r="CI85" s="43" t="str">
        <f t="shared" si="130"/>
        <v>min</v>
      </c>
      <c r="CJ85" s="35">
        <f t="shared" si="131"/>
        <v>0</v>
      </c>
      <c r="CK85" s="36">
        <f t="shared" si="132"/>
        <v>0</v>
      </c>
      <c r="CL85" s="35">
        <f t="shared" si="133"/>
        <v>0</v>
      </c>
      <c r="CM85" s="62">
        <f t="shared" si="134"/>
        <v>0</v>
      </c>
      <c r="CN85" s="61">
        <f t="shared" si="135"/>
        <v>1</v>
      </c>
      <c r="CO85" s="43" t="str">
        <f t="shared" si="136"/>
        <v>min</v>
      </c>
      <c r="CP85" s="35">
        <f t="shared" si="137"/>
        <v>0</v>
      </c>
      <c r="CQ85" s="36">
        <f t="shared" si="138"/>
        <v>0</v>
      </c>
      <c r="CR85" s="35">
        <f t="shared" si="139"/>
        <v>0</v>
      </c>
      <c r="CS85" s="62">
        <f t="shared" si="140"/>
        <v>0</v>
      </c>
      <c r="CT85" s="61">
        <f t="shared" si="141"/>
        <v>1</v>
      </c>
      <c r="CU85" s="43">
        <f t="shared" si="142"/>
        <v>0</v>
      </c>
      <c r="CV85" s="35">
        <f t="shared" si="143"/>
        <v>0</v>
      </c>
      <c r="CW85" s="36">
        <f t="shared" si="144"/>
        <v>0</v>
      </c>
      <c r="CX85" s="35">
        <f t="shared" si="145"/>
        <v>0</v>
      </c>
      <c r="CY85" s="62">
        <f t="shared" si="146"/>
        <v>0</v>
      </c>
      <c r="CZ85" s="61">
        <f t="shared" si="147"/>
        <v>0</v>
      </c>
      <c r="DA85" s="43">
        <f t="shared" si="148"/>
        <v>0</v>
      </c>
      <c r="DB85" s="35">
        <f t="shared" si="149"/>
        <v>0</v>
      </c>
      <c r="DC85" s="36">
        <f t="shared" si="150"/>
        <v>0</v>
      </c>
      <c r="DD85" s="35">
        <f t="shared" si="151"/>
        <v>0</v>
      </c>
      <c r="DE85" s="62">
        <f t="shared" si="152"/>
        <v>0</v>
      </c>
      <c r="DF85" s="61">
        <f t="shared" si="153"/>
        <v>0</v>
      </c>
      <c r="DG85" s="43">
        <f t="shared" si="154"/>
        <v>0</v>
      </c>
      <c r="DH85" s="35">
        <f t="shared" si="155"/>
        <v>0</v>
      </c>
      <c r="DI85" s="36">
        <f t="shared" si="156"/>
        <v>0</v>
      </c>
      <c r="DJ85" s="35">
        <f t="shared" si="157"/>
        <v>0</v>
      </c>
      <c r="DK85" s="62">
        <f t="shared" si="158"/>
        <v>0</v>
      </c>
    </row>
    <row r="86" spans="2:115" x14ac:dyDescent="0.3">
      <c r="B86" s="1">
        <v>0.76279799999999998</v>
      </c>
      <c r="C86" s="1"/>
      <c r="D86">
        <f t="shared" si="86"/>
        <v>0</v>
      </c>
      <c r="E86" s="4" t="e">
        <f t="shared" si="87"/>
        <v>#DIV/0!</v>
      </c>
      <c r="G86" s="1">
        <v>0.75143800000000005</v>
      </c>
      <c r="H86" s="14"/>
      <c r="I86">
        <f t="shared" si="9"/>
        <v>0</v>
      </c>
      <c r="J86" s="4" t="e">
        <f t="shared" si="10"/>
        <v>#DIV/0!</v>
      </c>
      <c r="K86" s="15"/>
      <c r="L86" s="14">
        <v>0.86002299999999998</v>
      </c>
      <c r="M86" s="14">
        <v>1.047506</v>
      </c>
      <c r="N86">
        <f t="shared" si="88"/>
        <v>8868.4964234292402</v>
      </c>
      <c r="O86" s="4">
        <f t="shared" si="89"/>
        <v>0.40593126817859887</v>
      </c>
      <c r="P86" s="15"/>
      <c r="Q86" s="14">
        <v>0.86766699999999997</v>
      </c>
      <c r="R86" s="14">
        <v>1.044438</v>
      </c>
      <c r="S86">
        <f t="shared" si="90"/>
        <v>8851.300630339314</v>
      </c>
      <c r="T86" s="4">
        <f t="shared" si="91"/>
        <v>0.40671988788409213</v>
      </c>
      <c r="U86" s="15"/>
      <c r="V86" s="14">
        <v>0.88544629973201405</v>
      </c>
      <c r="W86" s="14">
        <v>1.03766482773223</v>
      </c>
      <c r="X86">
        <f t="shared" si="92"/>
        <v>8821.4996189694812</v>
      </c>
      <c r="Y86" s="4">
        <f t="shared" si="93"/>
        <v>0.40809387921512469</v>
      </c>
      <c r="Z86" s="15"/>
      <c r="AA86" s="14">
        <v>0.92148099999999999</v>
      </c>
      <c r="AB86" s="14">
        <v>1.0144139999999999</v>
      </c>
      <c r="AC86">
        <f t="shared" si="94"/>
        <v>8684.2943804409915</v>
      </c>
      <c r="AD86" s="4">
        <f t="shared" si="95"/>
        <v>0.41454145176239299</v>
      </c>
      <c r="AE86" s="15"/>
      <c r="AF86" s="14">
        <v>0.96076700000000004</v>
      </c>
      <c r="AG86" s="14">
        <v>1.0068360000000001</v>
      </c>
      <c r="AH86">
        <f t="shared" si="96"/>
        <v>8689.2970191578297</v>
      </c>
      <c r="AI86" s="4">
        <f t="shared" si="97"/>
        <v>0.4143027902099396</v>
      </c>
      <c r="AJ86" s="15"/>
      <c r="AK86" s="14"/>
      <c r="AL86" s="14"/>
      <c r="AN86" s="16"/>
      <c r="AO86" s="15"/>
      <c r="AP86" s="14"/>
      <c r="AQ86" s="14"/>
      <c r="AS86" s="16"/>
      <c r="AT86" s="15"/>
      <c r="AU86" s="14"/>
      <c r="AV86" s="14"/>
      <c r="AX86" s="16"/>
      <c r="AY86" s="15"/>
      <c r="AZ86" s="15"/>
      <c r="BA86" s="15"/>
      <c r="BD86" s="61">
        <f t="shared" si="27"/>
        <v>0</v>
      </c>
      <c r="BE86" s="43">
        <f t="shared" si="104"/>
        <v>0</v>
      </c>
      <c r="BF86" s="35">
        <f t="shared" si="29"/>
        <v>0</v>
      </c>
      <c r="BG86" s="36">
        <f t="shared" si="30"/>
        <v>0</v>
      </c>
      <c r="BH86" s="35">
        <f t="shared" si="31"/>
        <v>0</v>
      </c>
      <c r="BI86" s="62">
        <f t="shared" si="32"/>
        <v>0</v>
      </c>
      <c r="BJ86" s="61">
        <f t="shared" si="105"/>
        <v>0</v>
      </c>
      <c r="BK86" s="43">
        <f t="shared" si="106"/>
        <v>0</v>
      </c>
      <c r="BL86" s="35">
        <f t="shared" si="107"/>
        <v>0</v>
      </c>
      <c r="BM86" s="36">
        <f t="shared" si="108"/>
        <v>0</v>
      </c>
      <c r="BN86" s="35">
        <f t="shared" si="109"/>
        <v>0</v>
      </c>
      <c r="BO86" s="62">
        <f t="shared" si="110"/>
        <v>0</v>
      </c>
      <c r="BP86" s="61">
        <f t="shared" si="111"/>
        <v>0</v>
      </c>
      <c r="BQ86" s="43">
        <f t="shared" si="112"/>
        <v>0</v>
      </c>
      <c r="BR86" s="35">
        <f t="shared" si="113"/>
        <v>0</v>
      </c>
      <c r="BS86" s="36">
        <f t="shared" si="114"/>
        <v>0</v>
      </c>
      <c r="BT86" s="35">
        <f t="shared" si="115"/>
        <v>0</v>
      </c>
      <c r="BU86" s="62">
        <f t="shared" si="116"/>
        <v>0</v>
      </c>
      <c r="BV86" s="61">
        <f t="shared" si="117"/>
        <v>0</v>
      </c>
      <c r="BW86" s="43">
        <f t="shared" si="118"/>
        <v>0</v>
      </c>
      <c r="BX86" s="35">
        <f t="shared" si="119"/>
        <v>0</v>
      </c>
      <c r="BY86" s="36">
        <f t="shared" si="120"/>
        <v>0</v>
      </c>
      <c r="BZ86" s="35">
        <f t="shared" si="121"/>
        <v>0</v>
      </c>
      <c r="CA86" s="62">
        <f t="shared" si="122"/>
        <v>0</v>
      </c>
      <c r="CB86" s="61">
        <f t="shared" si="123"/>
        <v>0</v>
      </c>
      <c r="CC86" s="43">
        <f t="shared" si="124"/>
        <v>0</v>
      </c>
      <c r="CD86" s="35">
        <f t="shared" si="125"/>
        <v>0</v>
      </c>
      <c r="CE86" s="36">
        <f t="shared" si="126"/>
        <v>0</v>
      </c>
      <c r="CF86" s="35">
        <f t="shared" si="127"/>
        <v>0</v>
      </c>
      <c r="CG86" s="62">
        <f t="shared" si="128"/>
        <v>0</v>
      </c>
      <c r="CH86" s="61">
        <f t="shared" si="129"/>
        <v>1</v>
      </c>
      <c r="CI86" s="43" t="str">
        <f t="shared" si="130"/>
        <v>min</v>
      </c>
      <c r="CJ86" s="35">
        <f t="shared" si="131"/>
        <v>0</v>
      </c>
      <c r="CK86" s="36">
        <f t="shared" si="132"/>
        <v>0</v>
      </c>
      <c r="CL86" s="35">
        <f t="shared" si="133"/>
        <v>0</v>
      </c>
      <c r="CM86" s="62">
        <f t="shared" si="134"/>
        <v>0</v>
      </c>
      <c r="CN86" s="61">
        <f t="shared" si="135"/>
        <v>1</v>
      </c>
      <c r="CO86" s="43" t="str">
        <f t="shared" si="136"/>
        <v>min</v>
      </c>
      <c r="CP86" s="35">
        <f t="shared" si="137"/>
        <v>0</v>
      </c>
      <c r="CQ86" s="36">
        <f t="shared" si="138"/>
        <v>0</v>
      </c>
      <c r="CR86" s="35">
        <f t="shared" si="139"/>
        <v>0</v>
      </c>
      <c r="CS86" s="62">
        <f t="shared" si="140"/>
        <v>0</v>
      </c>
      <c r="CT86" s="61">
        <f t="shared" si="141"/>
        <v>0</v>
      </c>
      <c r="CU86" s="43">
        <f t="shared" si="142"/>
        <v>0</v>
      </c>
      <c r="CV86" s="35">
        <f t="shared" si="143"/>
        <v>0</v>
      </c>
      <c r="CW86" s="36">
        <f t="shared" si="144"/>
        <v>0</v>
      </c>
      <c r="CX86" s="35">
        <f t="shared" si="145"/>
        <v>0</v>
      </c>
      <c r="CY86" s="62">
        <f t="shared" si="146"/>
        <v>0</v>
      </c>
      <c r="CZ86" s="61">
        <f t="shared" si="147"/>
        <v>0</v>
      </c>
      <c r="DA86" s="43">
        <f t="shared" si="148"/>
        <v>0</v>
      </c>
      <c r="DB86" s="35">
        <f t="shared" si="149"/>
        <v>0</v>
      </c>
      <c r="DC86" s="36">
        <f t="shared" si="150"/>
        <v>0</v>
      </c>
      <c r="DD86" s="35">
        <f t="shared" si="151"/>
        <v>0</v>
      </c>
      <c r="DE86" s="62">
        <f t="shared" si="152"/>
        <v>0</v>
      </c>
      <c r="DF86" s="61">
        <f t="shared" si="153"/>
        <v>0</v>
      </c>
      <c r="DG86" s="43">
        <f t="shared" si="154"/>
        <v>0</v>
      </c>
      <c r="DH86" s="35">
        <f t="shared" si="155"/>
        <v>0</v>
      </c>
      <c r="DI86" s="36">
        <f t="shared" si="156"/>
        <v>0</v>
      </c>
      <c r="DJ86" s="35">
        <f t="shared" si="157"/>
        <v>0</v>
      </c>
      <c r="DK86" s="62">
        <f t="shared" si="158"/>
        <v>0</v>
      </c>
    </row>
    <row r="87" spans="2:115" x14ac:dyDescent="0.3">
      <c r="B87" s="1">
        <v>0.76279799999999998</v>
      </c>
      <c r="C87" s="1"/>
      <c r="D87">
        <f t="shared" si="86"/>
        <v>0</v>
      </c>
      <c r="E87" s="4" t="e">
        <f t="shared" si="87"/>
        <v>#DIV/0!</v>
      </c>
      <c r="G87" s="1">
        <v>0.75143800000000005</v>
      </c>
      <c r="H87" s="14"/>
      <c r="I87">
        <f t="shared" si="9"/>
        <v>0</v>
      </c>
      <c r="J87" s="4" t="e">
        <f t="shared" si="10"/>
        <v>#DIV/0!</v>
      </c>
      <c r="K87" s="15"/>
      <c r="L87" s="14">
        <v>0.86991399999999997</v>
      </c>
      <c r="M87" s="14">
        <v>1.0431950000000001</v>
      </c>
      <c r="N87">
        <f t="shared" si="88"/>
        <v>8831.9982190452993</v>
      </c>
      <c r="O87" s="4">
        <f t="shared" si="89"/>
        <v>0.4076087778456487</v>
      </c>
      <c r="P87" s="15"/>
      <c r="Q87" s="14">
        <v>0.87764600000000004</v>
      </c>
      <c r="R87" s="14">
        <v>1.0399309999999999</v>
      </c>
      <c r="S87">
        <f t="shared" si="90"/>
        <v>8813.1051491897015</v>
      </c>
      <c r="T87" s="4">
        <f t="shared" si="91"/>
        <v>0.40848258803890392</v>
      </c>
      <c r="U87" s="15"/>
      <c r="V87" s="14">
        <v>0.89562976705833797</v>
      </c>
      <c r="W87" s="14">
        <v>1.0331008198746101</v>
      </c>
      <c r="X87">
        <f t="shared" si="92"/>
        <v>8782.6996206454005</v>
      </c>
      <c r="Y87" s="4">
        <f t="shared" si="93"/>
        <v>0.40989674650121444</v>
      </c>
      <c r="Z87" s="15"/>
      <c r="AA87" s="14">
        <v>0.93207899999999999</v>
      </c>
      <c r="AB87" s="14">
        <v>1.011331</v>
      </c>
      <c r="AC87">
        <f t="shared" si="94"/>
        <v>8657.9011331327929</v>
      </c>
      <c r="AD87" s="4">
        <f t="shared" si="95"/>
        <v>0.41580516393554251</v>
      </c>
      <c r="AE87" s="15"/>
      <c r="AF87" s="14">
        <v>0.97181600000000001</v>
      </c>
      <c r="AG87" s="14">
        <v>1.0043679999999999</v>
      </c>
      <c r="AH87">
        <f t="shared" si="96"/>
        <v>8667.9974380509939</v>
      </c>
      <c r="AI87" s="4">
        <f t="shared" si="97"/>
        <v>0.4153208426431495</v>
      </c>
      <c r="AJ87" s="15"/>
      <c r="AK87" s="14"/>
      <c r="AL87" s="14"/>
      <c r="AN87" s="16"/>
      <c r="AO87" s="15"/>
      <c r="AP87" s="14"/>
      <c r="AQ87" s="14"/>
      <c r="AS87" s="16"/>
      <c r="AT87" s="15"/>
      <c r="AU87" s="14"/>
      <c r="AV87" s="14"/>
      <c r="AX87" s="16"/>
      <c r="AY87" s="15"/>
      <c r="AZ87" s="15"/>
      <c r="BA87" s="15"/>
      <c r="BD87" s="61">
        <f t="shared" si="27"/>
        <v>0</v>
      </c>
      <c r="BE87" s="43">
        <f t="shared" si="104"/>
        <v>0</v>
      </c>
      <c r="BF87" s="35">
        <f t="shared" si="29"/>
        <v>0</v>
      </c>
      <c r="BG87" s="36">
        <f t="shared" si="30"/>
        <v>0</v>
      </c>
      <c r="BH87" s="35">
        <f t="shared" si="31"/>
        <v>0</v>
      </c>
      <c r="BI87" s="62">
        <f t="shared" si="32"/>
        <v>0</v>
      </c>
      <c r="BJ87" s="61">
        <f t="shared" si="105"/>
        <v>0</v>
      </c>
      <c r="BK87" s="43">
        <f t="shared" si="106"/>
        <v>0</v>
      </c>
      <c r="BL87" s="35">
        <f t="shared" si="107"/>
        <v>0</v>
      </c>
      <c r="BM87" s="36">
        <f t="shared" si="108"/>
        <v>0</v>
      </c>
      <c r="BN87" s="35">
        <f t="shared" si="109"/>
        <v>0</v>
      </c>
      <c r="BO87" s="62">
        <f t="shared" si="110"/>
        <v>0</v>
      </c>
      <c r="BP87" s="61">
        <f t="shared" si="111"/>
        <v>0</v>
      </c>
      <c r="BQ87" s="43">
        <f t="shared" si="112"/>
        <v>0</v>
      </c>
      <c r="BR87" s="35">
        <f t="shared" si="113"/>
        <v>0</v>
      </c>
      <c r="BS87" s="36">
        <f t="shared" si="114"/>
        <v>0</v>
      </c>
      <c r="BT87" s="35">
        <f t="shared" si="115"/>
        <v>0</v>
      </c>
      <c r="BU87" s="62">
        <f t="shared" si="116"/>
        <v>0</v>
      </c>
      <c r="BV87" s="61">
        <f t="shared" si="117"/>
        <v>0</v>
      </c>
      <c r="BW87" s="43">
        <f t="shared" si="118"/>
        <v>0</v>
      </c>
      <c r="BX87" s="35">
        <f t="shared" si="119"/>
        <v>0</v>
      </c>
      <c r="BY87" s="36">
        <f t="shared" si="120"/>
        <v>0</v>
      </c>
      <c r="BZ87" s="35">
        <f t="shared" si="121"/>
        <v>0</v>
      </c>
      <c r="CA87" s="62">
        <f t="shared" si="122"/>
        <v>0</v>
      </c>
      <c r="CB87" s="61">
        <f t="shared" si="123"/>
        <v>0</v>
      </c>
      <c r="CC87" s="43" t="str">
        <f t="shared" si="124"/>
        <v>min</v>
      </c>
      <c r="CD87" s="35">
        <f t="shared" si="125"/>
        <v>0.89562976705833797</v>
      </c>
      <c r="CE87" s="36">
        <f t="shared" si="126"/>
        <v>1.0331008198746101</v>
      </c>
      <c r="CF87" s="35">
        <f t="shared" si="127"/>
        <v>0</v>
      </c>
      <c r="CG87" s="62">
        <f t="shared" si="128"/>
        <v>0</v>
      </c>
      <c r="CH87" s="61">
        <f t="shared" si="129"/>
        <v>1</v>
      </c>
      <c r="CI87" s="43" t="str">
        <f t="shared" si="130"/>
        <v>min</v>
      </c>
      <c r="CJ87" s="35">
        <f t="shared" si="131"/>
        <v>0</v>
      </c>
      <c r="CK87" s="36">
        <f t="shared" si="132"/>
        <v>0</v>
      </c>
      <c r="CL87" s="35">
        <f t="shared" si="133"/>
        <v>0</v>
      </c>
      <c r="CM87" s="62">
        <f t="shared" si="134"/>
        <v>0</v>
      </c>
      <c r="CN87" s="61">
        <f t="shared" si="135"/>
        <v>1</v>
      </c>
      <c r="CO87" s="43" t="str">
        <f t="shared" si="136"/>
        <v>min</v>
      </c>
      <c r="CP87" s="35">
        <f t="shared" si="137"/>
        <v>0</v>
      </c>
      <c r="CQ87" s="36">
        <f t="shared" si="138"/>
        <v>0</v>
      </c>
      <c r="CR87" s="35">
        <f t="shared" si="139"/>
        <v>0</v>
      </c>
      <c r="CS87" s="62">
        <f t="shared" si="140"/>
        <v>0</v>
      </c>
      <c r="CT87" s="61">
        <f t="shared" si="141"/>
        <v>0</v>
      </c>
      <c r="CU87" s="43">
        <f t="shared" si="142"/>
        <v>0</v>
      </c>
      <c r="CV87" s="35">
        <f t="shared" si="143"/>
        <v>0</v>
      </c>
      <c r="CW87" s="36">
        <f t="shared" si="144"/>
        <v>0</v>
      </c>
      <c r="CX87" s="35">
        <f t="shared" si="145"/>
        <v>0</v>
      </c>
      <c r="CY87" s="62">
        <f t="shared" si="146"/>
        <v>0</v>
      </c>
      <c r="CZ87" s="61">
        <f t="shared" si="147"/>
        <v>0</v>
      </c>
      <c r="DA87" s="43">
        <f t="shared" si="148"/>
        <v>0</v>
      </c>
      <c r="DB87" s="35">
        <f t="shared" si="149"/>
        <v>0</v>
      </c>
      <c r="DC87" s="36">
        <f t="shared" si="150"/>
        <v>0</v>
      </c>
      <c r="DD87" s="35">
        <f t="shared" si="151"/>
        <v>0</v>
      </c>
      <c r="DE87" s="62">
        <f t="shared" si="152"/>
        <v>0</v>
      </c>
      <c r="DF87" s="61">
        <f t="shared" si="153"/>
        <v>0</v>
      </c>
      <c r="DG87" s="43">
        <f t="shared" si="154"/>
        <v>0</v>
      </c>
      <c r="DH87" s="35">
        <f t="shared" si="155"/>
        <v>0</v>
      </c>
      <c r="DI87" s="36">
        <f t="shared" si="156"/>
        <v>0</v>
      </c>
      <c r="DJ87" s="35">
        <f t="shared" si="157"/>
        <v>0</v>
      </c>
      <c r="DK87" s="62">
        <f t="shared" si="158"/>
        <v>0</v>
      </c>
    </row>
    <row r="88" spans="2:115" x14ac:dyDescent="0.3">
      <c r="B88" s="1">
        <v>0.76279799999999998</v>
      </c>
      <c r="C88" s="1"/>
      <c r="D88">
        <f t="shared" si="86"/>
        <v>0</v>
      </c>
      <c r="E88" s="4" t="e">
        <f t="shared" si="87"/>
        <v>#DIV/0!</v>
      </c>
      <c r="G88" s="1">
        <v>0.75143800000000005</v>
      </c>
      <c r="H88" s="14"/>
      <c r="I88">
        <f t="shared" si="9"/>
        <v>0</v>
      </c>
      <c r="J88" s="4" t="e">
        <f t="shared" si="10"/>
        <v>#DIV/0!</v>
      </c>
      <c r="K88" s="15"/>
      <c r="L88" s="14">
        <v>0.87978500000000004</v>
      </c>
      <c r="M88" s="14">
        <v>1.0388839999999999</v>
      </c>
      <c r="N88">
        <f t="shared" si="88"/>
        <v>8795.5000146613584</v>
      </c>
      <c r="O88" s="4">
        <f t="shared" si="89"/>
        <v>0.40930020965256131</v>
      </c>
      <c r="P88" s="15"/>
      <c r="Q88" s="14">
        <v>0.88760499999999998</v>
      </c>
      <c r="R88" s="14">
        <v>1.0355650000000001</v>
      </c>
      <c r="S88">
        <f t="shared" si="90"/>
        <v>8776.1046009981765</v>
      </c>
      <c r="T88" s="4">
        <f t="shared" si="91"/>
        <v>0.4102047734926203</v>
      </c>
      <c r="U88" s="15"/>
      <c r="V88" s="14">
        <v>0.90579262007833405</v>
      </c>
      <c r="W88" s="14">
        <v>1.0288896992224701</v>
      </c>
      <c r="X88">
        <f t="shared" si="92"/>
        <v>8746.8996221916859</v>
      </c>
      <c r="Y88" s="4">
        <f t="shared" si="93"/>
        <v>0.41157440413131874</v>
      </c>
      <c r="Z88" s="15"/>
      <c r="AA88" s="14">
        <v>0.94265500000000002</v>
      </c>
      <c r="AB88" s="14">
        <v>1.009719</v>
      </c>
      <c r="AC88">
        <f t="shared" si="94"/>
        <v>8644.1009661977241</v>
      </c>
      <c r="AD88" s="4">
        <f t="shared" si="95"/>
        <v>0.41646899013299354</v>
      </c>
      <c r="AE88" s="15"/>
      <c r="AF88" s="14">
        <v>0.98284400000000005</v>
      </c>
      <c r="AG88" s="14">
        <v>1.0023869999999999</v>
      </c>
      <c r="AH88">
        <f t="shared" si="96"/>
        <v>8650.9008131836345</v>
      </c>
      <c r="AI88" s="4">
        <f t="shared" si="97"/>
        <v>0.41614163400344861</v>
      </c>
      <c r="AJ88" s="15"/>
      <c r="AK88" s="14"/>
      <c r="AL88" s="14"/>
      <c r="AN88" s="16"/>
      <c r="AO88" s="15"/>
      <c r="AP88" s="14"/>
      <c r="AQ88" s="14"/>
      <c r="AS88" s="16"/>
      <c r="AT88" s="15"/>
      <c r="AU88" s="14"/>
      <c r="AV88" s="14"/>
      <c r="AX88" s="16"/>
      <c r="AY88" s="15"/>
      <c r="AZ88" s="15"/>
      <c r="BA88" s="15"/>
      <c r="BD88" s="61">
        <f t="shared" si="27"/>
        <v>0</v>
      </c>
      <c r="BE88" s="43">
        <f t="shared" si="104"/>
        <v>0</v>
      </c>
      <c r="BF88" s="35">
        <f t="shared" si="29"/>
        <v>0</v>
      </c>
      <c r="BG88" s="36">
        <f t="shared" si="30"/>
        <v>0</v>
      </c>
      <c r="BH88" s="35">
        <f t="shared" si="31"/>
        <v>0</v>
      </c>
      <c r="BI88" s="62">
        <f t="shared" si="32"/>
        <v>0</v>
      </c>
      <c r="BJ88" s="61">
        <f t="shared" si="105"/>
        <v>0</v>
      </c>
      <c r="BK88" s="43">
        <f t="shared" si="106"/>
        <v>0</v>
      </c>
      <c r="BL88" s="35">
        <f t="shared" si="107"/>
        <v>0</v>
      </c>
      <c r="BM88" s="36">
        <f t="shared" si="108"/>
        <v>0</v>
      </c>
      <c r="BN88" s="35">
        <f t="shared" si="109"/>
        <v>0</v>
      </c>
      <c r="BO88" s="62">
        <f t="shared" si="110"/>
        <v>0</v>
      </c>
      <c r="BP88" s="61">
        <f t="shared" si="111"/>
        <v>0</v>
      </c>
      <c r="BQ88" s="43">
        <f t="shared" si="112"/>
        <v>0</v>
      </c>
      <c r="BR88" s="35">
        <f t="shared" si="113"/>
        <v>0</v>
      </c>
      <c r="BS88" s="36">
        <f t="shared" si="114"/>
        <v>0</v>
      </c>
      <c r="BT88" s="35">
        <f t="shared" si="115"/>
        <v>0</v>
      </c>
      <c r="BU88" s="62">
        <f t="shared" si="116"/>
        <v>0</v>
      </c>
      <c r="BV88" s="61">
        <f t="shared" si="117"/>
        <v>0</v>
      </c>
      <c r="BW88" s="43">
        <f t="shared" si="118"/>
        <v>0</v>
      </c>
      <c r="BX88" s="35">
        <f t="shared" si="119"/>
        <v>0</v>
      </c>
      <c r="BY88" s="36">
        <f t="shared" si="120"/>
        <v>0</v>
      </c>
      <c r="BZ88" s="35">
        <f t="shared" si="121"/>
        <v>0</v>
      </c>
      <c r="CA88" s="62">
        <f t="shared" si="122"/>
        <v>0</v>
      </c>
      <c r="CB88" s="61">
        <f t="shared" si="123"/>
        <v>1</v>
      </c>
      <c r="CC88" s="43" t="str">
        <f t="shared" si="124"/>
        <v>min</v>
      </c>
      <c r="CD88" s="35">
        <f t="shared" si="125"/>
        <v>0</v>
      </c>
      <c r="CE88" s="36">
        <f t="shared" si="126"/>
        <v>0</v>
      </c>
      <c r="CF88" s="35">
        <f t="shared" si="127"/>
        <v>0.90579262007833405</v>
      </c>
      <c r="CG88" s="62">
        <f t="shared" si="128"/>
        <v>1.0288896992224701</v>
      </c>
      <c r="CH88" s="61">
        <f t="shared" si="129"/>
        <v>1</v>
      </c>
      <c r="CI88" s="43" t="str">
        <f t="shared" si="130"/>
        <v>min</v>
      </c>
      <c r="CJ88" s="35">
        <f t="shared" si="131"/>
        <v>0</v>
      </c>
      <c r="CK88" s="36">
        <f t="shared" si="132"/>
        <v>0</v>
      </c>
      <c r="CL88" s="35">
        <f t="shared" si="133"/>
        <v>0</v>
      </c>
      <c r="CM88" s="62">
        <f t="shared" si="134"/>
        <v>0</v>
      </c>
      <c r="CN88" s="61">
        <f t="shared" si="135"/>
        <v>1</v>
      </c>
      <c r="CO88" s="43" t="str">
        <f t="shared" si="136"/>
        <v>min</v>
      </c>
      <c r="CP88" s="35">
        <f t="shared" si="137"/>
        <v>0</v>
      </c>
      <c r="CQ88" s="36">
        <f t="shared" si="138"/>
        <v>0</v>
      </c>
      <c r="CR88" s="35">
        <f t="shared" si="139"/>
        <v>0</v>
      </c>
      <c r="CS88" s="62">
        <f t="shared" si="140"/>
        <v>0</v>
      </c>
      <c r="CT88" s="61">
        <f t="shared" si="141"/>
        <v>0</v>
      </c>
      <c r="CU88" s="43">
        <f t="shared" si="142"/>
        <v>0</v>
      </c>
      <c r="CV88" s="35">
        <f t="shared" si="143"/>
        <v>0</v>
      </c>
      <c r="CW88" s="36">
        <f t="shared" si="144"/>
        <v>0</v>
      </c>
      <c r="CX88" s="35">
        <f t="shared" si="145"/>
        <v>0</v>
      </c>
      <c r="CY88" s="62">
        <f t="shared" si="146"/>
        <v>0</v>
      </c>
      <c r="CZ88" s="61">
        <f t="shared" si="147"/>
        <v>0</v>
      </c>
      <c r="DA88" s="43">
        <f t="shared" si="148"/>
        <v>0</v>
      </c>
      <c r="DB88" s="35">
        <f t="shared" si="149"/>
        <v>0</v>
      </c>
      <c r="DC88" s="36">
        <f t="shared" si="150"/>
        <v>0</v>
      </c>
      <c r="DD88" s="35">
        <f t="shared" si="151"/>
        <v>0</v>
      </c>
      <c r="DE88" s="62">
        <f t="shared" si="152"/>
        <v>0</v>
      </c>
      <c r="DF88" s="61">
        <f t="shared" si="153"/>
        <v>0</v>
      </c>
      <c r="DG88" s="43">
        <f t="shared" si="154"/>
        <v>0</v>
      </c>
      <c r="DH88" s="35">
        <f t="shared" si="155"/>
        <v>0</v>
      </c>
      <c r="DI88" s="36">
        <f t="shared" si="156"/>
        <v>0</v>
      </c>
      <c r="DJ88" s="35">
        <f t="shared" si="157"/>
        <v>0</v>
      </c>
      <c r="DK88" s="62">
        <f t="shared" si="158"/>
        <v>0</v>
      </c>
    </row>
    <row r="89" spans="2:115" x14ac:dyDescent="0.3">
      <c r="B89" s="1">
        <v>0.76279799999999998</v>
      </c>
      <c r="C89" s="1"/>
      <c r="D89">
        <f t="shared" si="86"/>
        <v>0</v>
      </c>
      <c r="E89" s="4" t="e">
        <f t="shared" si="87"/>
        <v>#DIV/0!</v>
      </c>
      <c r="G89" s="1">
        <v>0.75143800000000005</v>
      </c>
      <c r="H89" s="14"/>
      <c r="I89">
        <f t="shared" si="9"/>
        <v>0</v>
      </c>
      <c r="J89" s="4" t="e">
        <f t="shared" si="10"/>
        <v>#DIV/0!</v>
      </c>
      <c r="K89" s="15"/>
      <c r="L89" s="14">
        <v>0.889656</v>
      </c>
      <c r="M89" s="14">
        <v>1.0348090000000001</v>
      </c>
      <c r="N89">
        <f t="shared" si="88"/>
        <v>8760.9998562608598</v>
      </c>
      <c r="O89" s="4">
        <f t="shared" si="89"/>
        <v>0.41091200308916082</v>
      </c>
      <c r="P89" s="15"/>
      <c r="Q89" s="14">
        <v>0.89756400000000003</v>
      </c>
      <c r="R89" s="14">
        <v>1.03101</v>
      </c>
      <c r="S89">
        <f t="shared" si="90"/>
        <v>8737.502334160703</v>
      </c>
      <c r="T89" s="4">
        <f t="shared" si="91"/>
        <v>0.41201705731456084</v>
      </c>
      <c r="U89" s="15"/>
      <c r="V89" s="14">
        <v>0.91595547309833003</v>
      </c>
      <c r="W89" s="14">
        <v>1.0235846282333301</v>
      </c>
      <c r="X89">
        <f t="shared" si="92"/>
        <v>8701.7996241397323</v>
      </c>
      <c r="Y89" s="4">
        <f t="shared" si="93"/>
        <v>0.41370752666071636</v>
      </c>
      <c r="Z89" s="15"/>
      <c r="AA89" s="14">
        <v>0.95323199999999997</v>
      </c>
      <c r="AB89" s="14">
        <v>1.0078499999999999</v>
      </c>
      <c r="AC89">
        <f t="shared" si="94"/>
        <v>8628.1006485788384</v>
      </c>
      <c r="AD89" s="4">
        <f t="shared" si="95"/>
        <v>0.41724130798044956</v>
      </c>
      <c r="AE89" s="15"/>
      <c r="AF89" s="14">
        <v>0.99387099999999995</v>
      </c>
      <c r="AG89" s="14">
        <v>1.000985</v>
      </c>
      <c r="AH89">
        <f t="shared" si="96"/>
        <v>8638.8011321821032</v>
      </c>
      <c r="AI89" s="4">
        <f t="shared" si="97"/>
        <v>0.41672449046071097</v>
      </c>
      <c r="AJ89" s="15"/>
      <c r="AK89" s="14"/>
      <c r="AL89" s="14"/>
      <c r="AN89" s="16"/>
      <c r="AO89" s="15"/>
      <c r="AP89" s="14"/>
      <c r="AQ89" s="14"/>
      <c r="AS89" s="16"/>
      <c r="AT89" s="15"/>
      <c r="AU89" s="14"/>
      <c r="AV89" s="14"/>
      <c r="AX89" s="16"/>
      <c r="AY89" s="15"/>
      <c r="AZ89" s="15"/>
      <c r="BA89" s="15"/>
      <c r="BD89" s="61">
        <f t="shared" si="27"/>
        <v>0</v>
      </c>
      <c r="BE89" s="43">
        <f t="shared" si="104"/>
        <v>0</v>
      </c>
      <c r="BF89" s="35">
        <f t="shared" si="29"/>
        <v>0</v>
      </c>
      <c r="BG89" s="36">
        <f t="shared" si="30"/>
        <v>0</v>
      </c>
      <c r="BH89" s="35">
        <f t="shared" si="31"/>
        <v>0</v>
      </c>
      <c r="BI89" s="62">
        <f t="shared" si="32"/>
        <v>0</v>
      </c>
      <c r="BJ89" s="61">
        <f t="shared" si="105"/>
        <v>0</v>
      </c>
      <c r="BK89" s="43">
        <f t="shared" si="106"/>
        <v>0</v>
      </c>
      <c r="BL89" s="35">
        <f t="shared" si="107"/>
        <v>0</v>
      </c>
      <c r="BM89" s="36">
        <f t="shared" si="108"/>
        <v>0</v>
      </c>
      <c r="BN89" s="35">
        <f t="shared" si="109"/>
        <v>0</v>
      </c>
      <c r="BO89" s="62">
        <f t="shared" si="110"/>
        <v>0</v>
      </c>
      <c r="BP89" s="61">
        <f t="shared" si="111"/>
        <v>0</v>
      </c>
      <c r="BQ89" s="43">
        <f t="shared" si="112"/>
        <v>0</v>
      </c>
      <c r="BR89" s="35">
        <f t="shared" si="113"/>
        <v>0</v>
      </c>
      <c r="BS89" s="36">
        <f t="shared" si="114"/>
        <v>0</v>
      </c>
      <c r="BT89" s="35">
        <f t="shared" si="115"/>
        <v>0</v>
      </c>
      <c r="BU89" s="62">
        <f t="shared" si="116"/>
        <v>0</v>
      </c>
      <c r="BV89" s="61">
        <f t="shared" si="117"/>
        <v>0</v>
      </c>
      <c r="BW89" s="43" t="str">
        <f t="shared" si="118"/>
        <v>min</v>
      </c>
      <c r="BX89" s="35">
        <f t="shared" si="119"/>
        <v>0.89756400000000003</v>
      </c>
      <c r="BY89" s="36">
        <f t="shared" si="120"/>
        <v>1.03101</v>
      </c>
      <c r="BZ89" s="35">
        <f t="shared" si="121"/>
        <v>0</v>
      </c>
      <c r="CA89" s="62">
        <f t="shared" si="122"/>
        <v>0</v>
      </c>
      <c r="CB89" s="61">
        <f t="shared" si="123"/>
        <v>1</v>
      </c>
      <c r="CC89" s="43" t="str">
        <f t="shared" si="124"/>
        <v>min</v>
      </c>
      <c r="CD89" s="35">
        <f t="shared" si="125"/>
        <v>0</v>
      </c>
      <c r="CE89" s="36">
        <f t="shared" si="126"/>
        <v>0</v>
      </c>
      <c r="CF89" s="35">
        <f t="shared" si="127"/>
        <v>0</v>
      </c>
      <c r="CG89" s="62">
        <f t="shared" si="128"/>
        <v>0</v>
      </c>
      <c r="CH89" s="61">
        <f t="shared" si="129"/>
        <v>1</v>
      </c>
      <c r="CI89" s="43" t="str">
        <f t="shared" si="130"/>
        <v>min</v>
      </c>
      <c r="CJ89" s="35">
        <f t="shared" si="131"/>
        <v>0</v>
      </c>
      <c r="CK89" s="36">
        <f t="shared" si="132"/>
        <v>0</v>
      </c>
      <c r="CL89" s="35">
        <f t="shared" si="133"/>
        <v>0</v>
      </c>
      <c r="CM89" s="62">
        <f t="shared" si="134"/>
        <v>0</v>
      </c>
      <c r="CN89" s="61">
        <f t="shared" si="135"/>
        <v>1</v>
      </c>
      <c r="CO89" s="43" t="str">
        <f t="shared" si="136"/>
        <v>min</v>
      </c>
      <c r="CP89" s="35">
        <f t="shared" si="137"/>
        <v>0</v>
      </c>
      <c r="CQ89" s="36">
        <f t="shared" si="138"/>
        <v>0</v>
      </c>
      <c r="CR89" s="35">
        <f t="shared" si="139"/>
        <v>0</v>
      </c>
      <c r="CS89" s="62">
        <f t="shared" si="140"/>
        <v>0</v>
      </c>
      <c r="CT89" s="61">
        <f t="shared" si="141"/>
        <v>0</v>
      </c>
      <c r="CU89" s="43">
        <f t="shared" si="142"/>
        <v>0</v>
      </c>
      <c r="CV89" s="35">
        <f t="shared" si="143"/>
        <v>0</v>
      </c>
      <c r="CW89" s="36">
        <f t="shared" si="144"/>
        <v>0</v>
      </c>
      <c r="CX89" s="35">
        <f t="shared" si="145"/>
        <v>0</v>
      </c>
      <c r="CY89" s="62">
        <f t="shared" si="146"/>
        <v>0</v>
      </c>
      <c r="CZ89" s="61">
        <f t="shared" si="147"/>
        <v>0</v>
      </c>
      <c r="DA89" s="43">
        <f t="shared" si="148"/>
        <v>0</v>
      </c>
      <c r="DB89" s="35">
        <f t="shared" si="149"/>
        <v>0</v>
      </c>
      <c r="DC89" s="36">
        <f t="shared" si="150"/>
        <v>0</v>
      </c>
      <c r="DD89" s="35">
        <f t="shared" si="151"/>
        <v>0</v>
      </c>
      <c r="DE89" s="62">
        <f t="shared" si="152"/>
        <v>0</v>
      </c>
      <c r="DF89" s="61">
        <f t="shared" si="153"/>
        <v>0</v>
      </c>
      <c r="DG89" s="43">
        <f t="shared" si="154"/>
        <v>0</v>
      </c>
      <c r="DH89" s="35">
        <f t="shared" si="155"/>
        <v>0</v>
      </c>
      <c r="DI89" s="36">
        <f t="shared" si="156"/>
        <v>0</v>
      </c>
      <c r="DJ89" s="35">
        <f t="shared" si="157"/>
        <v>0</v>
      </c>
      <c r="DK89" s="62">
        <f t="shared" si="158"/>
        <v>0</v>
      </c>
    </row>
    <row r="90" spans="2:115" x14ac:dyDescent="0.3">
      <c r="B90" s="1">
        <v>0.76279799999999998</v>
      </c>
      <c r="C90" s="1"/>
      <c r="D90">
        <f t="shared" si="86"/>
        <v>0</v>
      </c>
      <c r="E90" s="4" t="e">
        <f t="shared" si="87"/>
        <v>#DIV/0!</v>
      </c>
      <c r="G90" s="1">
        <v>0.75143800000000005</v>
      </c>
      <c r="H90" s="14"/>
      <c r="I90">
        <f t="shared" si="9"/>
        <v>0</v>
      </c>
      <c r="J90" s="4" t="e">
        <f t="shared" si="10"/>
        <v>#DIV/0!</v>
      </c>
      <c r="K90" s="15"/>
      <c r="L90" s="14">
        <v>0.89954699999999999</v>
      </c>
      <c r="M90" s="14">
        <v>1.0307569999999999</v>
      </c>
      <c r="N90">
        <f t="shared" si="88"/>
        <v>8726.6944226807791</v>
      </c>
      <c r="O90" s="4">
        <f t="shared" si="89"/>
        <v>0.41252733573935607</v>
      </c>
      <c r="P90" s="15"/>
      <c r="Q90" s="14">
        <v>0.90754299999999999</v>
      </c>
      <c r="R90" s="14">
        <v>1.025582</v>
      </c>
      <c r="S90">
        <f t="shared" si="90"/>
        <v>8691.501652625293</v>
      </c>
      <c r="T90" s="4">
        <f t="shared" si="91"/>
        <v>0.41419770068301259</v>
      </c>
      <c r="U90" s="15"/>
      <c r="V90" s="14">
        <v>0.92613894042465505</v>
      </c>
      <c r="W90" s="14">
        <v>1.0172797101619799</v>
      </c>
      <c r="X90">
        <f t="shared" si="92"/>
        <v>8648.1996264549289</v>
      </c>
      <c r="Y90" s="4">
        <f t="shared" si="93"/>
        <v>0.41627161206912522</v>
      </c>
      <c r="Z90" s="15"/>
      <c r="AA90" s="14">
        <v>0.96382999999999996</v>
      </c>
      <c r="AB90" s="14">
        <v>1.0092049999999999</v>
      </c>
      <c r="AC90">
        <f t="shared" si="94"/>
        <v>8639.7006648300903</v>
      </c>
      <c r="AD90" s="4">
        <f t="shared" si="95"/>
        <v>0.41668110269776321</v>
      </c>
      <c r="AE90" s="15"/>
      <c r="AF90" s="14">
        <v>1</v>
      </c>
      <c r="AG90" s="14">
        <v>1</v>
      </c>
      <c r="AH90">
        <f t="shared" si="96"/>
        <v>8630.3002863999991</v>
      </c>
      <c r="AI90" s="4">
        <f t="shared" si="97"/>
        <v>0.41713496408381473</v>
      </c>
      <c r="AJ90" s="15"/>
      <c r="AK90" s="14"/>
      <c r="AL90" s="14"/>
      <c r="AN90" s="16"/>
      <c r="AO90" s="15"/>
      <c r="AP90" s="14"/>
      <c r="AQ90" s="14"/>
      <c r="AS90" s="16"/>
      <c r="AT90" s="15"/>
      <c r="AU90" s="14"/>
      <c r="AV90" s="14"/>
      <c r="AX90" s="16"/>
      <c r="AY90" s="15"/>
      <c r="AZ90" s="15"/>
      <c r="BA90" s="15"/>
      <c r="BD90" s="61">
        <f t="shared" si="27"/>
        <v>0</v>
      </c>
      <c r="BE90" s="43">
        <f t="shared" si="104"/>
        <v>0</v>
      </c>
      <c r="BF90" s="35">
        <f t="shared" si="29"/>
        <v>0</v>
      </c>
      <c r="BG90" s="36">
        <f t="shared" si="30"/>
        <v>0</v>
      </c>
      <c r="BH90" s="35">
        <f t="shared" si="31"/>
        <v>0</v>
      </c>
      <c r="BI90" s="62">
        <f t="shared" si="32"/>
        <v>0</v>
      </c>
      <c r="BJ90" s="61">
        <f t="shared" si="105"/>
        <v>0</v>
      </c>
      <c r="BK90" s="43">
        <f t="shared" si="106"/>
        <v>0</v>
      </c>
      <c r="BL90" s="35">
        <f t="shared" si="107"/>
        <v>0</v>
      </c>
      <c r="BM90" s="36">
        <f t="shared" si="108"/>
        <v>0</v>
      </c>
      <c r="BN90" s="35">
        <f t="shared" si="109"/>
        <v>0</v>
      </c>
      <c r="BO90" s="62">
        <f t="shared" si="110"/>
        <v>0</v>
      </c>
      <c r="BP90" s="61">
        <f t="shared" si="111"/>
        <v>0</v>
      </c>
      <c r="BQ90" s="43" t="str">
        <f t="shared" si="112"/>
        <v>min</v>
      </c>
      <c r="BR90" s="35">
        <f t="shared" si="113"/>
        <v>0.89954699999999999</v>
      </c>
      <c r="BS90" s="36">
        <f t="shared" si="114"/>
        <v>1.0307569999999999</v>
      </c>
      <c r="BT90" s="35">
        <f t="shared" si="115"/>
        <v>0</v>
      </c>
      <c r="BU90" s="62">
        <f t="shared" si="116"/>
        <v>0</v>
      </c>
      <c r="BV90" s="61">
        <f t="shared" si="117"/>
        <v>1</v>
      </c>
      <c r="BW90" s="43" t="str">
        <f t="shared" si="118"/>
        <v>min</v>
      </c>
      <c r="BX90" s="35">
        <f t="shared" si="119"/>
        <v>0</v>
      </c>
      <c r="BY90" s="36">
        <f t="shared" si="120"/>
        <v>0</v>
      </c>
      <c r="BZ90" s="35">
        <f t="shared" si="121"/>
        <v>0.90754299999999999</v>
      </c>
      <c r="CA90" s="62">
        <f t="shared" si="122"/>
        <v>1.025582</v>
      </c>
      <c r="CB90" s="61">
        <f t="shared" si="123"/>
        <v>1</v>
      </c>
      <c r="CC90" s="43" t="str">
        <f t="shared" si="124"/>
        <v>min</v>
      </c>
      <c r="CD90" s="35">
        <f t="shared" si="125"/>
        <v>0</v>
      </c>
      <c r="CE90" s="36">
        <f t="shared" si="126"/>
        <v>0</v>
      </c>
      <c r="CF90" s="35">
        <f t="shared" si="127"/>
        <v>0</v>
      </c>
      <c r="CG90" s="62">
        <f t="shared" si="128"/>
        <v>0</v>
      </c>
      <c r="CH90" s="61">
        <f t="shared" si="129"/>
        <v>1</v>
      </c>
      <c r="CI90" s="43" t="str">
        <f t="shared" si="130"/>
        <v>min</v>
      </c>
      <c r="CJ90" s="35">
        <f t="shared" si="131"/>
        <v>0</v>
      </c>
      <c r="CK90" s="36">
        <f t="shared" si="132"/>
        <v>0</v>
      </c>
      <c r="CL90" s="35">
        <f t="shared" si="133"/>
        <v>0</v>
      </c>
      <c r="CM90" s="62">
        <f t="shared" si="134"/>
        <v>0</v>
      </c>
      <c r="CN90" s="61">
        <f t="shared" si="135"/>
        <v>1</v>
      </c>
      <c r="CO90" s="43">
        <f t="shared" si="136"/>
        <v>0</v>
      </c>
      <c r="CP90" s="35">
        <f t="shared" si="137"/>
        <v>0</v>
      </c>
      <c r="CQ90" s="36">
        <f t="shared" si="138"/>
        <v>0</v>
      </c>
      <c r="CR90" s="35">
        <f t="shared" si="139"/>
        <v>0</v>
      </c>
      <c r="CS90" s="62">
        <f t="shared" si="140"/>
        <v>0</v>
      </c>
      <c r="CT90" s="61">
        <f t="shared" si="141"/>
        <v>0</v>
      </c>
      <c r="CU90" s="43">
        <f t="shared" si="142"/>
        <v>0</v>
      </c>
      <c r="CV90" s="35">
        <f t="shared" si="143"/>
        <v>0</v>
      </c>
      <c r="CW90" s="36">
        <f t="shared" si="144"/>
        <v>0</v>
      </c>
      <c r="CX90" s="35">
        <f t="shared" si="145"/>
        <v>0</v>
      </c>
      <c r="CY90" s="62">
        <f t="shared" si="146"/>
        <v>0</v>
      </c>
      <c r="CZ90" s="61">
        <f t="shared" si="147"/>
        <v>0</v>
      </c>
      <c r="DA90" s="43">
        <f t="shared" si="148"/>
        <v>0</v>
      </c>
      <c r="DB90" s="35">
        <f t="shared" si="149"/>
        <v>0</v>
      </c>
      <c r="DC90" s="36">
        <f t="shared" si="150"/>
        <v>0</v>
      </c>
      <c r="DD90" s="35">
        <f t="shared" si="151"/>
        <v>0</v>
      </c>
      <c r="DE90" s="62">
        <f t="shared" si="152"/>
        <v>0</v>
      </c>
      <c r="DF90" s="61">
        <f t="shared" si="153"/>
        <v>0</v>
      </c>
      <c r="DG90" s="43">
        <f t="shared" si="154"/>
        <v>0</v>
      </c>
      <c r="DH90" s="35">
        <f t="shared" si="155"/>
        <v>0</v>
      </c>
      <c r="DI90" s="36">
        <f t="shared" si="156"/>
        <v>0</v>
      </c>
      <c r="DJ90" s="35">
        <f t="shared" si="157"/>
        <v>0</v>
      </c>
      <c r="DK90" s="62">
        <f t="shared" si="158"/>
        <v>0</v>
      </c>
    </row>
    <row r="91" spans="2:115" x14ac:dyDescent="0.3">
      <c r="B91" s="1">
        <v>0.76279799999999998</v>
      </c>
      <c r="C91" s="1"/>
      <c r="D91">
        <f t="shared" si="86"/>
        <v>0</v>
      </c>
      <c r="E91" s="4" t="e">
        <f t="shared" si="87"/>
        <v>#DIV/0!</v>
      </c>
      <c r="G91" s="1">
        <v>0.75143800000000005</v>
      </c>
      <c r="H91" s="14"/>
      <c r="I91">
        <f t="shared" si="9"/>
        <v>0</v>
      </c>
      <c r="J91" s="4" t="e">
        <f t="shared" si="10"/>
        <v>#DIV/0!</v>
      </c>
      <c r="K91" s="15"/>
      <c r="L91" s="14">
        <v>0.90941899999999998</v>
      </c>
      <c r="M91" s="14">
        <v>1.026068</v>
      </c>
      <c r="N91">
        <f t="shared" si="88"/>
        <v>8686.9959582047195</v>
      </c>
      <c r="O91" s="4">
        <f t="shared" si="89"/>
        <v>0.41441253309204795</v>
      </c>
      <c r="P91" s="15"/>
      <c r="Q91" s="14">
        <v>0.91750200000000004</v>
      </c>
      <c r="R91" s="14">
        <v>1.0201309999999999</v>
      </c>
      <c r="S91">
        <f t="shared" si="90"/>
        <v>8645.3060529477807</v>
      </c>
      <c r="T91" s="4">
        <f t="shared" si="91"/>
        <v>0.41641093767553922</v>
      </c>
      <c r="U91" s="15"/>
      <c r="V91" s="14">
        <v>0.93630179344465003</v>
      </c>
      <c r="W91" s="14">
        <v>1.0099278933810101</v>
      </c>
      <c r="X91">
        <f t="shared" si="92"/>
        <v>8585.6996291544583</v>
      </c>
      <c r="Y91" s="4">
        <f t="shared" si="93"/>
        <v>0.41930188051017769</v>
      </c>
      <c r="Z91" s="15"/>
      <c r="AA91" s="14">
        <v>0.97440599999999999</v>
      </c>
      <c r="AB91" s="14">
        <v>1.003539</v>
      </c>
      <c r="AC91">
        <f t="shared" si="94"/>
        <v>8591.1946190148919</v>
      </c>
      <c r="AD91" s="4">
        <f t="shared" si="95"/>
        <v>0.41903369201206542</v>
      </c>
      <c r="AE91" s="15"/>
      <c r="AF91" s="14"/>
      <c r="AG91" s="14"/>
      <c r="AI91" s="16"/>
      <c r="AJ91" s="15"/>
      <c r="AK91" s="14"/>
      <c r="AL91" s="14"/>
      <c r="AN91" s="16"/>
      <c r="AO91" s="15"/>
      <c r="AP91" s="14"/>
      <c r="AQ91" s="14"/>
      <c r="AS91" s="16"/>
      <c r="AT91" s="15"/>
      <c r="AU91" s="14"/>
      <c r="AV91" s="14"/>
      <c r="AW91" s="15"/>
      <c r="AX91" s="16"/>
      <c r="AY91" s="15"/>
      <c r="AZ91" s="15"/>
      <c r="BA91" s="15"/>
      <c r="BD91" s="61">
        <f t="shared" si="27"/>
        <v>0</v>
      </c>
      <c r="BE91" s="43">
        <f t="shared" si="104"/>
        <v>0</v>
      </c>
      <c r="BF91" s="35">
        <f t="shared" si="29"/>
        <v>0</v>
      </c>
      <c r="BG91" s="36">
        <f t="shared" si="30"/>
        <v>0</v>
      </c>
      <c r="BH91" s="35">
        <f t="shared" si="31"/>
        <v>0</v>
      </c>
      <c r="BI91" s="62">
        <f t="shared" si="32"/>
        <v>0</v>
      </c>
      <c r="BJ91" s="61">
        <f t="shared" si="105"/>
        <v>0</v>
      </c>
      <c r="BK91" s="43">
        <f t="shared" si="106"/>
        <v>0</v>
      </c>
      <c r="BL91" s="35">
        <f t="shared" si="107"/>
        <v>0</v>
      </c>
      <c r="BM91" s="36">
        <f t="shared" si="108"/>
        <v>0</v>
      </c>
      <c r="BN91" s="35">
        <f t="shared" si="109"/>
        <v>0</v>
      </c>
      <c r="BO91" s="62">
        <f t="shared" si="110"/>
        <v>0</v>
      </c>
      <c r="BP91" s="61">
        <f t="shared" si="111"/>
        <v>1</v>
      </c>
      <c r="BQ91" s="43" t="str">
        <f t="shared" si="112"/>
        <v>min</v>
      </c>
      <c r="BR91" s="35">
        <f t="shared" si="113"/>
        <v>0</v>
      </c>
      <c r="BS91" s="36">
        <f t="shared" si="114"/>
        <v>0</v>
      </c>
      <c r="BT91" s="35">
        <f t="shared" si="115"/>
        <v>0.90941899999999998</v>
      </c>
      <c r="BU91" s="62">
        <f t="shared" si="116"/>
        <v>1.026068</v>
      </c>
      <c r="BV91" s="61">
        <f t="shared" si="117"/>
        <v>1</v>
      </c>
      <c r="BW91" s="43" t="str">
        <f t="shared" si="118"/>
        <v>min</v>
      </c>
      <c r="BX91" s="35">
        <f t="shared" si="119"/>
        <v>0</v>
      </c>
      <c r="BY91" s="36">
        <f t="shared" si="120"/>
        <v>0</v>
      </c>
      <c r="BZ91" s="35">
        <f t="shared" si="121"/>
        <v>0</v>
      </c>
      <c r="CA91" s="62">
        <f t="shared" si="122"/>
        <v>0</v>
      </c>
      <c r="CB91" s="61">
        <f t="shared" si="123"/>
        <v>1</v>
      </c>
      <c r="CC91" s="43" t="str">
        <f t="shared" si="124"/>
        <v>min</v>
      </c>
      <c r="CD91" s="35">
        <f t="shared" si="125"/>
        <v>0</v>
      </c>
      <c r="CE91" s="36">
        <f t="shared" si="126"/>
        <v>0</v>
      </c>
      <c r="CF91" s="35">
        <f t="shared" si="127"/>
        <v>0</v>
      </c>
      <c r="CG91" s="62">
        <f t="shared" si="128"/>
        <v>0</v>
      </c>
      <c r="CH91" s="61">
        <f t="shared" si="129"/>
        <v>1</v>
      </c>
      <c r="CI91" s="43" t="str">
        <f t="shared" si="130"/>
        <v>min</v>
      </c>
      <c r="CJ91" s="35">
        <f t="shared" si="131"/>
        <v>0</v>
      </c>
      <c r="CK91" s="36">
        <f t="shared" si="132"/>
        <v>0</v>
      </c>
      <c r="CL91" s="35">
        <f t="shared" si="133"/>
        <v>0</v>
      </c>
      <c r="CM91" s="62">
        <f t="shared" si="134"/>
        <v>0</v>
      </c>
      <c r="CN91" s="61">
        <f t="shared" si="135"/>
        <v>0</v>
      </c>
      <c r="CO91" s="43">
        <f t="shared" si="136"/>
        <v>0</v>
      </c>
      <c r="CP91" s="35">
        <f t="shared" si="137"/>
        <v>0</v>
      </c>
      <c r="CQ91" s="36">
        <f t="shared" si="138"/>
        <v>0</v>
      </c>
      <c r="CR91" s="35">
        <f t="shared" si="139"/>
        <v>0</v>
      </c>
      <c r="CS91" s="62">
        <f t="shared" si="140"/>
        <v>0</v>
      </c>
      <c r="CT91" s="61">
        <f t="shared" si="141"/>
        <v>0</v>
      </c>
      <c r="CU91" s="43">
        <f t="shared" si="142"/>
        <v>0</v>
      </c>
      <c r="CV91" s="35">
        <f t="shared" si="143"/>
        <v>0</v>
      </c>
      <c r="CW91" s="36">
        <f t="shared" si="144"/>
        <v>0</v>
      </c>
      <c r="CX91" s="35">
        <f t="shared" si="145"/>
        <v>0</v>
      </c>
      <c r="CY91" s="62">
        <f t="shared" si="146"/>
        <v>0</v>
      </c>
      <c r="CZ91" s="61">
        <f t="shared" si="147"/>
        <v>0</v>
      </c>
      <c r="DA91" s="43">
        <f t="shared" si="148"/>
        <v>0</v>
      </c>
      <c r="DB91" s="35">
        <f t="shared" si="149"/>
        <v>0</v>
      </c>
      <c r="DC91" s="36">
        <f t="shared" si="150"/>
        <v>0</v>
      </c>
      <c r="DD91" s="35">
        <f t="shared" si="151"/>
        <v>0</v>
      </c>
      <c r="DE91" s="62">
        <f t="shared" si="152"/>
        <v>0</v>
      </c>
      <c r="DF91" s="61">
        <f t="shared" si="153"/>
        <v>0</v>
      </c>
      <c r="DG91" s="43">
        <f t="shared" si="154"/>
        <v>0</v>
      </c>
      <c r="DH91" s="35">
        <f t="shared" si="155"/>
        <v>0</v>
      </c>
      <c r="DI91" s="36">
        <f t="shared" si="156"/>
        <v>0</v>
      </c>
      <c r="DJ91" s="35">
        <f t="shared" si="157"/>
        <v>0</v>
      </c>
      <c r="DK91" s="62">
        <f t="shared" si="158"/>
        <v>0</v>
      </c>
    </row>
    <row r="92" spans="2:115" x14ac:dyDescent="0.3">
      <c r="B92" s="1">
        <v>0.76279799999999998</v>
      </c>
      <c r="C92" s="1"/>
      <c r="D92">
        <f t="shared" si="86"/>
        <v>0</v>
      </c>
      <c r="E92" s="4" t="e">
        <f t="shared" si="87"/>
        <v>#DIV/0!</v>
      </c>
      <c r="G92" s="1">
        <v>0.75143800000000005</v>
      </c>
      <c r="H92" s="14"/>
      <c r="I92">
        <f t="shared" si="9"/>
        <v>0</v>
      </c>
      <c r="J92" s="4" t="e">
        <f t="shared" si="10"/>
        <v>#DIV/0!</v>
      </c>
      <c r="K92" s="15"/>
      <c r="L92" s="14">
        <v>0.91929000000000005</v>
      </c>
      <c r="M92" s="14">
        <v>1.021001</v>
      </c>
      <c r="N92">
        <f t="shared" si="88"/>
        <v>8644.0972336365394</v>
      </c>
      <c r="O92" s="4">
        <f t="shared" si="89"/>
        <v>0.41646916996623062</v>
      </c>
      <c r="P92" s="15"/>
      <c r="Q92" s="14">
        <v>0.92745999999999995</v>
      </c>
      <c r="R92" s="14">
        <v>1.0146790000000001</v>
      </c>
      <c r="S92">
        <f t="shared" si="90"/>
        <v>8599.1019785684421</v>
      </c>
      <c r="T92" s="4">
        <f t="shared" si="91"/>
        <v>0.41864836688438939</v>
      </c>
      <c r="U92" s="15"/>
      <c r="V92" s="14">
        <v>0.94646464646464601</v>
      </c>
      <c r="W92" s="14">
        <v>1.0077399927070001</v>
      </c>
      <c r="X92">
        <f t="shared" si="92"/>
        <v>8567.0996299578928</v>
      </c>
      <c r="Y92" s="4">
        <f t="shared" si="93"/>
        <v>0.42021222531500946</v>
      </c>
      <c r="Z92" s="15"/>
      <c r="AA92" s="14">
        <v>0.98498300000000005</v>
      </c>
      <c r="AB92" s="14">
        <v>1.001811</v>
      </c>
      <c r="AC92">
        <f t="shared" si="94"/>
        <v>8576.4013879579452</v>
      </c>
      <c r="AD92" s="4">
        <f t="shared" si="95"/>
        <v>0.41975647327499505</v>
      </c>
      <c r="AE92" s="15"/>
      <c r="AF92" s="14"/>
      <c r="AG92" s="14"/>
      <c r="AI92" s="16"/>
      <c r="AJ92" s="15"/>
      <c r="AK92" s="14"/>
      <c r="AL92" s="14"/>
      <c r="AN92" s="16"/>
      <c r="AO92" s="15"/>
      <c r="AP92" s="14"/>
      <c r="AQ92" s="14"/>
      <c r="AR92" s="15"/>
      <c r="AS92" s="16"/>
      <c r="AT92" s="15"/>
      <c r="AU92" s="15"/>
      <c r="AV92" s="15"/>
      <c r="AW92" s="15"/>
      <c r="AX92" s="15"/>
      <c r="AY92" s="15"/>
      <c r="AZ92" s="15"/>
      <c r="BA92" s="15"/>
      <c r="BD92" s="61">
        <f t="shared" si="27"/>
        <v>0</v>
      </c>
      <c r="BE92" s="43">
        <f t="shared" si="104"/>
        <v>0</v>
      </c>
      <c r="BF92" s="35">
        <f t="shared" si="29"/>
        <v>0</v>
      </c>
      <c r="BG92" s="36">
        <f t="shared" si="30"/>
        <v>0</v>
      </c>
      <c r="BH92" s="35">
        <f t="shared" si="31"/>
        <v>0</v>
      </c>
      <c r="BI92" s="62">
        <f t="shared" si="32"/>
        <v>0</v>
      </c>
      <c r="BJ92" s="61">
        <f t="shared" si="105"/>
        <v>0</v>
      </c>
      <c r="BK92" s="43">
        <f t="shared" si="106"/>
        <v>0</v>
      </c>
      <c r="BL92" s="35">
        <f t="shared" si="107"/>
        <v>0</v>
      </c>
      <c r="BM92" s="36">
        <f t="shared" si="108"/>
        <v>0</v>
      </c>
      <c r="BN92" s="35">
        <f t="shared" si="109"/>
        <v>0</v>
      </c>
      <c r="BO92" s="62">
        <f t="shared" si="110"/>
        <v>0</v>
      </c>
      <c r="BP92" s="61">
        <f t="shared" si="111"/>
        <v>1</v>
      </c>
      <c r="BQ92" s="43" t="str">
        <f t="shared" si="112"/>
        <v>min</v>
      </c>
      <c r="BR92" s="35">
        <f t="shared" si="113"/>
        <v>0</v>
      </c>
      <c r="BS92" s="36">
        <f t="shared" si="114"/>
        <v>0</v>
      </c>
      <c r="BT92" s="35">
        <f t="shared" si="115"/>
        <v>0</v>
      </c>
      <c r="BU92" s="62">
        <f t="shared" si="116"/>
        <v>0</v>
      </c>
      <c r="BV92" s="61">
        <f t="shared" si="117"/>
        <v>1</v>
      </c>
      <c r="BW92" s="43" t="str">
        <f t="shared" si="118"/>
        <v>min</v>
      </c>
      <c r="BX92" s="35">
        <f t="shared" si="119"/>
        <v>0</v>
      </c>
      <c r="BY92" s="36">
        <f t="shared" si="120"/>
        <v>0</v>
      </c>
      <c r="BZ92" s="35">
        <f t="shared" si="121"/>
        <v>0</v>
      </c>
      <c r="CA92" s="62">
        <f t="shared" si="122"/>
        <v>0</v>
      </c>
      <c r="CB92" s="61">
        <f t="shared" si="123"/>
        <v>1</v>
      </c>
      <c r="CC92" s="43" t="str">
        <f t="shared" si="124"/>
        <v>min</v>
      </c>
      <c r="CD92" s="35">
        <f t="shared" si="125"/>
        <v>0</v>
      </c>
      <c r="CE92" s="36">
        <f t="shared" si="126"/>
        <v>0</v>
      </c>
      <c r="CF92" s="35">
        <f t="shared" si="127"/>
        <v>0</v>
      </c>
      <c r="CG92" s="62">
        <f t="shared" si="128"/>
        <v>0</v>
      </c>
      <c r="CH92" s="61">
        <f t="shared" si="129"/>
        <v>1</v>
      </c>
      <c r="CI92" s="43" t="str">
        <f t="shared" si="130"/>
        <v>min</v>
      </c>
      <c r="CJ92" s="35">
        <f t="shared" si="131"/>
        <v>0</v>
      </c>
      <c r="CK92" s="36">
        <f t="shared" si="132"/>
        <v>0</v>
      </c>
      <c r="CL92" s="35">
        <f t="shared" si="133"/>
        <v>0</v>
      </c>
      <c r="CM92" s="62">
        <f t="shared" si="134"/>
        <v>0</v>
      </c>
      <c r="CN92" s="61">
        <f t="shared" si="135"/>
        <v>0</v>
      </c>
      <c r="CO92" s="43">
        <f t="shared" si="136"/>
        <v>0</v>
      </c>
      <c r="CP92" s="35">
        <f t="shared" si="137"/>
        <v>0</v>
      </c>
      <c r="CQ92" s="36">
        <f t="shared" si="138"/>
        <v>0</v>
      </c>
      <c r="CR92" s="35">
        <f t="shared" si="139"/>
        <v>0</v>
      </c>
      <c r="CS92" s="62">
        <f t="shared" si="140"/>
        <v>0</v>
      </c>
      <c r="CT92" s="61">
        <f t="shared" si="141"/>
        <v>0</v>
      </c>
      <c r="CU92" s="43">
        <f t="shared" si="142"/>
        <v>0</v>
      </c>
      <c r="CV92" s="35">
        <f t="shared" si="143"/>
        <v>0</v>
      </c>
      <c r="CW92" s="36">
        <f t="shared" si="144"/>
        <v>0</v>
      </c>
      <c r="CX92" s="35">
        <f t="shared" si="145"/>
        <v>0</v>
      </c>
      <c r="CY92" s="62">
        <f t="shared" si="146"/>
        <v>0</v>
      </c>
      <c r="CZ92" s="61">
        <f t="shared" si="147"/>
        <v>0</v>
      </c>
      <c r="DA92" s="43">
        <f t="shared" si="148"/>
        <v>0</v>
      </c>
      <c r="DB92" s="35">
        <f t="shared" si="149"/>
        <v>0</v>
      </c>
      <c r="DC92" s="36">
        <f t="shared" si="150"/>
        <v>0</v>
      </c>
      <c r="DD92" s="35">
        <f t="shared" si="151"/>
        <v>0</v>
      </c>
      <c r="DE92" s="62">
        <f t="shared" si="152"/>
        <v>0</v>
      </c>
      <c r="DF92" s="61">
        <f t="shared" si="153"/>
        <v>0</v>
      </c>
      <c r="DG92" s="43">
        <f t="shared" si="154"/>
        <v>0</v>
      </c>
      <c r="DH92" s="35">
        <f t="shared" si="155"/>
        <v>0</v>
      </c>
      <c r="DI92" s="36">
        <f t="shared" si="156"/>
        <v>0</v>
      </c>
      <c r="DJ92" s="35">
        <f t="shared" si="157"/>
        <v>0</v>
      </c>
      <c r="DK92" s="62">
        <f t="shared" si="158"/>
        <v>0</v>
      </c>
    </row>
    <row r="93" spans="2:115" x14ac:dyDescent="0.3">
      <c r="B93" s="1">
        <v>0.76279799999999998</v>
      </c>
      <c r="C93" s="1"/>
      <c r="D93">
        <f t="shared" si="86"/>
        <v>0</v>
      </c>
      <c r="E93" s="4" t="e">
        <f t="shared" si="87"/>
        <v>#DIV/0!</v>
      </c>
      <c r="G93" s="1">
        <v>0.75143800000000005</v>
      </c>
      <c r="H93" s="14"/>
      <c r="I93">
        <f t="shared" si="9"/>
        <v>0</v>
      </c>
      <c r="J93" s="4" t="e">
        <f t="shared" si="10"/>
        <v>#DIV/0!</v>
      </c>
      <c r="K93" s="15"/>
      <c r="L93" s="14">
        <v>0.92916100000000001</v>
      </c>
      <c r="M93" s="14">
        <v>1.015922</v>
      </c>
      <c r="N93">
        <f t="shared" si="88"/>
        <v>8601.0969135098785</v>
      </c>
      <c r="O93" s="4">
        <f t="shared" si="89"/>
        <v>0.41855126575139778</v>
      </c>
      <c r="P93" s="15"/>
      <c r="Q93" s="14">
        <v>0.937419</v>
      </c>
      <c r="R93" s="14">
        <v>1.0093449999999999</v>
      </c>
      <c r="S93">
        <f t="shared" si="90"/>
        <v>8553.8979190050868</v>
      </c>
      <c r="T93" s="4">
        <f t="shared" si="91"/>
        <v>0.42086076243691245</v>
      </c>
      <c r="U93" s="15"/>
      <c r="V93" s="14">
        <v>0.95662749948464199</v>
      </c>
      <c r="W93" s="14">
        <v>1.00626962935081</v>
      </c>
      <c r="X93">
        <f t="shared" si="92"/>
        <v>8554.5996304978325</v>
      </c>
      <c r="Y93" s="4">
        <f t="shared" si="93"/>
        <v>0.42082624032639837</v>
      </c>
      <c r="Z93" s="15"/>
      <c r="AA93" s="14">
        <v>0.99555899999999997</v>
      </c>
      <c r="AB93" s="14">
        <v>1.000362</v>
      </c>
      <c r="AC93">
        <f t="shared" si="94"/>
        <v>8563.9966473320674</v>
      </c>
      <c r="AD93" s="4">
        <f t="shared" si="95"/>
        <v>0.42036448030622531</v>
      </c>
      <c r="AE93" s="15"/>
      <c r="AF93" s="14"/>
      <c r="AG93" s="14"/>
      <c r="AI93" s="16"/>
      <c r="AJ93" s="15"/>
      <c r="AK93" s="14"/>
      <c r="AL93" s="14"/>
      <c r="AN93" s="16"/>
      <c r="AO93" s="15"/>
      <c r="AP93" s="15"/>
      <c r="AQ93" s="15"/>
      <c r="AR93" s="15"/>
      <c r="AS93" s="16"/>
      <c r="AT93" s="15"/>
      <c r="AU93" s="15"/>
      <c r="AV93" s="15"/>
      <c r="AW93" s="15"/>
      <c r="AX93" s="15"/>
      <c r="AY93" s="15"/>
      <c r="AZ93" s="15"/>
      <c r="BA93" s="15"/>
      <c r="BD93" s="61">
        <f t="shared" si="27"/>
        <v>0</v>
      </c>
      <c r="BE93" s="43">
        <f t="shared" si="104"/>
        <v>0</v>
      </c>
      <c r="BF93" s="35">
        <f t="shared" si="29"/>
        <v>0</v>
      </c>
      <c r="BG93" s="36">
        <f t="shared" si="30"/>
        <v>0</v>
      </c>
      <c r="BH93" s="35">
        <f t="shared" si="31"/>
        <v>0</v>
      </c>
      <c r="BI93" s="62">
        <f t="shared" si="32"/>
        <v>0</v>
      </c>
      <c r="BJ93" s="61">
        <f t="shared" si="105"/>
        <v>0</v>
      </c>
      <c r="BK93" s="43">
        <f t="shared" si="106"/>
        <v>0</v>
      </c>
      <c r="BL93" s="35">
        <f t="shared" si="107"/>
        <v>0</v>
      </c>
      <c r="BM93" s="36">
        <f t="shared" si="108"/>
        <v>0</v>
      </c>
      <c r="BN93" s="35">
        <f t="shared" si="109"/>
        <v>0</v>
      </c>
      <c r="BO93" s="62">
        <f t="shared" si="110"/>
        <v>0</v>
      </c>
      <c r="BP93" s="61">
        <f t="shared" si="111"/>
        <v>1</v>
      </c>
      <c r="BQ93" s="43" t="str">
        <f t="shared" si="112"/>
        <v>min</v>
      </c>
      <c r="BR93" s="35">
        <f t="shared" si="113"/>
        <v>0</v>
      </c>
      <c r="BS93" s="36">
        <f t="shared" si="114"/>
        <v>0</v>
      </c>
      <c r="BT93" s="35">
        <f t="shared" si="115"/>
        <v>0</v>
      </c>
      <c r="BU93" s="62">
        <f t="shared" si="116"/>
        <v>0</v>
      </c>
      <c r="BV93" s="61">
        <f t="shared" si="117"/>
        <v>1</v>
      </c>
      <c r="BW93" s="43" t="str">
        <f t="shared" si="118"/>
        <v>min</v>
      </c>
      <c r="BX93" s="35">
        <f t="shared" si="119"/>
        <v>0</v>
      </c>
      <c r="BY93" s="36">
        <f t="shared" si="120"/>
        <v>0</v>
      </c>
      <c r="BZ93" s="35">
        <f t="shared" si="121"/>
        <v>0</v>
      </c>
      <c r="CA93" s="62">
        <f t="shared" si="122"/>
        <v>0</v>
      </c>
      <c r="CB93" s="61">
        <f t="shared" si="123"/>
        <v>1</v>
      </c>
      <c r="CC93" s="43" t="str">
        <f t="shared" si="124"/>
        <v>min</v>
      </c>
      <c r="CD93" s="35">
        <f t="shared" si="125"/>
        <v>0</v>
      </c>
      <c r="CE93" s="36">
        <f t="shared" si="126"/>
        <v>0</v>
      </c>
      <c r="CF93" s="35">
        <f t="shared" si="127"/>
        <v>0</v>
      </c>
      <c r="CG93" s="62">
        <f t="shared" si="128"/>
        <v>0</v>
      </c>
      <c r="CH93" s="61">
        <f t="shared" si="129"/>
        <v>1</v>
      </c>
      <c r="CI93" s="43" t="str">
        <f t="shared" si="130"/>
        <v>min</v>
      </c>
      <c r="CJ93" s="35">
        <f t="shared" si="131"/>
        <v>0</v>
      </c>
      <c r="CK93" s="36">
        <f t="shared" si="132"/>
        <v>0</v>
      </c>
      <c r="CL93" s="35">
        <f t="shared" si="133"/>
        <v>0</v>
      </c>
      <c r="CM93" s="62">
        <f t="shared" si="134"/>
        <v>0</v>
      </c>
      <c r="CN93" s="61">
        <f t="shared" si="135"/>
        <v>0</v>
      </c>
      <c r="CO93" s="43">
        <f t="shared" si="136"/>
        <v>0</v>
      </c>
      <c r="CP93" s="35">
        <f t="shared" si="137"/>
        <v>0</v>
      </c>
      <c r="CQ93" s="36">
        <f t="shared" si="138"/>
        <v>0</v>
      </c>
      <c r="CR93" s="35">
        <f t="shared" si="139"/>
        <v>0</v>
      </c>
      <c r="CS93" s="62">
        <f t="shared" si="140"/>
        <v>0</v>
      </c>
      <c r="CT93" s="61">
        <f t="shared" si="141"/>
        <v>0</v>
      </c>
      <c r="CU93" s="43">
        <f t="shared" si="142"/>
        <v>0</v>
      </c>
      <c r="CV93" s="35">
        <f t="shared" si="143"/>
        <v>0</v>
      </c>
      <c r="CW93" s="36">
        <f t="shared" si="144"/>
        <v>0</v>
      </c>
      <c r="CX93" s="35">
        <f t="shared" si="145"/>
        <v>0</v>
      </c>
      <c r="CY93" s="62">
        <f t="shared" si="146"/>
        <v>0</v>
      </c>
      <c r="CZ93" s="61">
        <f t="shared" si="147"/>
        <v>0</v>
      </c>
      <c r="DA93" s="43">
        <f t="shared" si="148"/>
        <v>0</v>
      </c>
      <c r="DB93" s="35">
        <f t="shared" si="149"/>
        <v>0</v>
      </c>
      <c r="DC93" s="36">
        <f t="shared" si="150"/>
        <v>0</v>
      </c>
      <c r="DD93" s="35">
        <f t="shared" si="151"/>
        <v>0</v>
      </c>
      <c r="DE93" s="62">
        <f t="shared" si="152"/>
        <v>0</v>
      </c>
      <c r="DF93" s="61">
        <f t="shared" si="153"/>
        <v>0</v>
      </c>
      <c r="DG93" s="43">
        <f t="shared" si="154"/>
        <v>0</v>
      </c>
      <c r="DH93" s="35">
        <f t="shared" si="155"/>
        <v>0</v>
      </c>
      <c r="DI93" s="36">
        <f t="shared" si="156"/>
        <v>0</v>
      </c>
      <c r="DJ93" s="35">
        <f t="shared" si="157"/>
        <v>0</v>
      </c>
      <c r="DK93" s="62">
        <f t="shared" si="158"/>
        <v>0</v>
      </c>
    </row>
    <row r="94" spans="2:115" x14ac:dyDescent="0.3">
      <c r="B94" s="1">
        <v>0.76279799999999998</v>
      </c>
      <c r="C94" s="1"/>
      <c r="D94">
        <f t="shared" si="86"/>
        <v>0</v>
      </c>
      <c r="E94" s="4" t="e">
        <f t="shared" si="87"/>
        <v>#DIV/0!</v>
      </c>
      <c r="G94" s="1">
        <v>0.75143800000000005</v>
      </c>
      <c r="H94" s="14"/>
      <c r="I94">
        <f t="shared" si="9"/>
        <v>0</v>
      </c>
      <c r="J94" s="4" t="e">
        <f t="shared" si="10"/>
        <v>#DIV/0!</v>
      </c>
      <c r="K94" s="15"/>
      <c r="L94" s="14">
        <v>0.93903199999999998</v>
      </c>
      <c r="M94" s="14">
        <v>1.010831</v>
      </c>
      <c r="N94">
        <f t="shared" si="88"/>
        <v>8557.9949978247405</v>
      </c>
      <c r="O94" s="4">
        <f t="shared" si="89"/>
        <v>0.42065927836076594</v>
      </c>
      <c r="P94" s="15"/>
      <c r="Q94" s="14">
        <v>0.94737800000000005</v>
      </c>
      <c r="R94" s="14">
        <v>1.0069030000000001</v>
      </c>
      <c r="S94">
        <f t="shared" si="90"/>
        <v>8533.2026971352516</v>
      </c>
      <c r="T94" s="4">
        <f t="shared" si="91"/>
        <v>0.42188145855349063</v>
      </c>
      <c r="U94" s="15"/>
      <c r="V94" s="14">
        <v>0.96679035250463796</v>
      </c>
      <c r="W94" s="14">
        <v>1.00483455471516</v>
      </c>
      <c r="X94">
        <f t="shared" si="92"/>
        <v>8542.3996310247403</v>
      </c>
      <c r="Y94" s="4">
        <f t="shared" si="93"/>
        <v>0.4214272517672118</v>
      </c>
      <c r="Z94" s="15"/>
      <c r="AA94" s="14">
        <v>1</v>
      </c>
      <c r="AB94" s="14">
        <v>1</v>
      </c>
      <c r="AC94">
        <f t="shared" si="94"/>
        <v>8560.8976023999985</v>
      </c>
      <c r="AD94" s="4">
        <f t="shared" si="95"/>
        <v>0.42051665224809615</v>
      </c>
      <c r="AE94" s="15"/>
      <c r="AF94" s="14"/>
      <c r="AG94" s="14"/>
      <c r="AI94" s="16"/>
      <c r="AJ94" s="15"/>
      <c r="AK94" s="14"/>
      <c r="AL94" s="14"/>
      <c r="AN94" s="16"/>
      <c r="AO94" s="15"/>
      <c r="AP94" s="15"/>
      <c r="AQ94" s="15"/>
      <c r="AS94" s="4"/>
      <c r="BD94" s="61">
        <f t="shared" si="27"/>
        <v>0</v>
      </c>
      <c r="BE94" s="43">
        <f t="shared" si="104"/>
        <v>0</v>
      </c>
      <c r="BF94" s="35">
        <f t="shared" si="29"/>
        <v>0</v>
      </c>
      <c r="BG94" s="36">
        <f t="shared" si="30"/>
        <v>0</v>
      </c>
      <c r="BH94" s="35">
        <f t="shared" si="31"/>
        <v>0</v>
      </c>
      <c r="BI94" s="62">
        <f t="shared" si="32"/>
        <v>0</v>
      </c>
      <c r="BJ94" s="61">
        <f t="shared" si="105"/>
        <v>0</v>
      </c>
      <c r="BK94" s="43">
        <f t="shared" si="106"/>
        <v>0</v>
      </c>
      <c r="BL94" s="35">
        <f t="shared" si="107"/>
        <v>0</v>
      </c>
      <c r="BM94" s="36">
        <f t="shared" si="108"/>
        <v>0</v>
      </c>
      <c r="BN94" s="35">
        <f t="shared" si="109"/>
        <v>0</v>
      </c>
      <c r="BO94" s="62">
        <f t="shared" si="110"/>
        <v>0</v>
      </c>
      <c r="BP94" s="61">
        <f t="shared" si="111"/>
        <v>1</v>
      </c>
      <c r="BQ94" s="43" t="str">
        <f t="shared" si="112"/>
        <v>min</v>
      </c>
      <c r="BR94" s="35">
        <f t="shared" si="113"/>
        <v>0</v>
      </c>
      <c r="BS94" s="36">
        <f t="shared" si="114"/>
        <v>0</v>
      </c>
      <c r="BT94" s="35">
        <f t="shared" si="115"/>
        <v>0</v>
      </c>
      <c r="BU94" s="62">
        <f t="shared" si="116"/>
        <v>0</v>
      </c>
      <c r="BV94" s="61">
        <f t="shared" si="117"/>
        <v>1</v>
      </c>
      <c r="BW94" s="43" t="str">
        <f t="shared" si="118"/>
        <v>min</v>
      </c>
      <c r="BX94" s="35">
        <f t="shared" si="119"/>
        <v>0</v>
      </c>
      <c r="BY94" s="36">
        <f t="shared" si="120"/>
        <v>0</v>
      </c>
      <c r="BZ94" s="35">
        <f t="shared" si="121"/>
        <v>0</v>
      </c>
      <c r="CA94" s="62">
        <f t="shared" si="122"/>
        <v>0</v>
      </c>
      <c r="CB94" s="61">
        <f t="shared" si="123"/>
        <v>1</v>
      </c>
      <c r="CC94" s="43" t="str">
        <f t="shared" si="124"/>
        <v>min</v>
      </c>
      <c r="CD94" s="35">
        <f t="shared" si="125"/>
        <v>0</v>
      </c>
      <c r="CE94" s="36">
        <f t="shared" si="126"/>
        <v>0</v>
      </c>
      <c r="CF94" s="35">
        <f t="shared" si="127"/>
        <v>0</v>
      </c>
      <c r="CG94" s="62">
        <f t="shared" si="128"/>
        <v>0</v>
      </c>
      <c r="CH94" s="61">
        <f t="shared" si="129"/>
        <v>1</v>
      </c>
      <c r="CI94" s="43">
        <f t="shared" si="130"/>
        <v>0</v>
      </c>
      <c r="CJ94" s="35">
        <f t="shared" si="131"/>
        <v>0</v>
      </c>
      <c r="CK94" s="36">
        <f t="shared" si="132"/>
        <v>0</v>
      </c>
      <c r="CL94" s="35">
        <f t="shared" si="133"/>
        <v>0</v>
      </c>
      <c r="CM94" s="62">
        <f t="shared" si="134"/>
        <v>0</v>
      </c>
      <c r="CN94" s="61">
        <f t="shared" si="135"/>
        <v>0</v>
      </c>
      <c r="CO94" s="43">
        <f t="shared" si="136"/>
        <v>0</v>
      </c>
      <c r="CP94" s="35">
        <f t="shared" si="137"/>
        <v>0</v>
      </c>
      <c r="CQ94" s="36">
        <f t="shared" si="138"/>
        <v>0</v>
      </c>
      <c r="CR94" s="35">
        <f t="shared" si="139"/>
        <v>0</v>
      </c>
      <c r="CS94" s="62">
        <f t="shared" si="140"/>
        <v>0</v>
      </c>
      <c r="CT94" s="61">
        <f t="shared" si="141"/>
        <v>0</v>
      </c>
      <c r="CU94" s="43">
        <f t="shared" si="142"/>
        <v>0</v>
      </c>
      <c r="CV94" s="35">
        <f t="shared" si="143"/>
        <v>0</v>
      </c>
      <c r="CW94" s="36">
        <f t="shared" si="144"/>
        <v>0</v>
      </c>
      <c r="CX94" s="35">
        <f t="shared" si="145"/>
        <v>0</v>
      </c>
      <c r="CY94" s="62">
        <f t="shared" si="146"/>
        <v>0</v>
      </c>
      <c r="CZ94" s="61">
        <f t="shared" si="147"/>
        <v>0</v>
      </c>
      <c r="DA94" s="43">
        <f t="shared" si="148"/>
        <v>0</v>
      </c>
      <c r="DB94" s="35">
        <f t="shared" si="149"/>
        <v>0</v>
      </c>
      <c r="DC94" s="36">
        <f t="shared" si="150"/>
        <v>0</v>
      </c>
      <c r="DD94" s="35">
        <f t="shared" si="151"/>
        <v>0</v>
      </c>
      <c r="DE94" s="62">
        <f t="shared" si="152"/>
        <v>0</v>
      </c>
      <c r="DF94" s="61">
        <f t="shared" si="153"/>
        <v>0</v>
      </c>
      <c r="DG94" s="43">
        <f t="shared" si="154"/>
        <v>0</v>
      </c>
      <c r="DH94" s="35">
        <f t="shared" si="155"/>
        <v>0</v>
      </c>
      <c r="DI94" s="36">
        <f t="shared" si="156"/>
        <v>0</v>
      </c>
      <c r="DJ94" s="35">
        <f t="shared" si="157"/>
        <v>0</v>
      </c>
      <c r="DK94" s="62">
        <f t="shared" si="158"/>
        <v>0</v>
      </c>
    </row>
    <row r="95" spans="2:115" x14ac:dyDescent="0.3">
      <c r="B95" s="1">
        <v>0.76279799999999998</v>
      </c>
      <c r="C95" s="1"/>
      <c r="D95">
        <f t="shared" si="86"/>
        <v>0</v>
      </c>
      <c r="E95" s="4" t="e">
        <f t="shared" si="87"/>
        <v>#DIV/0!</v>
      </c>
      <c r="G95" s="1">
        <v>0.75143800000000005</v>
      </c>
      <c r="H95" s="14"/>
      <c r="I95">
        <f t="shared" si="9"/>
        <v>0</v>
      </c>
      <c r="J95" s="4" t="e">
        <f t="shared" si="10"/>
        <v>#DIV/0!</v>
      </c>
      <c r="K95" s="15"/>
      <c r="L95" s="14">
        <v>0.94890300000000005</v>
      </c>
      <c r="M95" s="14">
        <v>1.006</v>
      </c>
      <c r="N95">
        <f t="shared" si="88"/>
        <v>8517.0943192399991</v>
      </c>
      <c r="O95" s="4">
        <f t="shared" si="89"/>
        <v>0.42267936282772511</v>
      </c>
      <c r="P95" s="15"/>
      <c r="Q95" s="14">
        <v>0.95733699999999999</v>
      </c>
      <c r="R95" s="14">
        <v>1.005593</v>
      </c>
      <c r="S95">
        <f t="shared" si="90"/>
        <v>8522.1008377374255</v>
      </c>
      <c r="T95" s="4">
        <f t="shared" si="91"/>
        <v>0.42243104940257681</v>
      </c>
      <c r="U95" s="15"/>
      <c r="V95" s="14">
        <v>0.97695320552463405</v>
      </c>
      <c r="W95" s="14">
        <v>1.00223495230141</v>
      </c>
      <c r="X95">
        <f t="shared" si="92"/>
        <v>8520.2996319793019</v>
      </c>
      <c r="Y95" s="4">
        <f t="shared" si="93"/>
        <v>0.4225203520411529</v>
      </c>
      <c r="Z95" s="15"/>
      <c r="AA95" s="14"/>
      <c r="AB95" s="14"/>
      <c r="AD95" s="16"/>
      <c r="AE95" s="15"/>
      <c r="AF95" s="14"/>
      <c r="AG95" s="14"/>
      <c r="AI95" s="16"/>
      <c r="AJ95" s="15"/>
      <c r="AK95" s="14"/>
      <c r="AL95" s="14"/>
      <c r="AM95" s="15"/>
      <c r="AN95" s="16"/>
      <c r="AO95" s="15"/>
      <c r="AP95" s="15"/>
      <c r="AQ95" s="15"/>
      <c r="AS95" s="4"/>
      <c r="BD95" s="61">
        <f t="shared" si="27"/>
        <v>0</v>
      </c>
      <c r="BE95" s="43">
        <f t="shared" si="104"/>
        <v>0</v>
      </c>
      <c r="BF95" s="35">
        <f t="shared" si="29"/>
        <v>0</v>
      </c>
      <c r="BG95" s="36">
        <f t="shared" si="30"/>
        <v>0</v>
      </c>
      <c r="BH95" s="35">
        <f t="shared" si="31"/>
        <v>0</v>
      </c>
      <c r="BI95" s="62">
        <f t="shared" si="32"/>
        <v>0</v>
      </c>
      <c r="BJ95" s="61">
        <f t="shared" si="105"/>
        <v>0</v>
      </c>
      <c r="BK95" s="43">
        <f t="shared" si="106"/>
        <v>0</v>
      </c>
      <c r="BL95" s="35">
        <f t="shared" si="107"/>
        <v>0</v>
      </c>
      <c r="BM95" s="36">
        <f t="shared" si="108"/>
        <v>0</v>
      </c>
      <c r="BN95" s="35">
        <f t="shared" si="109"/>
        <v>0</v>
      </c>
      <c r="BO95" s="62">
        <f t="shared" si="110"/>
        <v>0</v>
      </c>
      <c r="BP95" s="61">
        <f t="shared" si="111"/>
        <v>1</v>
      </c>
      <c r="BQ95" s="43" t="str">
        <f t="shared" si="112"/>
        <v>min</v>
      </c>
      <c r="BR95" s="35">
        <f t="shared" si="113"/>
        <v>0</v>
      </c>
      <c r="BS95" s="36">
        <f t="shared" si="114"/>
        <v>0</v>
      </c>
      <c r="BT95" s="35">
        <f t="shared" si="115"/>
        <v>0</v>
      </c>
      <c r="BU95" s="62">
        <f t="shared" si="116"/>
        <v>0</v>
      </c>
      <c r="BV95" s="61">
        <f t="shared" si="117"/>
        <v>1</v>
      </c>
      <c r="BW95" s="43" t="str">
        <f t="shared" si="118"/>
        <v>min</v>
      </c>
      <c r="BX95" s="35">
        <f t="shared" si="119"/>
        <v>0</v>
      </c>
      <c r="BY95" s="36">
        <f t="shared" si="120"/>
        <v>0</v>
      </c>
      <c r="BZ95" s="35">
        <f t="shared" si="121"/>
        <v>0</v>
      </c>
      <c r="CA95" s="62">
        <f t="shared" si="122"/>
        <v>0</v>
      </c>
      <c r="CB95" s="61">
        <f t="shared" si="123"/>
        <v>1</v>
      </c>
      <c r="CC95" s="43" t="str">
        <f t="shared" si="124"/>
        <v>min</v>
      </c>
      <c r="CD95" s="35">
        <f t="shared" si="125"/>
        <v>0</v>
      </c>
      <c r="CE95" s="36">
        <f t="shared" si="126"/>
        <v>0</v>
      </c>
      <c r="CF95" s="35">
        <f t="shared" si="127"/>
        <v>0</v>
      </c>
      <c r="CG95" s="62">
        <f t="shared" si="128"/>
        <v>0</v>
      </c>
      <c r="CH95" s="61">
        <f t="shared" si="129"/>
        <v>0</v>
      </c>
      <c r="CI95" s="43">
        <f t="shared" si="130"/>
        <v>0</v>
      </c>
      <c r="CJ95" s="35">
        <f t="shared" si="131"/>
        <v>0</v>
      </c>
      <c r="CK95" s="36">
        <f t="shared" si="132"/>
        <v>0</v>
      </c>
      <c r="CL95" s="35">
        <f t="shared" si="133"/>
        <v>0</v>
      </c>
      <c r="CM95" s="62">
        <f t="shared" si="134"/>
        <v>0</v>
      </c>
      <c r="CN95" s="61">
        <f t="shared" si="135"/>
        <v>0</v>
      </c>
      <c r="CO95" s="43">
        <f t="shared" si="136"/>
        <v>0</v>
      </c>
      <c r="CP95" s="35">
        <f t="shared" si="137"/>
        <v>0</v>
      </c>
      <c r="CQ95" s="36">
        <f t="shared" si="138"/>
        <v>0</v>
      </c>
      <c r="CR95" s="35">
        <f t="shared" si="139"/>
        <v>0</v>
      </c>
      <c r="CS95" s="62">
        <f t="shared" si="140"/>
        <v>0</v>
      </c>
      <c r="CT95" s="61">
        <f t="shared" si="141"/>
        <v>0</v>
      </c>
      <c r="CU95" s="43">
        <f t="shared" si="142"/>
        <v>0</v>
      </c>
      <c r="CV95" s="35">
        <f t="shared" si="143"/>
        <v>0</v>
      </c>
      <c r="CW95" s="36">
        <f t="shared" si="144"/>
        <v>0</v>
      </c>
      <c r="CX95" s="35">
        <f t="shared" si="145"/>
        <v>0</v>
      </c>
      <c r="CY95" s="62">
        <f t="shared" si="146"/>
        <v>0</v>
      </c>
      <c r="CZ95" s="61">
        <f t="shared" si="147"/>
        <v>0</v>
      </c>
      <c r="DA95" s="43">
        <f t="shared" si="148"/>
        <v>0</v>
      </c>
      <c r="DB95" s="35">
        <f t="shared" si="149"/>
        <v>0</v>
      </c>
      <c r="DC95" s="36">
        <f t="shared" si="150"/>
        <v>0</v>
      </c>
      <c r="DD95" s="35">
        <f t="shared" si="151"/>
        <v>0</v>
      </c>
      <c r="DE95" s="62">
        <f t="shared" si="152"/>
        <v>0</v>
      </c>
      <c r="DF95" s="61">
        <f t="shared" si="153"/>
        <v>0</v>
      </c>
      <c r="DG95" s="43">
        <f t="shared" si="154"/>
        <v>0</v>
      </c>
      <c r="DH95" s="35">
        <f t="shared" si="155"/>
        <v>0</v>
      </c>
      <c r="DI95" s="36">
        <f t="shared" si="156"/>
        <v>0</v>
      </c>
      <c r="DJ95" s="35">
        <f t="shared" si="157"/>
        <v>0</v>
      </c>
      <c r="DK95" s="62">
        <f t="shared" si="158"/>
        <v>0</v>
      </c>
    </row>
    <row r="96" spans="2:115" x14ac:dyDescent="0.3">
      <c r="B96" s="1">
        <v>0.76279799999999998</v>
      </c>
      <c r="C96" s="1"/>
      <c r="D96">
        <f t="shared" si="86"/>
        <v>0</v>
      </c>
      <c r="E96" s="4" t="e">
        <f t="shared" si="87"/>
        <v>#DIV/0!</v>
      </c>
      <c r="G96" s="1">
        <v>0.75143800000000005</v>
      </c>
      <c r="H96" s="14"/>
      <c r="I96">
        <f t="shared" si="9"/>
        <v>0</v>
      </c>
      <c r="J96" s="4" t="e">
        <f t="shared" si="10"/>
        <v>#DIV/0!</v>
      </c>
      <c r="K96" s="15"/>
      <c r="L96" s="14">
        <v>0.95877400000000002</v>
      </c>
      <c r="M96" s="14">
        <v>1.004866</v>
      </c>
      <c r="N96">
        <f t="shared" si="88"/>
        <v>8507.4935389636394</v>
      </c>
      <c r="O96" s="4">
        <f t="shared" si="89"/>
        <v>0.42315636015617153</v>
      </c>
      <c r="P96" s="15"/>
      <c r="Q96" s="14">
        <v>0.96729600000000004</v>
      </c>
      <c r="R96" s="14">
        <v>1.0043660000000001</v>
      </c>
      <c r="S96">
        <f t="shared" si="90"/>
        <v>8511.7023785915262</v>
      </c>
      <c r="T96" s="4">
        <f t="shared" si="91"/>
        <v>0.42294711913972138</v>
      </c>
      <c r="U96" s="15"/>
      <c r="V96" s="14">
        <v>0.98711605854463003</v>
      </c>
      <c r="W96" s="14">
        <v>1.0012115794055001</v>
      </c>
      <c r="X96">
        <f t="shared" si="92"/>
        <v>8511.5996323550844</v>
      </c>
      <c r="Y96" s="4">
        <f t="shared" si="93"/>
        <v>0.42295222466941995</v>
      </c>
      <c r="Z96" s="15"/>
      <c r="AA96" s="14"/>
      <c r="AB96" s="14"/>
      <c r="AD96" s="16"/>
      <c r="AE96" s="15"/>
      <c r="AF96" s="14"/>
      <c r="AG96" s="14"/>
      <c r="AI96" s="16"/>
      <c r="AJ96" s="15"/>
      <c r="AK96" s="15"/>
      <c r="AL96" s="15"/>
      <c r="AM96" s="15"/>
      <c r="AN96" s="16"/>
      <c r="AO96" s="15"/>
      <c r="AP96" s="15"/>
      <c r="AQ96" s="15"/>
      <c r="AS96" s="4"/>
      <c r="BD96" s="61">
        <f t="shared" si="27"/>
        <v>0</v>
      </c>
      <c r="BE96" s="43">
        <f t="shared" si="104"/>
        <v>0</v>
      </c>
      <c r="BF96" s="35">
        <f t="shared" si="29"/>
        <v>0</v>
      </c>
      <c r="BG96" s="36">
        <f t="shared" si="30"/>
        <v>0</v>
      </c>
      <c r="BH96" s="35">
        <f t="shared" si="31"/>
        <v>0</v>
      </c>
      <c r="BI96" s="62">
        <f t="shared" si="32"/>
        <v>0</v>
      </c>
      <c r="BJ96" s="61">
        <f t="shared" si="105"/>
        <v>0</v>
      </c>
      <c r="BK96" s="43">
        <f t="shared" si="106"/>
        <v>0</v>
      </c>
      <c r="BL96" s="35">
        <f t="shared" si="107"/>
        <v>0</v>
      </c>
      <c r="BM96" s="36">
        <f t="shared" si="108"/>
        <v>0</v>
      </c>
      <c r="BN96" s="35">
        <f t="shared" si="109"/>
        <v>0</v>
      </c>
      <c r="BO96" s="62">
        <f t="shared" si="110"/>
        <v>0</v>
      </c>
      <c r="BP96" s="61">
        <f t="shared" si="111"/>
        <v>1</v>
      </c>
      <c r="BQ96" s="43" t="str">
        <f t="shared" si="112"/>
        <v>min</v>
      </c>
      <c r="BR96" s="35">
        <f t="shared" si="113"/>
        <v>0</v>
      </c>
      <c r="BS96" s="36">
        <f t="shared" si="114"/>
        <v>0</v>
      </c>
      <c r="BT96" s="35">
        <f t="shared" si="115"/>
        <v>0</v>
      </c>
      <c r="BU96" s="62">
        <f t="shared" si="116"/>
        <v>0</v>
      </c>
      <c r="BV96" s="61">
        <f t="shared" si="117"/>
        <v>1</v>
      </c>
      <c r="BW96" s="43" t="str">
        <f t="shared" si="118"/>
        <v>min</v>
      </c>
      <c r="BX96" s="35">
        <f t="shared" si="119"/>
        <v>0</v>
      </c>
      <c r="BY96" s="36">
        <f t="shared" si="120"/>
        <v>0</v>
      </c>
      <c r="BZ96" s="35">
        <f t="shared" si="121"/>
        <v>0</v>
      </c>
      <c r="CA96" s="62">
        <f t="shared" si="122"/>
        <v>0</v>
      </c>
      <c r="CB96" s="61">
        <f t="shared" si="123"/>
        <v>1</v>
      </c>
      <c r="CC96" s="43" t="str">
        <f t="shared" si="124"/>
        <v>min</v>
      </c>
      <c r="CD96" s="35">
        <f t="shared" si="125"/>
        <v>0</v>
      </c>
      <c r="CE96" s="36">
        <f t="shared" si="126"/>
        <v>0</v>
      </c>
      <c r="CF96" s="35">
        <f t="shared" si="127"/>
        <v>0</v>
      </c>
      <c r="CG96" s="62">
        <f t="shared" si="128"/>
        <v>0</v>
      </c>
      <c r="CH96" s="61">
        <f t="shared" si="129"/>
        <v>0</v>
      </c>
      <c r="CI96" s="43">
        <f t="shared" si="130"/>
        <v>0</v>
      </c>
      <c r="CJ96" s="35">
        <f t="shared" si="131"/>
        <v>0</v>
      </c>
      <c r="CK96" s="36">
        <f t="shared" si="132"/>
        <v>0</v>
      </c>
      <c r="CL96" s="35">
        <f t="shared" si="133"/>
        <v>0</v>
      </c>
      <c r="CM96" s="62">
        <f t="shared" si="134"/>
        <v>0</v>
      </c>
      <c r="CN96" s="61">
        <f t="shared" si="135"/>
        <v>0</v>
      </c>
      <c r="CO96" s="43">
        <f t="shared" si="136"/>
        <v>0</v>
      </c>
      <c r="CP96" s="35">
        <f t="shared" si="137"/>
        <v>0</v>
      </c>
      <c r="CQ96" s="36">
        <f t="shared" si="138"/>
        <v>0</v>
      </c>
      <c r="CR96" s="35">
        <f t="shared" si="139"/>
        <v>0</v>
      </c>
      <c r="CS96" s="62">
        <f t="shared" si="140"/>
        <v>0</v>
      </c>
      <c r="CT96" s="61">
        <f t="shared" si="141"/>
        <v>0</v>
      </c>
      <c r="CU96" s="43">
        <f t="shared" si="142"/>
        <v>0</v>
      </c>
      <c r="CV96" s="35">
        <f t="shared" si="143"/>
        <v>0</v>
      </c>
      <c r="CW96" s="36">
        <f t="shared" si="144"/>
        <v>0</v>
      </c>
      <c r="CX96" s="35">
        <f t="shared" si="145"/>
        <v>0</v>
      </c>
      <c r="CY96" s="62">
        <f t="shared" si="146"/>
        <v>0</v>
      </c>
      <c r="CZ96" s="61">
        <f t="shared" si="147"/>
        <v>0</v>
      </c>
      <c r="DA96" s="43">
        <f t="shared" si="148"/>
        <v>0</v>
      </c>
      <c r="DB96" s="35">
        <f t="shared" si="149"/>
        <v>0</v>
      </c>
      <c r="DC96" s="36">
        <f t="shared" si="150"/>
        <v>0</v>
      </c>
      <c r="DD96" s="35">
        <f t="shared" si="151"/>
        <v>0</v>
      </c>
      <c r="DE96" s="62">
        <f t="shared" si="152"/>
        <v>0</v>
      </c>
      <c r="DF96" s="61">
        <f t="shared" si="153"/>
        <v>0</v>
      </c>
      <c r="DG96" s="43">
        <f t="shared" si="154"/>
        <v>0</v>
      </c>
      <c r="DH96" s="35">
        <f t="shared" si="155"/>
        <v>0</v>
      </c>
      <c r="DI96" s="36">
        <f t="shared" si="156"/>
        <v>0</v>
      </c>
      <c r="DJ96" s="35">
        <f t="shared" si="157"/>
        <v>0</v>
      </c>
      <c r="DK96" s="62">
        <f t="shared" si="158"/>
        <v>0</v>
      </c>
    </row>
    <row r="97" spans="2:115" x14ac:dyDescent="0.3">
      <c r="B97" s="1">
        <v>0.76279799999999998</v>
      </c>
      <c r="C97" s="1"/>
      <c r="D97">
        <f t="shared" si="86"/>
        <v>0</v>
      </c>
      <c r="E97" s="4" t="e">
        <f t="shared" si="87"/>
        <v>#DIV/0!</v>
      </c>
      <c r="G97" s="1">
        <v>0.75143800000000005</v>
      </c>
      <c r="H97" s="14"/>
      <c r="I97">
        <f t="shared" si="9"/>
        <v>0</v>
      </c>
      <c r="J97" s="4" t="e">
        <f t="shared" si="10"/>
        <v>#DIV/0!</v>
      </c>
      <c r="K97" s="15"/>
      <c r="L97" s="14">
        <v>0.96864499999999998</v>
      </c>
      <c r="M97" s="14">
        <v>1.008634</v>
      </c>
      <c r="N97">
        <f t="shared" si="88"/>
        <v>8539.3945443263601</v>
      </c>
      <c r="O97" s="4">
        <f t="shared" si="89"/>
        <v>0.4215755556571476</v>
      </c>
      <c r="P97" s="15"/>
      <c r="Q97" s="14">
        <v>0.97725399999999996</v>
      </c>
      <c r="R97" s="14">
        <v>1.002372</v>
      </c>
      <c r="S97">
        <f t="shared" si="90"/>
        <v>8494.8038231417086</v>
      </c>
      <c r="T97" s="4">
        <f t="shared" si="91"/>
        <v>0.42378847998735542</v>
      </c>
      <c r="U97" s="15"/>
      <c r="V97" s="14">
        <v>0.997278911564626</v>
      </c>
      <c r="W97" s="14">
        <v>1.00041170173973</v>
      </c>
      <c r="X97">
        <f t="shared" si="92"/>
        <v>8504.7996326487882</v>
      </c>
      <c r="Y97" s="4">
        <f t="shared" si="93"/>
        <v>0.42329039548210889</v>
      </c>
      <c r="Z97" s="15"/>
      <c r="AA97" s="14"/>
      <c r="AB97" s="14"/>
      <c r="AD97" s="16"/>
      <c r="AE97" s="15"/>
      <c r="AF97" s="14"/>
      <c r="AG97" s="14"/>
      <c r="AI97" s="16"/>
      <c r="AJ97" s="15"/>
      <c r="AK97" s="15"/>
      <c r="AL97" s="15"/>
      <c r="AM97" s="15"/>
      <c r="AN97" s="16"/>
      <c r="AO97" s="15"/>
      <c r="AP97" s="15"/>
      <c r="AQ97" s="15"/>
      <c r="AS97" s="4"/>
      <c r="BD97" s="61">
        <f t="shared" si="27"/>
        <v>0</v>
      </c>
      <c r="BE97" s="43">
        <f t="shared" si="104"/>
        <v>0</v>
      </c>
      <c r="BF97" s="35">
        <f t="shared" si="29"/>
        <v>0</v>
      </c>
      <c r="BG97" s="36">
        <f t="shared" si="30"/>
        <v>0</v>
      </c>
      <c r="BH97" s="35">
        <f t="shared" si="31"/>
        <v>0</v>
      </c>
      <c r="BI97" s="62">
        <f t="shared" si="32"/>
        <v>0</v>
      </c>
      <c r="BJ97" s="61">
        <f t="shared" si="105"/>
        <v>0</v>
      </c>
      <c r="BK97" s="43">
        <f t="shared" si="106"/>
        <v>0</v>
      </c>
      <c r="BL97" s="35">
        <f t="shared" si="107"/>
        <v>0</v>
      </c>
      <c r="BM97" s="36">
        <f t="shared" si="108"/>
        <v>0</v>
      </c>
      <c r="BN97" s="35">
        <f t="shared" si="109"/>
        <v>0</v>
      </c>
      <c r="BO97" s="62">
        <f t="shared" si="110"/>
        <v>0</v>
      </c>
      <c r="BP97" s="61">
        <f t="shared" si="111"/>
        <v>1</v>
      </c>
      <c r="BQ97" s="43" t="str">
        <f t="shared" si="112"/>
        <v>min</v>
      </c>
      <c r="BR97" s="35">
        <f t="shared" si="113"/>
        <v>0</v>
      </c>
      <c r="BS97" s="36">
        <f t="shared" si="114"/>
        <v>0</v>
      </c>
      <c r="BT97" s="35">
        <f t="shared" si="115"/>
        <v>0</v>
      </c>
      <c r="BU97" s="62">
        <f t="shared" si="116"/>
        <v>0</v>
      </c>
      <c r="BV97" s="61">
        <f t="shared" si="117"/>
        <v>1</v>
      </c>
      <c r="BW97" s="43" t="str">
        <f t="shared" si="118"/>
        <v>min</v>
      </c>
      <c r="BX97" s="35">
        <f t="shared" si="119"/>
        <v>0</v>
      </c>
      <c r="BY97" s="36">
        <f t="shared" si="120"/>
        <v>0</v>
      </c>
      <c r="BZ97" s="35">
        <f t="shared" si="121"/>
        <v>0</v>
      </c>
      <c r="CA97" s="62">
        <f t="shared" si="122"/>
        <v>0</v>
      </c>
      <c r="CB97" s="61">
        <f t="shared" si="123"/>
        <v>1</v>
      </c>
      <c r="CC97" s="43" t="str">
        <f t="shared" si="124"/>
        <v>min</v>
      </c>
      <c r="CD97" s="35">
        <f t="shared" si="125"/>
        <v>0</v>
      </c>
      <c r="CE97" s="36">
        <f t="shared" si="126"/>
        <v>0</v>
      </c>
      <c r="CF97" s="35">
        <f t="shared" si="127"/>
        <v>0</v>
      </c>
      <c r="CG97" s="62">
        <f t="shared" si="128"/>
        <v>0</v>
      </c>
      <c r="CH97" s="61">
        <f t="shared" si="129"/>
        <v>0</v>
      </c>
      <c r="CI97" s="43">
        <f t="shared" si="130"/>
        <v>0</v>
      </c>
      <c r="CJ97" s="35">
        <f t="shared" si="131"/>
        <v>0</v>
      </c>
      <c r="CK97" s="36">
        <f t="shared" si="132"/>
        <v>0</v>
      </c>
      <c r="CL97" s="35">
        <f t="shared" si="133"/>
        <v>0</v>
      </c>
      <c r="CM97" s="62">
        <f t="shared" si="134"/>
        <v>0</v>
      </c>
      <c r="CN97" s="61">
        <f t="shared" si="135"/>
        <v>0</v>
      </c>
      <c r="CO97" s="43">
        <f t="shared" si="136"/>
        <v>0</v>
      </c>
      <c r="CP97" s="35">
        <f t="shared" si="137"/>
        <v>0</v>
      </c>
      <c r="CQ97" s="36">
        <f t="shared" si="138"/>
        <v>0</v>
      </c>
      <c r="CR97" s="35">
        <f t="shared" si="139"/>
        <v>0</v>
      </c>
      <c r="CS97" s="62">
        <f t="shared" si="140"/>
        <v>0</v>
      </c>
      <c r="CT97" s="61">
        <f t="shared" si="141"/>
        <v>0</v>
      </c>
      <c r="CU97" s="43">
        <f t="shared" si="142"/>
        <v>0</v>
      </c>
      <c r="CV97" s="35">
        <f t="shared" si="143"/>
        <v>0</v>
      </c>
      <c r="CW97" s="36">
        <f t="shared" si="144"/>
        <v>0</v>
      </c>
      <c r="CX97" s="35">
        <f t="shared" si="145"/>
        <v>0</v>
      </c>
      <c r="CY97" s="62">
        <f t="shared" si="146"/>
        <v>0</v>
      </c>
      <c r="CZ97" s="61">
        <f t="shared" si="147"/>
        <v>0</v>
      </c>
      <c r="DA97" s="43">
        <f t="shared" si="148"/>
        <v>0</v>
      </c>
      <c r="DB97" s="35">
        <f t="shared" si="149"/>
        <v>0</v>
      </c>
      <c r="DC97" s="36">
        <f t="shared" si="150"/>
        <v>0</v>
      </c>
      <c r="DD97" s="35">
        <f t="shared" si="151"/>
        <v>0</v>
      </c>
      <c r="DE97" s="62">
        <f t="shared" si="152"/>
        <v>0</v>
      </c>
      <c r="DF97" s="61">
        <f t="shared" si="153"/>
        <v>0</v>
      </c>
      <c r="DG97" s="43">
        <f t="shared" si="154"/>
        <v>0</v>
      </c>
      <c r="DH97" s="35">
        <f t="shared" si="155"/>
        <v>0</v>
      </c>
      <c r="DI97" s="36">
        <f t="shared" si="156"/>
        <v>0</v>
      </c>
      <c r="DJ97" s="35">
        <f t="shared" si="157"/>
        <v>0</v>
      </c>
      <c r="DK97" s="62">
        <f t="shared" si="158"/>
        <v>0</v>
      </c>
    </row>
    <row r="98" spans="2:115" x14ac:dyDescent="0.3">
      <c r="B98" s="1">
        <v>0.76279799999999998</v>
      </c>
      <c r="C98" s="1"/>
      <c r="D98">
        <f t="shared" si="86"/>
        <v>0</v>
      </c>
      <c r="E98" s="4" t="e">
        <f t="shared" si="87"/>
        <v>#DIV/0!</v>
      </c>
      <c r="G98" s="1">
        <v>0.75143800000000005</v>
      </c>
      <c r="H98" s="1"/>
      <c r="I98">
        <f t="shared" ref="I98:I100" si="159">H98*H$2</f>
        <v>0</v>
      </c>
      <c r="J98" s="4" t="e">
        <f t="shared" ref="J98:J100" si="160">1/(I98/3600)</f>
        <v>#DIV/0!</v>
      </c>
      <c r="L98" s="1">
        <v>0.97851600000000005</v>
      </c>
      <c r="M98" s="1">
        <v>1.0031300000000001</v>
      </c>
      <c r="N98">
        <f t="shared" si="88"/>
        <v>8492.7960481701994</v>
      </c>
      <c r="O98" s="4">
        <f t="shared" si="89"/>
        <v>0.42388866747549314</v>
      </c>
      <c r="Q98" s="1">
        <v>0.98721300000000001</v>
      </c>
      <c r="R98" s="1">
        <v>1.0014510000000001</v>
      </c>
      <c r="S98">
        <f t="shared" si="90"/>
        <v>8486.9986227559111</v>
      </c>
      <c r="T98" s="4">
        <f t="shared" si="91"/>
        <v>0.42417822365935559</v>
      </c>
      <c r="V98" s="1">
        <v>0.99997938569367195</v>
      </c>
      <c r="W98" s="1">
        <v>1.0000470516274</v>
      </c>
      <c r="X98">
        <f t="shared" si="92"/>
        <v>8501.6996327827383</v>
      </c>
      <c r="Y98" s="4">
        <f t="shared" si="93"/>
        <v>0.42344474111015656</v>
      </c>
      <c r="AA98" s="1"/>
      <c r="AB98" s="1"/>
      <c r="AD98" s="4"/>
      <c r="AF98" s="1"/>
      <c r="AG98" s="1"/>
      <c r="AI98" s="4"/>
      <c r="AN98" s="4"/>
      <c r="AS98" s="4"/>
      <c r="BD98" s="61">
        <f t="shared" ref="BD98:BD100" si="161">IF($BA$4&gt;B98,0,1)</f>
        <v>0</v>
      </c>
      <c r="BE98" s="43">
        <f t="shared" si="104"/>
        <v>0</v>
      </c>
      <c r="BF98" s="35">
        <f t="shared" ref="BF98:BF100" si="162">IF($BD98=0,IF($BE98="min",B98,0),0)</f>
        <v>0</v>
      </c>
      <c r="BG98" s="36">
        <f t="shared" ref="BG98:BG100" si="163">IF(BF98=0,0,$C98)</f>
        <v>0</v>
      </c>
      <c r="BH98" s="35">
        <f t="shared" ref="BH98:BH100" si="164">IF(BF97=0,0,B98)</f>
        <v>0</v>
      </c>
      <c r="BI98" s="62">
        <f t="shared" ref="BI98:BI100" si="165">IF(BH98=0,0,C98)</f>
        <v>0</v>
      </c>
      <c r="BJ98" s="61">
        <f t="shared" ref="BJ98:BJ100" si="166">IF($BA$4&gt;G98,0,1)</f>
        <v>0</v>
      </c>
      <c r="BK98" s="43">
        <f t="shared" si="106"/>
        <v>0</v>
      </c>
      <c r="BL98" s="35">
        <f t="shared" ref="BL98:BL100" si="167">IF($BJ98=0,IF($BK98="min",G98,0),0)</f>
        <v>0</v>
      </c>
      <c r="BM98" s="36">
        <f t="shared" ref="BM98:BM100" si="168">IF(BL98=0,0,$H98)</f>
        <v>0</v>
      </c>
      <c r="BN98" s="35">
        <f t="shared" ref="BN98:BN100" si="169">IF(BL97=0,0,G98)</f>
        <v>0</v>
      </c>
      <c r="BO98" s="62">
        <f t="shared" ref="BO98:BO100" si="170">IF(BN98=0,0,H98)</f>
        <v>0</v>
      </c>
      <c r="BP98" s="61">
        <f t="shared" ref="BP98:BP100" si="171">IF($BA$4&gt;L98,0,1)</f>
        <v>1</v>
      </c>
      <c r="BQ98" s="43" t="str">
        <f t="shared" si="112"/>
        <v>min</v>
      </c>
      <c r="BR98" s="35">
        <f t="shared" ref="BR98:BR100" si="172">IF($BP98=0,IF($BQ98="min",L98,0),0)</f>
        <v>0</v>
      </c>
      <c r="BS98" s="36">
        <f t="shared" ref="BS98:BS100" si="173">IF(BR98=0,0,M98)</f>
        <v>0</v>
      </c>
      <c r="BT98" s="35">
        <f t="shared" ref="BT98:BT100" si="174">IF(BR97=0,0,L98)</f>
        <v>0</v>
      </c>
      <c r="BU98" s="62">
        <f t="shared" ref="BU98:BU100" si="175">IF(BT98=0,0,M98)</f>
        <v>0</v>
      </c>
      <c r="BV98" s="61">
        <f t="shared" ref="BV98:BV100" si="176">IF($BA$4&gt;Q98,0,1)</f>
        <v>1</v>
      </c>
      <c r="BW98" s="43" t="str">
        <f t="shared" si="118"/>
        <v>min</v>
      </c>
      <c r="BX98" s="35">
        <f t="shared" ref="BX98:BX100" si="177">IF($BV98=0,IF($BW98="min",Q98,0),0)</f>
        <v>0</v>
      </c>
      <c r="BY98" s="36">
        <f t="shared" ref="BY98:BY100" si="178">IF(BX98=0,0,$R98)</f>
        <v>0</v>
      </c>
      <c r="BZ98" s="35">
        <f t="shared" ref="BZ98:BZ100" si="179">IF(BX97=0,0,Q98)</f>
        <v>0</v>
      </c>
      <c r="CA98" s="62">
        <f t="shared" ref="CA98:CA100" si="180">IF(BZ98=0,0,R98)</f>
        <v>0</v>
      </c>
      <c r="CB98" s="61">
        <f t="shared" ref="CB98:CB100" si="181">IF($BA$4&gt;V98,0,1)</f>
        <v>1</v>
      </c>
      <c r="CC98" s="43" t="str">
        <f t="shared" si="124"/>
        <v>min</v>
      </c>
      <c r="CD98" s="35">
        <f t="shared" ref="CD98:CD100" si="182">IF($CB98=0,IF($CC98="min",V98,0),0)</f>
        <v>0</v>
      </c>
      <c r="CE98" s="36">
        <f t="shared" ref="CE98:CE100" si="183">IF(CD98=0,0,$W98)</f>
        <v>0</v>
      </c>
      <c r="CF98" s="35">
        <f t="shared" ref="CF98:CF100" si="184">IF(CD97=0,0,V98)</f>
        <v>0</v>
      </c>
      <c r="CG98" s="62">
        <f t="shared" ref="CG98:CG100" si="185">IF(CF98=0,0,W98)</f>
        <v>0</v>
      </c>
      <c r="CH98" s="61">
        <f t="shared" ref="CH98:CH100" si="186">IF($BA$4&gt;AA98,0,1)</f>
        <v>0</v>
      </c>
      <c r="CI98" s="43">
        <f t="shared" si="130"/>
        <v>0</v>
      </c>
      <c r="CJ98" s="35">
        <f t="shared" ref="CJ98:CJ100" si="187">IF($CH98=0,IF($CI98="min",AA98,0),0)</f>
        <v>0</v>
      </c>
      <c r="CK98" s="36">
        <f t="shared" ref="CK98:CK100" si="188">IF(CJ98=0,0,$AB98)</f>
        <v>0</v>
      </c>
      <c r="CL98" s="35">
        <f t="shared" ref="CL98:CL100" si="189">IF(CJ97=0,0,AA98)</f>
        <v>0</v>
      </c>
      <c r="CM98" s="62">
        <f t="shared" ref="CM98:CM100" si="190">IF(CL98=0,0,AB98)</f>
        <v>0</v>
      </c>
      <c r="CN98" s="61">
        <f t="shared" ref="CN98:CN100" si="191">IF($BA$4&gt;AF98,0,1)</f>
        <v>0</v>
      </c>
      <c r="CO98" s="43">
        <f t="shared" si="136"/>
        <v>0</v>
      </c>
      <c r="CP98" s="35">
        <f t="shared" ref="CP98:CP100" si="192">IF($CN98=0,IF($CO98="min",AF98,0),0)</f>
        <v>0</v>
      </c>
      <c r="CQ98" s="36">
        <f t="shared" ref="CQ98:CQ100" si="193">IF(CP98=0,0,$AG98)</f>
        <v>0</v>
      </c>
      <c r="CR98" s="35">
        <f t="shared" ref="CR98:CR100" si="194">IF(CP97=0,0,AF98)</f>
        <v>0</v>
      </c>
      <c r="CS98" s="62">
        <f t="shared" ref="CS98:CS100" si="195">IF(CR98=0,0,AG98)</f>
        <v>0</v>
      </c>
      <c r="CT98" s="61">
        <f t="shared" ref="CT98:CT100" si="196">IF($BA$4&gt;AK98,0,1)</f>
        <v>0</v>
      </c>
      <c r="CU98" s="43">
        <f t="shared" si="142"/>
        <v>0</v>
      </c>
      <c r="CV98" s="35">
        <f t="shared" ref="CV98:CV100" si="197">IF($CT98=0,IF($CU98="min",AK98,0),0)</f>
        <v>0</v>
      </c>
      <c r="CW98" s="36">
        <f t="shared" ref="CW98:CW100" si="198">IF(CV98=0,0,$AL98)</f>
        <v>0</v>
      </c>
      <c r="CX98" s="35">
        <f t="shared" ref="CX98:CX100" si="199">IF(CV97=0,0,AK98)</f>
        <v>0</v>
      </c>
      <c r="CY98" s="62">
        <f t="shared" ref="CY98:CY100" si="200">IF(CX98=0,0,AL98)</f>
        <v>0</v>
      </c>
      <c r="CZ98" s="61">
        <f t="shared" ref="CZ98:CZ100" si="201">IF($BA$4&gt;AP98,0,1)</f>
        <v>0</v>
      </c>
      <c r="DA98" s="43">
        <f t="shared" si="148"/>
        <v>0</v>
      </c>
      <c r="DB98" s="35">
        <f t="shared" ref="DB98:DB100" si="202">IF($CZ98=0,IF($DA98="min",AP98,0),0)</f>
        <v>0</v>
      </c>
      <c r="DC98" s="36">
        <f t="shared" ref="DC98:DC100" si="203">IF(DB98=0,0,$AQ98)</f>
        <v>0</v>
      </c>
      <c r="DD98" s="35">
        <f t="shared" ref="DD98:DD100" si="204">IF(DB97=0,0,AP98)</f>
        <v>0</v>
      </c>
      <c r="DE98" s="62">
        <f t="shared" ref="DE98:DE100" si="205">IF(DD98=0,0,AQ98)</f>
        <v>0</v>
      </c>
      <c r="DF98" s="61">
        <f t="shared" ref="DF98:DF100" si="206">IF($BA$4&gt;AU98,0,1)</f>
        <v>0</v>
      </c>
      <c r="DG98" s="43">
        <f t="shared" si="154"/>
        <v>0</v>
      </c>
      <c r="DH98" s="35">
        <f t="shared" ref="DH98:DH100" si="207">IF($DF98=0,IF($DG98="min",AU98,0),0)</f>
        <v>0</v>
      </c>
      <c r="DI98" s="36">
        <f t="shared" ref="DI98:DI100" si="208">IF(DH98=0,0,$AV98)</f>
        <v>0</v>
      </c>
      <c r="DJ98" s="35">
        <f t="shared" ref="DJ98:DJ100" si="209">IF(DH97=0,0,AU98)</f>
        <v>0</v>
      </c>
      <c r="DK98" s="62">
        <f t="shared" ref="DK98:DK100" si="210">IF(DJ98=0,0,AV98)</f>
        <v>0</v>
      </c>
    </row>
    <row r="99" spans="2:115" x14ac:dyDescent="0.3">
      <c r="B99" s="1">
        <v>0.76279799999999998</v>
      </c>
      <c r="C99" s="1"/>
      <c r="D99">
        <f t="shared" si="86"/>
        <v>0</v>
      </c>
      <c r="E99" s="4" t="e">
        <f t="shared" si="87"/>
        <v>#DIV/0!</v>
      </c>
      <c r="G99" s="1">
        <v>0.75143800000000005</v>
      </c>
      <c r="H99" s="1"/>
      <c r="I99">
        <f t="shared" si="159"/>
        <v>0</v>
      </c>
      <c r="J99" s="4" t="e">
        <f t="shared" si="160"/>
        <v>#DIV/0!</v>
      </c>
      <c r="L99" s="1">
        <v>0.98838700000000002</v>
      </c>
      <c r="M99" s="1">
        <v>1.000626</v>
      </c>
      <c r="N99">
        <f t="shared" si="88"/>
        <v>8471.5964416340394</v>
      </c>
      <c r="O99" s="4">
        <f t="shared" si="89"/>
        <v>0.42494942066735369</v>
      </c>
      <c r="Q99" s="1">
        <v>0.99717199999999995</v>
      </c>
      <c r="R99" s="1">
        <v>1.0002709999999999</v>
      </c>
      <c r="S99">
        <f t="shared" si="90"/>
        <v>8476.9984745960373</v>
      </c>
      <c r="T99" s="4">
        <f t="shared" si="91"/>
        <v>0.42467861835631093</v>
      </c>
      <c r="V99" s="1">
        <v>1</v>
      </c>
      <c r="W99" s="1">
        <v>1</v>
      </c>
      <c r="X99">
        <f t="shared" si="92"/>
        <v>8501.299632799999</v>
      </c>
      <c r="Y99" s="4">
        <f t="shared" si="93"/>
        <v>0.42346466487433987</v>
      </c>
      <c r="AA99" s="1"/>
      <c r="AB99" s="1"/>
      <c r="AD99" s="4"/>
      <c r="AI99" s="4"/>
      <c r="AN99" s="4"/>
      <c r="AS99" s="4"/>
      <c r="BD99" s="61">
        <f t="shared" si="161"/>
        <v>0</v>
      </c>
      <c r="BE99" s="43">
        <f t="shared" si="104"/>
        <v>0</v>
      </c>
      <c r="BF99" s="35">
        <f t="shared" si="162"/>
        <v>0</v>
      </c>
      <c r="BG99" s="36">
        <f t="shared" si="163"/>
        <v>0</v>
      </c>
      <c r="BH99" s="35">
        <f t="shared" si="164"/>
        <v>0</v>
      </c>
      <c r="BI99" s="62">
        <f t="shared" si="165"/>
        <v>0</v>
      </c>
      <c r="BJ99" s="61">
        <f t="shared" si="166"/>
        <v>0</v>
      </c>
      <c r="BK99" s="43">
        <f t="shared" si="106"/>
        <v>0</v>
      </c>
      <c r="BL99" s="35">
        <f t="shared" si="167"/>
        <v>0</v>
      </c>
      <c r="BM99" s="36">
        <f t="shared" si="168"/>
        <v>0</v>
      </c>
      <c r="BN99" s="35">
        <f t="shared" si="169"/>
        <v>0</v>
      </c>
      <c r="BO99" s="62">
        <f t="shared" si="170"/>
        <v>0</v>
      </c>
      <c r="BP99" s="61">
        <f t="shared" si="171"/>
        <v>1</v>
      </c>
      <c r="BQ99" s="43" t="str">
        <f t="shared" si="112"/>
        <v>min</v>
      </c>
      <c r="BR99" s="35">
        <f t="shared" si="172"/>
        <v>0</v>
      </c>
      <c r="BS99" s="36">
        <f t="shared" si="173"/>
        <v>0</v>
      </c>
      <c r="BT99" s="35">
        <f t="shared" si="174"/>
        <v>0</v>
      </c>
      <c r="BU99" s="62">
        <f t="shared" si="175"/>
        <v>0</v>
      </c>
      <c r="BV99" s="61">
        <f t="shared" si="176"/>
        <v>1</v>
      </c>
      <c r="BW99" s="43" t="str">
        <f t="shared" si="118"/>
        <v>min</v>
      </c>
      <c r="BX99" s="35">
        <f t="shared" si="177"/>
        <v>0</v>
      </c>
      <c r="BY99" s="36">
        <f t="shared" si="178"/>
        <v>0</v>
      </c>
      <c r="BZ99" s="35">
        <f t="shared" si="179"/>
        <v>0</v>
      </c>
      <c r="CA99" s="62">
        <f t="shared" si="180"/>
        <v>0</v>
      </c>
      <c r="CB99" s="61">
        <f t="shared" si="181"/>
        <v>1</v>
      </c>
      <c r="CC99" s="43">
        <f t="shared" si="124"/>
        <v>0</v>
      </c>
      <c r="CD99" s="35">
        <f t="shared" si="182"/>
        <v>0</v>
      </c>
      <c r="CE99" s="36">
        <f t="shared" si="183"/>
        <v>0</v>
      </c>
      <c r="CF99" s="35">
        <f t="shared" si="184"/>
        <v>0</v>
      </c>
      <c r="CG99" s="62">
        <f t="shared" si="185"/>
        <v>0</v>
      </c>
      <c r="CH99" s="61">
        <f t="shared" si="186"/>
        <v>0</v>
      </c>
      <c r="CI99" s="43">
        <f t="shared" si="130"/>
        <v>0</v>
      </c>
      <c r="CJ99" s="35">
        <f t="shared" si="187"/>
        <v>0</v>
      </c>
      <c r="CK99" s="36">
        <f t="shared" si="188"/>
        <v>0</v>
      </c>
      <c r="CL99" s="35">
        <f t="shared" si="189"/>
        <v>0</v>
      </c>
      <c r="CM99" s="62">
        <f t="shared" si="190"/>
        <v>0</v>
      </c>
      <c r="CN99" s="61">
        <f t="shared" si="191"/>
        <v>0</v>
      </c>
      <c r="CO99" s="43">
        <f t="shared" si="136"/>
        <v>0</v>
      </c>
      <c r="CP99" s="35">
        <f t="shared" si="192"/>
        <v>0</v>
      </c>
      <c r="CQ99" s="36">
        <f t="shared" si="193"/>
        <v>0</v>
      </c>
      <c r="CR99" s="35">
        <f t="shared" si="194"/>
        <v>0</v>
      </c>
      <c r="CS99" s="62">
        <f t="shared" si="195"/>
        <v>0</v>
      </c>
      <c r="CT99" s="61">
        <f t="shared" si="196"/>
        <v>0</v>
      </c>
      <c r="CU99" s="43">
        <f t="shared" si="142"/>
        <v>0</v>
      </c>
      <c r="CV99" s="35">
        <f t="shared" si="197"/>
        <v>0</v>
      </c>
      <c r="CW99" s="36">
        <f t="shared" si="198"/>
        <v>0</v>
      </c>
      <c r="CX99" s="35">
        <f t="shared" si="199"/>
        <v>0</v>
      </c>
      <c r="CY99" s="62">
        <f t="shared" si="200"/>
        <v>0</v>
      </c>
      <c r="CZ99" s="61">
        <f t="shared" si="201"/>
        <v>0</v>
      </c>
      <c r="DA99" s="43">
        <f t="shared" si="148"/>
        <v>0</v>
      </c>
      <c r="DB99" s="35">
        <f t="shared" si="202"/>
        <v>0</v>
      </c>
      <c r="DC99" s="36">
        <f t="shared" si="203"/>
        <v>0</v>
      </c>
      <c r="DD99" s="35">
        <f t="shared" si="204"/>
        <v>0</v>
      </c>
      <c r="DE99" s="62">
        <f t="shared" si="205"/>
        <v>0</v>
      </c>
      <c r="DF99" s="61">
        <f t="shared" si="206"/>
        <v>0</v>
      </c>
      <c r="DG99" s="43">
        <f t="shared" si="154"/>
        <v>0</v>
      </c>
      <c r="DH99" s="35">
        <f t="shared" si="207"/>
        <v>0</v>
      </c>
      <c r="DI99" s="36">
        <f t="shared" si="208"/>
        <v>0</v>
      </c>
      <c r="DJ99" s="35">
        <f t="shared" si="209"/>
        <v>0</v>
      </c>
      <c r="DK99" s="62">
        <f t="shared" si="210"/>
        <v>0</v>
      </c>
    </row>
    <row r="100" spans="2:115" x14ac:dyDescent="0.3">
      <c r="B100" s="1">
        <v>0.76279799999999998</v>
      </c>
      <c r="C100" s="1"/>
      <c r="D100">
        <f t="shared" si="86"/>
        <v>0</v>
      </c>
      <c r="E100" s="4" t="e">
        <f t="shared" si="87"/>
        <v>#DIV/0!</v>
      </c>
      <c r="G100" s="1">
        <v>0.75143800000000005</v>
      </c>
      <c r="H100" s="1"/>
      <c r="I100">
        <f t="shared" si="159"/>
        <v>0</v>
      </c>
      <c r="J100" s="4" t="e">
        <f t="shared" si="160"/>
        <v>#DIV/0!</v>
      </c>
      <c r="L100" s="1">
        <v>0.99823799999999996</v>
      </c>
      <c r="M100" s="1">
        <v>0.99996499999999999</v>
      </c>
      <c r="N100">
        <f t="shared" si="88"/>
        <v>8466.0002196210989</v>
      </c>
      <c r="O100" s="4">
        <f t="shared" si="89"/>
        <v>0.42523032206596378</v>
      </c>
      <c r="Q100" s="1">
        <v>1</v>
      </c>
      <c r="R100" s="1">
        <v>1</v>
      </c>
      <c r="S100">
        <f t="shared" si="90"/>
        <v>8474.7018303999994</v>
      </c>
      <c r="T100" s="4">
        <f t="shared" si="91"/>
        <v>0.42479370626188545</v>
      </c>
      <c r="V100" s="1"/>
      <c r="W100" s="1"/>
      <c r="Y100" s="4"/>
      <c r="AA100" s="1"/>
      <c r="AB100" s="1"/>
      <c r="AD100" s="4"/>
      <c r="AI100" s="4"/>
      <c r="AN100" s="4"/>
      <c r="AS100" s="4"/>
      <c r="BD100" s="61">
        <f t="shared" si="161"/>
        <v>0</v>
      </c>
      <c r="BE100" s="43">
        <f t="shared" si="104"/>
        <v>0</v>
      </c>
      <c r="BF100" s="35">
        <f t="shared" si="162"/>
        <v>0</v>
      </c>
      <c r="BG100" s="36">
        <f t="shared" si="163"/>
        <v>0</v>
      </c>
      <c r="BH100" s="35">
        <f t="shared" si="164"/>
        <v>0</v>
      </c>
      <c r="BI100" s="62">
        <f t="shared" si="165"/>
        <v>0</v>
      </c>
      <c r="BJ100" s="61">
        <f t="shared" si="166"/>
        <v>0</v>
      </c>
      <c r="BK100" s="43">
        <f t="shared" si="106"/>
        <v>0</v>
      </c>
      <c r="BL100" s="35">
        <f t="shared" si="167"/>
        <v>0</v>
      </c>
      <c r="BM100" s="36">
        <f t="shared" si="168"/>
        <v>0</v>
      </c>
      <c r="BN100" s="35">
        <f t="shared" si="169"/>
        <v>0</v>
      </c>
      <c r="BO100" s="62">
        <f t="shared" si="170"/>
        <v>0</v>
      </c>
      <c r="BP100" s="61">
        <f t="shared" si="171"/>
        <v>1</v>
      </c>
      <c r="BQ100" s="43" t="str">
        <f t="shared" si="112"/>
        <v>min</v>
      </c>
      <c r="BR100" s="35">
        <f t="shared" si="172"/>
        <v>0</v>
      </c>
      <c r="BS100" s="36">
        <f t="shared" si="173"/>
        <v>0</v>
      </c>
      <c r="BT100" s="35">
        <f t="shared" si="174"/>
        <v>0</v>
      </c>
      <c r="BU100" s="62">
        <f t="shared" si="175"/>
        <v>0</v>
      </c>
      <c r="BV100" s="61">
        <f t="shared" si="176"/>
        <v>1</v>
      </c>
      <c r="BW100" s="43" t="str">
        <f t="shared" si="118"/>
        <v>min</v>
      </c>
      <c r="BX100" s="35">
        <f t="shared" si="177"/>
        <v>0</v>
      </c>
      <c r="BY100" s="36">
        <f t="shared" si="178"/>
        <v>0</v>
      </c>
      <c r="BZ100" s="35">
        <f t="shared" si="179"/>
        <v>0</v>
      </c>
      <c r="CA100" s="62">
        <f t="shared" si="180"/>
        <v>0</v>
      </c>
      <c r="CB100" s="61">
        <f t="shared" si="181"/>
        <v>0</v>
      </c>
      <c r="CC100" s="43">
        <f t="shared" si="124"/>
        <v>0</v>
      </c>
      <c r="CD100" s="35">
        <f t="shared" si="182"/>
        <v>0</v>
      </c>
      <c r="CE100" s="36">
        <f t="shared" si="183"/>
        <v>0</v>
      </c>
      <c r="CF100" s="35">
        <f t="shared" si="184"/>
        <v>0</v>
      </c>
      <c r="CG100" s="62">
        <f t="shared" si="185"/>
        <v>0</v>
      </c>
      <c r="CH100" s="61">
        <f t="shared" si="186"/>
        <v>0</v>
      </c>
      <c r="CI100" s="43">
        <f t="shared" si="130"/>
        <v>0</v>
      </c>
      <c r="CJ100" s="35">
        <f t="shared" si="187"/>
        <v>0</v>
      </c>
      <c r="CK100" s="36">
        <f t="shared" si="188"/>
        <v>0</v>
      </c>
      <c r="CL100" s="35">
        <f t="shared" si="189"/>
        <v>0</v>
      </c>
      <c r="CM100" s="62">
        <f t="shared" si="190"/>
        <v>0</v>
      </c>
      <c r="CN100" s="61">
        <f t="shared" si="191"/>
        <v>0</v>
      </c>
      <c r="CO100" s="43">
        <f t="shared" si="136"/>
        <v>0</v>
      </c>
      <c r="CP100" s="35">
        <f t="shared" si="192"/>
        <v>0</v>
      </c>
      <c r="CQ100" s="36">
        <f t="shared" si="193"/>
        <v>0</v>
      </c>
      <c r="CR100" s="35">
        <f t="shared" si="194"/>
        <v>0</v>
      </c>
      <c r="CS100" s="62">
        <f t="shared" si="195"/>
        <v>0</v>
      </c>
      <c r="CT100" s="61">
        <f t="shared" si="196"/>
        <v>0</v>
      </c>
      <c r="CU100" s="43">
        <f t="shared" si="142"/>
        <v>0</v>
      </c>
      <c r="CV100" s="35">
        <f t="shared" si="197"/>
        <v>0</v>
      </c>
      <c r="CW100" s="36">
        <f t="shared" si="198"/>
        <v>0</v>
      </c>
      <c r="CX100" s="35">
        <f t="shared" si="199"/>
        <v>0</v>
      </c>
      <c r="CY100" s="62">
        <f t="shared" si="200"/>
        <v>0</v>
      </c>
      <c r="CZ100" s="61">
        <f t="shared" si="201"/>
        <v>0</v>
      </c>
      <c r="DA100" s="43">
        <f t="shared" si="148"/>
        <v>0</v>
      </c>
      <c r="DB100" s="35">
        <f t="shared" si="202"/>
        <v>0</v>
      </c>
      <c r="DC100" s="36">
        <f t="shared" si="203"/>
        <v>0</v>
      </c>
      <c r="DD100" s="35">
        <f t="shared" si="204"/>
        <v>0</v>
      </c>
      <c r="DE100" s="62">
        <f t="shared" si="205"/>
        <v>0</v>
      </c>
      <c r="DF100" s="61">
        <f t="shared" si="206"/>
        <v>0</v>
      </c>
      <c r="DG100" s="43">
        <f t="shared" si="154"/>
        <v>0</v>
      </c>
      <c r="DH100" s="35">
        <f t="shared" si="207"/>
        <v>0</v>
      </c>
      <c r="DI100" s="36">
        <f t="shared" si="208"/>
        <v>0</v>
      </c>
      <c r="DJ100" s="35">
        <f t="shared" si="209"/>
        <v>0</v>
      </c>
      <c r="DK100" s="62">
        <f t="shared" si="210"/>
        <v>0</v>
      </c>
    </row>
    <row r="101" spans="2:115" x14ac:dyDescent="0.3">
      <c r="B101" s="1"/>
      <c r="C101" s="1"/>
      <c r="E101" s="4"/>
      <c r="G101" s="1"/>
      <c r="H101" s="1"/>
      <c r="J101" s="4"/>
      <c r="L101" s="1">
        <v>1</v>
      </c>
      <c r="M101" s="1">
        <v>1</v>
      </c>
      <c r="N101">
        <f t="shared" si="88"/>
        <v>8466.2965399999994</v>
      </c>
      <c r="O101" s="4">
        <f t="shared" si="89"/>
        <v>0.42521543900469144</v>
      </c>
      <c r="Q101" s="1"/>
      <c r="R101" s="1"/>
      <c r="T101" s="4"/>
      <c r="V101" s="1"/>
      <c r="W101" s="1"/>
      <c r="Y101" s="4"/>
      <c r="AA101" s="1"/>
      <c r="AB101" s="1"/>
      <c r="AD101" s="4"/>
      <c r="AI101" s="4"/>
      <c r="AN101" s="4"/>
      <c r="AS101" s="4"/>
      <c r="BD101" s="106">
        <f>IF($BA$4&gt;B100,0,1)</f>
        <v>0</v>
      </c>
      <c r="BE101" s="38">
        <f t="shared" ref="BE101" si="211">IF(BD102=1, "min",0)</f>
        <v>0</v>
      </c>
      <c r="BF101" s="37">
        <f>IF($BD101=0,IF($BE101="min",B100,0),0)</f>
        <v>0</v>
      </c>
      <c r="BG101" s="38">
        <f>IF(BF101=0,0,$C100)</f>
        <v>0</v>
      </c>
      <c r="BH101" s="37">
        <f>IF(BF99=0,0,B100)</f>
        <v>0</v>
      </c>
      <c r="BI101" s="108">
        <f>IF(BH101=0,0,C100)</f>
        <v>0</v>
      </c>
      <c r="BJ101" s="106">
        <f>IF($BA$4&gt;G100,0,1)</f>
        <v>0</v>
      </c>
      <c r="BK101" s="107">
        <f>IF(BJ102=1, "min",0)</f>
        <v>0</v>
      </c>
      <c r="BL101" s="37">
        <f>IF($BJ101=0,IF($BK101="min",G100,0),0)</f>
        <v>0</v>
      </c>
      <c r="BM101" s="38">
        <f>IF(BL101=0,0,$H100)</f>
        <v>0</v>
      </c>
      <c r="BN101" s="37">
        <f>IF(BL99=0,0,G100)</f>
        <v>0</v>
      </c>
      <c r="BO101" s="108">
        <f>IF(BN101=0,0,H100)</f>
        <v>0</v>
      </c>
      <c r="BP101" s="106">
        <f>IF($BA$4&gt;L100,0,1)</f>
        <v>1</v>
      </c>
      <c r="BQ101" s="107">
        <f>IF(BP102=1, "min",0)</f>
        <v>0</v>
      </c>
      <c r="BR101" s="37">
        <f>IF($BP101=0,IF($BQ101="min",L100,0),0)</f>
        <v>0</v>
      </c>
      <c r="BS101" s="38">
        <f>IF(BR101=0,0,M100)</f>
        <v>0</v>
      </c>
      <c r="BT101" s="37">
        <f>IF(BR99=0,0,L100)</f>
        <v>0</v>
      </c>
      <c r="BU101" s="108">
        <f>IF(BT101=0,0,M100)</f>
        <v>0</v>
      </c>
      <c r="BV101" s="106">
        <f>IF($BA$4&gt;Q100,0,1)</f>
        <v>1</v>
      </c>
      <c r="BW101" s="107">
        <f>IF(BV102=1, "min",0)</f>
        <v>0</v>
      </c>
      <c r="BX101" s="37">
        <f>IF($BV101=0,IF($BW101="min",Q100,0),0)</f>
        <v>0</v>
      </c>
      <c r="BY101" s="38">
        <f>IF(BX101=0,0,$R100)</f>
        <v>0</v>
      </c>
      <c r="BZ101" s="37">
        <f>IF(BX99=0,0,Q100)</f>
        <v>0</v>
      </c>
      <c r="CA101" s="108">
        <f>IF(BZ101=0,0,R100)</f>
        <v>0</v>
      </c>
      <c r="CB101" s="106">
        <f>IF($BA$4&gt;V100,0,1)</f>
        <v>0</v>
      </c>
      <c r="CC101" s="107">
        <f>IF(CB102=1, "min",0)</f>
        <v>0</v>
      </c>
      <c r="CD101" s="37">
        <f>IF($CB101=0,IF($CC101="min",V100,0),0)</f>
        <v>0</v>
      </c>
      <c r="CE101" s="38">
        <f>IF(CD101=0,0,$W100)</f>
        <v>0</v>
      </c>
      <c r="CF101" s="37">
        <f>IF(CD99=0,0,V100)</f>
        <v>0</v>
      </c>
      <c r="CG101" s="108">
        <f>IF(CF101=0,0,W100)</f>
        <v>0</v>
      </c>
      <c r="CH101" s="106">
        <f>IF($BA$4&gt;AA100,0,1)</f>
        <v>0</v>
      </c>
      <c r="CI101" s="107">
        <f>IF(CH102=1, "min",0)</f>
        <v>0</v>
      </c>
      <c r="CJ101" s="37">
        <f>IF($CH101=0,IF($CI101="min",AA100,0),0)</f>
        <v>0</v>
      </c>
      <c r="CK101" s="38">
        <f>IF(CJ101=0,0,$AB100)</f>
        <v>0</v>
      </c>
      <c r="CL101" s="37">
        <f>IF(CJ99=0,0,AA100)</f>
        <v>0</v>
      </c>
      <c r="CM101" s="108">
        <f>IF(CL101=0,0,AB100)</f>
        <v>0</v>
      </c>
      <c r="CN101" s="106">
        <f>IF($BA$4&gt;AF100,0,1)</f>
        <v>0</v>
      </c>
      <c r="CO101" s="107">
        <f>IF(CN102=1, "min",0)</f>
        <v>0</v>
      </c>
      <c r="CP101" s="37">
        <f>IF($CN101=0,IF($CO101="min",AF100,0),0)</f>
        <v>0</v>
      </c>
      <c r="CQ101" s="38">
        <f>IF(CP101=0,0,$AG100)</f>
        <v>0</v>
      </c>
      <c r="CR101" s="37">
        <f>IF(CP99=0,0,AF100)</f>
        <v>0</v>
      </c>
      <c r="CS101" s="108">
        <f>IF(CR101=0,0,AG100)</f>
        <v>0</v>
      </c>
      <c r="CT101" s="106">
        <f>IF($BA$4&gt;AK100,0,1)</f>
        <v>0</v>
      </c>
      <c r="CU101" s="107">
        <f>IF(CT102=1, "min",0)</f>
        <v>0</v>
      </c>
      <c r="CV101" s="37">
        <f>IF($CT101=0,IF($CU101="min",AK100,0),0)</f>
        <v>0</v>
      </c>
      <c r="CW101" s="38">
        <f>IF(CV101=0,0,$AL100)</f>
        <v>0</v>
      </c>
      <c r="CX101" s="37">
        <f>IF(CV99=0,0,AK100)</f>
        <v>0</v>
      </c>
      <c r="CY101" s="108">
        <f>IF(CX101=0,0,AL100)</f>
        <v>0</v>
      </c>
      <c r="CZ101" s="106">
        <f>IF($BA$4&gt;AP100,0,1)</f>
        <v>0</v>
      </c>
      <c r="DA101" s="107">
        <f>IF(CZ102=1, "min",0)</f>
        <v>0</v>
      </c>
      <c r="DB101" s="37">
        <f>IF($CZ101=0,IF($DA101="min",AP100,0),0)</f>
        <v>0</v>
      </c>
      <c r="DC101" s="38">
        <f>IF(DB101=0,0,$AQ100)</f>
        <v>0</v>
      </c>
      <c r="DD101" s="37">
        <f>IF(DB99=0,0,AP100)</f>
        <v>0</v>
      </c>
      <c r="DE101" s="108">
        <f>IF(DD101=0,0,AQ100)</f>
        <v>0</v>
      </c>
      <c r="DF101" s="106">
        <f>IF($BA$4&gt;AU100,0,1)</f>
        <v>0</v>
      </c>
      <c r="DG101" s="107">
        <f>IF(DF102=1, "min",0)</f>
        <v>0</v>
      </c>
      <c r="DH101" s="37">
        <f>IF($DF101=0,IF($DG101="min",AU100,0),0)</f>
        <v>0</v>
      </c>
      <c r="DI101" s="38">
        <f>IF(DH101=0,0,$AV100)</f>
        <v>0</v>
      </c>
      <c r="DJ101" s="37">
        <f>IF(DH99=0,0,AU100)</f>
        <v>0</v>
      </c>
      <c r="DK101" s="108">
        <f>IF(DJ101=0,0,AV100)</f>
        <v>0</v>
      </c>
    </row>
    <row r="102" spans="2:115" x14ac:dyDescent="0.3">
      <c r="B102" s="1"/>
      <c r="C102" s="1"/>
      <c r="G102" s="1"/>
      <c r="H102" s="1"/>
      <c r="V102" s="1"/>
      <c r="W102" s="1"/>
      <c r="BF102" s="71">
        <f>SUM(BF6:BF101)</f>
        <v>0</v>
      </c>
      <c r="BG102" s="71">
        <f>SUM(BG6:BG101)</f>
        <v>0</v>
      </c>
      <c r="BH102" s="71">
        <f>SUM(BH6:BH101)</f>
        <v>0</v>
      </c>
      <c r="BI102" s="71">
        <f>SUM(BI6:BI101)</f>
        <v>0</v>
      </c>
      <c r="BJ102" s="71"/>
      <c r="BK102" s="71"/>
      <c r="BL102" s="71">
        <f>SUM(BL6:BL101)</f>
        <v>0</v>
      </c>
      <c r="BM102" s="71">
        <f>SUM(BM6:BM101)</f>
        <v>0</v>
      </c>
      <c r="BN102" s="71">
        <f>SUM(BN6:BN101)</f>
        <v>0</v>
      </c>
      <c r="BO102" s="71">
        <f>SUM(BO6:BO101)</f>
        <v>0</v>
      </c>
      <c r="BP102" s="71"/>
      <c r="BQ102" s="71"/>
      <c r="BR102" s="71">
        <f>SUM(BR6:BR101)</f>
        <v>0.89954699999999999</v>
      </c>
      <c r="BS102" s="71">
        <f>SUM(BS6:BS101)</f>
        <v>1.0307569999999999</v>
      </c>
      <c r="BT102" s="71">
        <f>SUM(BT6:BT101)</f>
        <v>0.90941899999999998</v>
      </c>
      <c r="BU102" s="71">
        <f>SUM(BU6:BU101)</f>
        <v>1.026068</v>
      </c>
      <c r="BV102" s="71"/>
      <c r="BW102" s="71"/>
      <c r="BX102" s="71">
        <f>SUM(BX6:BX101)</f>
        <v>0.89756400000000003</v>
      </c>
      <c r="BY102" s="71">
        <f>SUM(BY6:BY101)</f>
        <v>1.03101</v>
      </c>
      <c r="BZ102" s="71">
        <f>SUM(BZ6:BZ101)</f>
        <v>0.90754299999999999</v>
      </c>
      <c r="CA102" s="71">
        <f>SUM(CA6:CA101)</f>
        <v>1.025582</v>
      </c>
      <c r="CB102" s="71"/>
      <c r="CC102" s="71"/>
      <c r="CD102" s="71">
        <f>SUM(CD6:CD101)</f>
        <v>0.89562976705833797</v>
      </c>
      <c r="CE102" s="71">
        <f>SUM(CE6:CE101)</f>
        <v>1.0331008198746101</v>
      </c>
      <c r="CF102" s="71">
        <f>SUM(CF6:CF101)</f>
        <v>0.90579262007833405</v>
      </c>
      <c r="CG102" s="71">
        <f>SUM(CG6:CG101)</f>
        <v>1.0288896992224701</v>
      </c>
      <c r="CH102" s="71"/>
      <c r="CI102" s="71"/>
      <c r="CJ102" s="71">
        <f>SUM(CJ6:CJ101)</f>
        <v>0.88970899999999997</v>
      </c>
      <c r="CK102" s="71">
        <f>SUM(CK6:CK101)</f>
        <v>1.033396</v>
      </c>
      <c r="CL102" s="71">
        <f>SUM(CL6:CL101)</f>
        <v>0.90030699999999997</v>
      </c>
      <c r="CM102" s="71">
        <f>SUM(CM6:CM101)</f>
        <v>1.0272520000000001</v>
      </c>
      <c r="CN102" s="71"/>
      <c r="CO102" s="71"/>
      <c r="CP102" s="71">
        <f>SUM(CP6:CP101)</f>
        <v>0.89449100000000004</v>
      </c>
      <c r="CQ102" s="71">
        <f>SUM(CQ6:CQ101)</f>
        <v>1.0248660000000001</v>
      </c>
      <c r="CR102" s="71">
        <f>SUM(CR6:CR101)</f>
        <v>0.90554100000000004</v>
      </c>
      <c r="CS102" s="71">
        <f>SUM(CS6:CS101)</f>
        <v>1.018284</v>
      </c>
      <c r="CT102" s="71"/>
      <c r="CU102" s="71"/>
      <c r="CV102" s="71">
        <f>SUM(CV6:CV101)</f>
        <v>0.89448099999999997</v>
      </c>
      <c r="CW102" s="71">
        <f>SUM(CW6:CW101)</f>
        <v>1.024044</v>
      </c>
      <c r="CX102" s="71">
        <f>SUM(CX6:CX101)</f>
        <v>0.90625800000000001</v>
      </c>
      <c r="CY102" s="71">
        <f>SUM(CY6:CY101)</f>
        <v>1.019825</v>
      </c>
      <c r="CZ102" s="71"/>
      <c r="DA102" s="71"/>
      <c r="DB102" s="71">
        <f>SUM(DB6:DB101)</f>
        <v>0.89583599999999997</v>
      </c>
      <c r="DC102" s="71">
        <f>SUM(DC6:DC101)</f>
        <v>1.0235730000000001</v>
      </c>
      <c r="DD102" s="71">
        <f>SUM(DD6:DD101)</f>
        <v>0.90848899999999999</v>
      </c>
      <c r="DE102" s="71">
        <f>SUM(DE6:DE101)</f>
        <v>1.0179020000000001</v>
      </c>
      <c r="DF102" s="71"/>
      <c r="DG102" s="71"/>
      <c r="DH102" s="71">
        <f>SUM(DH6:DH101)</f>
        <v>0.895401</v>
      </c>
      <c r="DI102" s="71">
        <f>SUM(DI6:DI101)</f>
        <v>1.023933</v>
      </c>
      <c r="DJ102" s="71">
        <f>SUM(DJ6:DJ101)</f>
        <v>0.90900800000000004</v>
      </c>
      <c r="DK102" s="71">
        <f>SUM(DK6:DK101)</f>
        <v>1.01762</v>
      </c>
    </row>
    <row r="103" spans="2:115" x14ac:dyDescent="0.3">
      <c r="Q103" s="1"/>
      <c r="R103" s="1"/>
      <c r="BF103" s="71">
        <f>IF($BE$2=0,0,BF102)</f>
        <v>0</v>
      </c>
      <c r="BG103" s="71">
        <f t="shared" ref="BG103:BI103" si="212">IF($BE$2=0,0,BG102)</f>
        <v>0</v>
      </c>
      <c r="BH103" s="71">
        <f t="shared" si="212"/>
        <v>0</v>
      </c>
      <c r="BI103" s="71">
        <f t="shared" si="212"/>
        <v>0</v>
      </c>
      <c r="BL103" s="71">
        <f>IF($BE$2=0,IF($BF$2=0,0,BL102),BL102)</f>
        <v>0</v>
      </c>
      <c r="BM103" s="71">
        <f t="shared" ref="BM103:BO103" si="213">IF($BE$2=0,IF($BF$2=0,0,BM102),BM102)</f>
        <v>0</v>
      </c>
      <c r="BN103" s="71">
        <f t="shared" si="213"/>
        <v>0</v>
      </c>
      <c r="BO103" s="71">
        <f t="shared" si="213"/>
        <v>0</v>
      </c>
      <c r="BR103" s="71">
        <f>IF($BF$2=0,IF($BG$2=0,0,BR102),BR102)</f>
        <v>0</v>
      </c>
      <c r="BS103" s="71">
        <f t="shared" ref="BS103:BU103" si="214">IF($BF$2=0,IF($BG$2=0,0,BS102),BS102)</f>
        <v>0</v>
      </c>
      <c r="BT103" s="71">
        <f t="shared" si="214"/>
        <v>0</v>
      </c>
      <c r="BU103" s="71">
        <f t="shared" si="214"/>
        <v>0</v>
      </c>
      <c r="BX103" s="71">
        <f>IF($BG$2=0,IF($BH$2=0,0,BX102),BX102)</f>
        <v>0</v>
      </c>
      <c r="BY103" s="71">
        <f t="shared" ref="BY103:CA103" si="215">IF($BG$2=0,IF($BH$2=0,0,BY102),BY102)</f>
        <v>0</v>
      </c>
      <c r="BZ103" s="71">
        <f t="shared" si="215"/>
        <v>0</v>
      </c>
      <c r="CA103" s="71">
        <f t="shared" si="215"/>
        <v>0</v>
      </c>
      <c r="CD103" s="71">
        <f>IF($BH$2=0,IF($BI$2=0,0,CD102),CD102)</f>
        <v>0</v>
      </c>
      <c r="CE103" s="71">
        <f t="shared" ref="CE103:CG103" si="216">IF($BH$2=0,IF($BI$2=0,0,CE102),CE102)</f>
        <v>0</v>
      </c>
      <c r="CF103" s="71">
        <f t="shared" si="216"/>
        <v>0</v>
      </c>
      <c r="CG103" s="71">
        <f t="shared" si="216"/>
        <v>0</v>
      </c>
      <c r="CJ103" s="71">
        <f>IF($BI$2=0,IF($BJ$2=0,0,CJ102),CJ102)</f>
        <v>0</v>
      </c>
      <c r="CK103" s="71">
        <f t="shared" ref="CK103:CM103" si="217">IF($BI$2=0,IF($BJ$2=0,0,CK102),CK102)</f>
        <v>0</v>
      </c>
      <c r="CL103" s="71">
        <f t="shared" si="217"/>
        <v>0</v>
      </c>
      <c r="CM103" s="71">
        <f t="shared" si="217"/>
        <v>0</v>
      </c>
      <c r="CP103" s="71">
        <f>IF($BJ$2=0,IF($BK$2=0,0,CP102),CP102)</f>
        <v>0.89449100000000004</v>
      </c>
      <c r="CQ103" s="71">
        <f t="shared" ref="CQ103:CS103" si="218">IF($BJ$2=0,IF($BK$2=0,0,CQ102),CQ102)</f>
        <v>1.0248660000000001</v>
      </c>
      <c r="CR103" s="71">
        <f t="shared" si="218"/>
        <v>0.90554100000000004</v>
      </c>
      <c r="CS103" s="71">
        <f t="shared" si="218"/>
        <v>1.018284</v>
      </c>
      <c r="CV103" s="71">
        <f>IF($BK$2=0,IF($BL$2=0,0,CV102),CV102)</f>
        <v>0.89448099999999997</v>
      </c>
      <c r="CW103" s="71">
        <f t="shared" ref="CW103:CY103" si="219">IF($BK$2=0,IF($BL$2=0,0,CW102),CW102)</f>
        <v>1.024044</v>
      </c>
      <c r="CX103" s="71">
        <f t="shared" si="219"/>
        <v>0.90625800000000001</v>
      </c>
      <c r="CY103" s="71">
        <f t="shared" si="219"/>
        <v>1.019825</v>
      </c>
      <c r="DB103" s="71">
        <f>IF($BL$2=0,IF($BM$2=0,0,DB102),DB102)</f>
        <v>0</v>
      </c>
      <c r="DC103" s="71">
        <f t="shared" ref="DC103:DE103" si="220">IF($BL$2=0,IF($BM$2=0,0,DC102),DC102)</f>
        <v>0</v>
      </c>
      <c r="DD103" s="71">
        <f t="shared" si="220"/>
        <v>0</v>
      </c>
      <c r="DE103" s="71">
        <f t="shared" si="220"/>
        <v>0</v>
      </c>
      <c r="DH103" s="71">
        <f>IF($BM$2=0,0,DH102)</f>
        <v>0</v>
      </c>
      <c r="DI103" s="71">
        <f t="shared" ref="DI103:DK103" si="221">IF($BM$2=0,0,DI102)</f>
        <v>0</v>
      </c>
      <c r="DJ103" s="71">
        <f t="shared" si="221"/>
        <v>0</v>
      </c>
      <c r="DK103" s="71">
        <f t="shared" si="221"/>
        <v>0</v>
      </c>
    </row>
    <row r="104" spans="2:115" x14ac:dyDescent="0.3">
      <c r="BH104" s="74">
        <v>-20</v>
      </c>
      <c r="BI104" t="e">
        <f>(BI103-BG103)/(BH103-BF103)*($BA$4-BF103)+BG103</f>
        <v>#DIV/0!</v>
      </c>
      <c r="BN104" s="74">
        <v>-15</v>
      </c>
      <c r="BO104" t="e">
        <f>(BO103-BM103)/(BN103-BL103)*($BA$4-BL103)+BM103</f>
        <v>#DIV/0!</v>
      </c>
      <c r="BT104" s="74">
        <v>-10</v>
      </c>
      <c r="BU104" t="e">
        <f>(BU103-BS103)/(BT103-BR103)*($BA$4-BR103)+BS103</f>
        <v>#DIV/0!</v>
      </c>
      <c r="BZ104" s="74">
        <v>-5</v>
      </c>
      <c r="CA104" t="e">
        <f>(CA103-BY103)/(BZ103-BX103)*($BA$4-BX103)+BY103</f>
        <v>#DIV/0!</v>
      </c>
      <c r="CF104" s="74">
        <v>0</v>
      </c>
      <c r="CG104" t="e">
        <f>(CG103-CE103)/(CF103-CD103)*($BA$4-CD103)+CE103</f>
        <v>#DIV/0!</v>
      </c>
      <c r="CL104" s="74">
        <v>5</v>
      </c>
      <c r="CM104" t="e">
        <f>(CM103-CK103)/(CL103-CJ103)*($BA$4-CJ103)+CK103</f>
        <v>#DIV/0!</v>
      </c>
      <c r="CR104" s="74">
        <v>10</v>
      </c>
      <c r="CS104">
        <f>(CS103-CQ103)/(CR103-CP103)*($BA$4-CP103)+CQ103</f>
        <v>1.0215845304977376</v>
      </c>
      <c r="CX104" s="74">
        <v>15</v>
      </c>
      <c r="CY104">
        <f>(CY103-CW103)/(CX103-CV103)*($BA$4-CV103)+CW103</f>
        <v>1.0220668699159379</v>
      </c>
      <c r="DD104" s="74">
        <v>20</v>
      </c>
      <c r="DE104" t="e">
        <f>(DE103-DC103)/(DD103-DB103)*($BA$4-DB103)+DC103</f>
        <v>#DIV/0!</v>
      </c>
      <c r="DJ104" s="74">
        <v>25</v>
      </c>
      <c r="DK104" t="e">
        <f>(DK103-DI103)/(DJ103-DH103)*($BA$4-DH103)+DI103</f>
        <v>#DIV/0!</v>
      </c>
    </row>
    <row r="107" spans="2:115" x14ac:dyDescent="0.3">
      <c r="BC107" s="72" t="s">
        <v>60</v>
      </c>
      <c r="BD107">
        <f>IF(BE2="X",-20,0)</f>
        <v>0</v>
      </c>
      <c r="BE107">
        <f>IF(BE2="X",-15,0)</f>
        <v>0</v>
      </c>
      <c r="BF107" s="73">
        <f>SUM(BD107:BE107)</f>
        <v>0</v>
      </c>
      <c r="BG107">
        <f>IF($BF107=0,0,BI104)</f>
        <v>0</v>
      </c>
      <c r="BH107">
        <f>IF($BF107=0,0,BO104)</f>
        <v>0</v>
      </c>
    </row>
    <row r="108" spans="2:115" x14ac:dyDescent="0.3">
      <c r="BC108" s="72" t="s">
        <v>61</v>
      </c>
      <c r="BD108">
        <f>IF(BF2="X",-15,0)</f>
        <v>0</v>
      </c>
      <c r="BE108">
        <f>IF(BE2="X",-10,0)</f>
        <v>0</v>
      </c>
      <c r="BF108" s="73">
        <f t="shared" ref="BF108:BF115" si="222">SUM(BD108:BE108)</f>
        <v>0</v>
      </c>
      <c r="BG108">
        <f>IF($BF108=0,0,BO104)</f>
        <v>0</v>
      </c>
      <c r="BH108">
        <f>IF($BF108=0,0,BU104)</f>
        <v>0</v>
      </c>
    </row>
    <row r="109" spans="2:115" x14ac:dyDescent="0.3">
      <c r="BC109" s="72" t="s">
        <v>62</v>
      </c>
      <c r="BD109">
        <f>IF(BG2="X",-10,0)</f>
        <v>0</v>
      </c>
      <c r="BE109">
        <f>IF(BG2="X",-5,0)</f>
        <v>0</v>
      </c>
      <c r="BF109" s="73">
        <f t="shared" si="222"/>
        <v>0</v>
      </c>
      <c r="BG109">
        <f>IF($BF109=0,0,BU104)</f>
        <v>0</v>
      </c>
      <c r="BH109">
        <f>IF($BF109=0,0,CA104)</f>
        <v>0</v>
      </c>
    </row>
    <row r="110" spans="2:115" x14ac:dyDescent="0.3">
      <c r="BC110" s="72" t="s">
        <v>63</v>
      </c>
      <c r="BD110">
        <f>IF(BH2="X",-5,0)</f>
        <v>0</v>
      </c>
      <c r="BE110">
        <f>IF(BH2="X",0,0)</f>
        <v>0</v>
      </c>
      <c r="BF110" s="73">
        <f t="shared" si="222"/>
        <v>0</v>
      </c>
      <c r="BG110">
        <f>IF($BF110=0,0,CA104)</f>
        <v>0</v>
      </c>
      <c r="BH110">
        <f>IF($BF110=0,0,CG104)</f>
        <v>0</v>
      </c>
    </row>
    <row r="111" spans="2:115" x14ac:dyDescent="0.3">
      <c r="BC111" s="72" t="s">
        <v>64</v>
      </c>
      <c r="BD111">
        <f>IF(BI2="X",0,0)</f>
        <v>0</v>
      </c>
      <c r="BE111">
        <f>IF(BI2="X",5,0)</f>
        <v>0</v>
      </c>
      <c r="BF111" s="73">
        <f t="shared" si="222"/>
        <v>0</v>
      </c>
      <c r="BG111">
        <f>IF($BF111=0,0,CG104)</f>
        <v>0</v>
      </c>
      <c r="BH111">
        <f>IF($BF111=0,0,CM104)</f>
        <v>0</v>
      </c>
    </row>
    <row r="112" spans="2:115" x14ac:dyDescent="0.3">
      <c r="BC112" s="72" t="s">
        <v>65</v>
      </c>
      <c r="BD112">
        <f>IF(BJ2="X",5,0)</f>
        <v>0</v>
      </c>
      <c r="BE112">
        <f>IF(BJ2="X",10,0)</f>
        <v>0</v>
      </c>
      <c r="BF112" s="73">
        <f t="shared" si="222"/>
        <v>0</v>
      </c>
      <c r="BG112">
        <f>IF($BF112=0,0,CM104)</f>
        <v>0</v>
      </c>
      <c r="BH112">
        <f>IF($BF112=0,0,CS104)</f>
        <v>0</v>
      </c>
    </row>
    <row r="113" spans="55:60" x14ac:dyDescent="0.3">
      <c r="BC113" s="72" t="s">
        <v>66</v>
      </c>
      <c r="BD113">
        <f>IF(BK2="X",10,0)</f>
        <v>10</v>
      </c>
      <c r="BE113">
        <f>IF(BK2="X",15,0)</f>
        <v>15</v>
      </c>
      <c r="BF113" s="73">
        <f t="shared" si="222"/>
        <v>25</v>
      </c>
      <c r="BG113">
        <f>IF($BF113=0,0,CS104)</f>
        <v>1.0215845304977376</v>
      </c>
      <c r="BH113">
        <f>IF($BF113=0,0,CY104)</f>
        <v>1.0220668699159379</v>
      </c>
    </row>
    <row r="114" spans="55:60" x14ac:dyDescent="0.3">
      <c r="BC114" s="72" t="s">
        <v>67</v>
      </c>
      <c r="BD114">
        <f>IF(BL2="X",15,0)</f>
        <v>0</v>
      </c>
      <c r="BE114">
        <f>IF(BL2="X",20,0)</f>
        <v>0</v>
      </c>
      <c r="BF114" s="73">
        <f t="shared" si="222"/>
        <v>0</v>
      </c>
      <c r="BG114">
        <f>IF($BF114=0,0,CY104)</f>
        <v>0</v>
      </c>
      <c r="BH114">
        <f>IF($BF114=0,0,DE104)</f>
        <v>0</v>
      </c>
    </row>
    <row r="115" spans="55:60" x14ac:dyDescent="0.3">
      <c r="BC115" s="72" t="s">
        <v>68</v>
      </c>
      <c r="BD115">
        <f>IF(BM2="X",20,0)</f>
        <v>0</v>
      </c>
      <c r="BE115">
        <f>IF(BM2="X",25,0)</f>
        <v>0</v>
      </c>
      <c r="BF115" s="73">
        <f t="shared" si="222"/>
        <v>0</v>
      </c>
      <c r="BG115">
        <f>IF($BF115=0,0,DE104)</f>
        <v>0</v>
      </c>
      <c r="BH115">
        <f>IF($BF115=0,0,DK104)</f>
        <v>0</v>
      </c>
    </row>
    <row r="117" spans="55:60" x14ac:dyDescent="0.3">
      <c r="BD117">
        <f>SUM(BD107:BD115)</f>
        <v>10</v>
      </c>
      <c r="BE117">
        <f>SUM(BE107:BE115)</f>
        <v>15</v>
      </c>
      <c r="BG117">
        <f>SUM(BG107:BG115)</f>
        <v>1.0215845304977376</v>
      </c>
      <c r="BH117">
        <f>SUM(BH107:BH115)</f>
        <v>1.0220668699159379</v>
      </c>
    </row>
  </sheetData>
  <mergeCells count="3">
    <mergeCell ref="BD6:BE6"/>
    <mergeCell ref="BJ6:BK6"/>
    <mergeCell ref="BA10:B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A117"/>
  <sheetViews>
    <sheetView topLeftCell="A46" zoomScale="40" zoomScaleNormal="40" workbookViewId="0">
      <selection activeCell="AT107" sqref="AT107"/>
    </sheetView>
  </sheetViews>
  <sheetFormatPr defaultRowHeight="14.4" x14ac:dyDescent="0.3"/>
  <cols>
    <col min="2" max="2" width="12.33203125" bestFit="1" customWidth="1"/>
    <col min="4" max="4" width="12.109375" bestFit="1" customWidth="1"/>
    <col min="6" max="6" width="12.33203125" bestFit="1" customWidth="1"/>
    <col min="8" max="8" width="12.109375" bestFit="1" customWidth="1"/>
    <col min="10" max="10" width="12.33203125" bestFit="1" customWidth="1"/>
    <col min="12" max="12" width="12.109375" bestFit="1" customWidth="1"/>
    <col min="14" max="14" width="12.33203125" bestFit="1" customWidth="1"/>
    <col min="16" max="16" width="12.109375" bestFit="1" customWidth="1"/>
    <col min="18" max="18" width="12.33203125" bestFit="1" customWidth="1"/>
    <col min="20" max="20" width="12.109375" bestFit="1" customWidth="1"/>
    <col min="22" max="22" width="12.33203125" bestFit="1" customWidth="1"/>
    <col min="24" max="24" width="12.109375" bestFit="1" customWidth="1"/>
    <col min="26" max="26" width="12.33203125" bestFit="1" customWidth="1"/>
    <col min="28" max="28" width="12.109375" bestFit="1" customWidth="1"/>
    <col min="30" max="30" width="12.33203125" bestFit="1" customWidth="1"/>
    <col min="32" max="32" width="12.109375" bestFit="1" customWidth="1"/>
    <col min="34" max="34" width="12.33203125" bestFit="1" customWidth="1"/>
    <col min="36" max="36" width="12.109375" bestFit="1" customWidth="1"/>
    <col min="38" max="38" width="12.33203125" bestFit="1" customWidth="1"/>
    <col min="40" max="40" width="12.109375" bestFit="1" customWidth="1"/>
    <col min="45" max="45" width="11" bestFit="1" customWidth="1"/>
  </cols>
  <sheetData>
    <row r="1" spans="2:105" x14ac:dyDescent="0.3">
      <c r="B1" s="3" t="s">
        <v>3</v>
      </c>
      <c r="C1">
        <v>-20</v>
      </c>
      <c r="D1" t="s">
        <v>4</v>
      </c>
      <c r="F1" s="3" t="s">
        <v>3</v>
      </c>
      <c r="G1">
        <v>-15</v>
      </c>
      <c r="H1" t="s">
        <v>4</v>
      </c>
      <c r="J1" s="3" t="s">
        <v>3</v>
      </c>
      <c r="K1">
        <v>-10</v>
      </c>
      <c r="L1" t="s">
        <v>4</v>
      </c>
      <c r="N1" s="3" t="s">
        <v>3</v>
      </c>
      <c r="O1">
        <v>-5</v>
      </c>
      <c r="P1" t="s">
        <v>4</v>
      </c>
      <c r="R1" s="3" t="s">
        <v>3</v>
      </c>
      <c r="S1">
        <v>0</v>
      </c>
      <c r="T1" t="s">
        <v>4</v>
      </c>
      <c r="V1" s="3" t="s">
        <v>3</v>
      </c>
      <c r="W1">
        <v>5</v>
      </c>
      <c r="X1" t="s">
        <v>4</v>
      </c>
      <c r="Z1" s="3" t="s">
        <v>3</v>
      </c>
      <c r="AA1">
        <v>10</v>
      </c>
      <c r="AB1" t="s">
        <v>4</v>
      </c>
      <c r="AD1" s="3" t="s">
        <v>3</v>
      </c>
      <c r="AE1">
        <v>15</v>
      </c>
      <c r="AF1" t="s">
        <v>4</v>
      </c>
      <c r="AH1" s="3" t="s">
        <v>3</v>
      </c>
      <c r="AI1">
        <v>20</v>
      </c>
      <c r="AJ1" t="s">
        <v>4</v>
      </c>
      <c r="AL1" s="3" t="s">
        <v>3</v>
      </c>
      <c r="AM1">
        <v>25</v>
      </c>
      <c r="AN1" t="s">
        <v>4</v>
      </c>
    </row>
    <row r="2" spans="2:105" ht="15" thickBot="1" x14ac:dyDescent="0.35">
      <c r="B2" s="3" t="s">
        <v>8</v>
      </c>
      <c r="C2">
        <f>'Tin_base load'!M13</f>
        <v>138.52498693499999</v>
      </c>
      <c r="D2" t="s">
        <v>9</v>
      </c>
      <c r="F2" s="3" t="s">
        <v>8</v>
      </c>
      <c r="G2">
        <f>'Tin_base load'!M18</f>
        <v>138.278061167</v>
      </c>
      <c r="H2" t="s">
        <v>9</v>
      </c>
      <c r="J2" s="3" t="s">
        <v>8</v>
      </c>
      <c r="K2">
        <f>'Tin_base load'!M23</f>
        <v>137.53297987799999</v>
      </c>
      <c r="L2" t="s">
        <v>9</v>
      </c>
      <c r="N2" s="3" t="s">
        <v>8</v>
      </c>
      <c r="O2">
        <f>'Tin_base load'!M28</f>
        <v>137.502974954</v>
      </c>
      <c r="P2" t="s">
        <v>9</v>
      </c>
      <c r="R2" s="3" t="s">
        <v>8</v>
      </c>
      <c r="S2">
        <f>'Tin_base load'!M33</f>
        <v>136.49903971000001</v>
      </c>
      <c r="T2" t="s">
        <v>9</v>
      </c>
      <c r="V2" s="3" t="s">
        <v>8</v>
      </c>
      <c r="W2">
        <f>'Tin_base load'!M38</f>
        <v>132.91099187200001</v>
      </c>
      <c r="X2" t="s">
        <v>9</v>
      </c>
      <c r="Z2" s="3" t="s">
        <v>8</v>
      </c>
      <c r="AA2">
        <f>'Tin_base load'!M43</f>
        <v>129.241045348</v>
      </c>
      <c r="AB2" t="s">
        <v>9</v>
      </c>
      <c r="AD2" s="3" t="s">
        <v>8</v>
      </c>
      <c r="AE2">
        <f>'Tin_base load'!M48</f>
        <v>122.971</v>
      </c>
      <c r="AF2" t="s">
        <v>9</v>
      </c>
      <c r="AH2" s="3" t="s">
        <v>8</v>
      </c>
      <c r="AI2">
        <f>'Tin_base load'!M53</f>
        <v>116.850979272</v>
      </c>
      <c r="AJ2" t="s">
        <v>9</v>
      </c>
      <c r="AL2" s="3" t="s">
        <v>8</v>
      </c>
      <c r="AM2">
        <f>'Tin_base load'!M58</f>
        <v>110.629999353</v>
      </c>
      <c r="AN2" t="s">
        <v>9</v>
      </c>
      <c r="AU2" s="41">
        <f>IF($AQ$3&gt;=AU3,IF($AQ$3&lt;AU4, "X",0),0)</f>
        <v>0</v>
      </c>
      <c r="AV2" s="41">
        <f t="shared" ref="AV2:BC2" si="0">IF($AQ$3&gt;=AV3,IF($AQ$3&lt;AV4, "X",0),0)</f>
        <v>0</v>
      </c>
      <c r="AW2" s="41">
        <f t="shared" si="0"/>
        <v>0</v>
      </c>
      <c r="AX2" s="41">
        <f t="shared" si="0"/>
        <v>0</v>
      </c>
      <c r="AY2" s="41">
        <f t="shared" si="0"/>
        <v>0</v>
      </c>
      <c r="AZ2" s="41">
        <f t="shared" si="0"/>
        <v>0</v>
      </c>
      <c r="BA2" s="41" t="str">
        <f t="shared" si="0"/>
        <v>X</v>
      </c>
      <c r="BB2" s="41">
        <f t="shared" si="0"/>
        <v>0</v>
      </c>
      <c r="BC2" s="41">
        <f t="shared" si="0"/>
        <v>0</v>
      </c>
    </row>
    <row r="3" spans="2:105" x14ac:dyDescent="0.3">
      <c r="AP3" s="51" t="s">
        <v>15</v>
      </c>
      <c r="AQ3" s="52">
        <f>'GT calculator'!G4</f>
        <v>10</v>
      </c>
      <c r="AR3" s="53" t="s">
        <v>4</v>
      </c>
      <c r="AT3" t="s">
        <v>48</v>
      </c>
      <c r="AU3">
        <v>-20</v>
      </c>
      <c r="AV3">
        <v>-15</v>
      </c>
      <c r="AW3">
        <v>-10</v>
      </c>
      <c r="AX3">
        <v>-5</v>
      </c>
      <c r="AY3">
        <v>0</v>
      </c>
      <c r="AZ3">
        <v>5</v>
      </c>
      <c r="BA3">
        <v>10</v>
      </c>
      <c r="BB3">
        <v>15</v>
      </c>
      <c r="BC3">
        <v>20</v>
      </c>
    </row>
    <row r="4" spans="2:105" ht="15" thickBot="1" x14ac:dyDescent="0.35">
      <c r="AP4" s="54" t="s">
        <v>0</v>
      </c>
      <c r="AQ4" s="77">
        <f>'GT calculator'!J15</f>
        <v>0.9</v>
      </c>
      <c r="AR4" s="55"/>
      <c r="AT4" t="s">
        <v>49</v>
      </c>
      <c r="AU4">
        <v>-15</v>
      </c>
      <c r="AV4">
        <v>-10</v>
      </c>
      <c r="AW4">
        <v>-5</v>
      </c>
      <c r="AX4">
        <v>0</v>
      </c>
      <c r="AY4">
        <v>5</v>
      </c>
      <c r="AZ4">
        <v>10</v>
      </c>
      <c r="BA4">
        <v>15</v>
      </c>
      <c r="BB4">
        <v>20</v>
      </c>
      <c r="BC4">
        <v>25</v>
      </c>
    </row>
    <row r="5" spans="2:105" ht="15" thickBot="1" x14ac:dyDescent="0.35">
      <c r="AO5" s="15"/>
      <c r="AP5" s="56"/>
      <c r="AQ5" s="78"/>
      <c r="AR5" s="56"/>
    </row>
    <row r="6" spans="2:105" x14ac:dyDescent="0.3">
      <c r="B6" s="5" t="s">
        <v>0</v>
      </c>
      <c r="C6" s="5"/>
      <c r="D6" s="5" t="s">
        <v>10</v>
      </c>
      <c r="E6" s="5"/>
      <c r="F6" s="5" t="s">
        <v>0</v>
      </c>
      <c r="G6" s="5"/>
      <c r="H6" s="5" t="s">
        <v>10</v>
      </c>
      <c r="I6" s="5"/>
      <c r="J6" s="5" t="s">
        <v>0</v>
      </c>
      <c r="K6" s="5"/>
      <c r="L6" s="5" t="s">
        <v>10</v>
      </c>
      <c r="M6" s="5"/>
      <c r="N6" s="5" t="s">
        <v>0</v>
      </c>
      <c r="O6" s="5"/>
      <c r="P6" s="5" t="s">
        <v>10</v>
      </c>
      <c r="Q6" s="5"/>
      <c r="R6" s="5" t="s">
        <v>0</v>
      </c>
      <c r="S6" s="5"/>
      <c r="T6" s="5" t="s">
        <v>10</v>
      </c>
      <c r="U6" s="5"/>
      <c r="V6" s="5" t="s">
        <v>0</v>
      </c>
      <c r="W6" s="5"/>
      <c r="X6" s="5" t="s">
        <v>10</v>
      </c>
      <c r="Y6" s="5"/>
      <c r="Z6" s="5" t="s">
        <v>0</v>
      </c>
      <c r="AA6" s="5"/>
      <c r="AB6" s="5" t="s">
        <v>10</v>
      </c>
      <c r="AC6" s="5"/>
      <c r="AD6" s="5" t="s">
        <v>0</v>
      </c>
      <c r="AE6" s="5"/>
      <c r="AF6" s="5" t="s">
        <v>10</v>
      </c>
      <c r="AG6" s="5"/>
      <c r="AH6" s="5" t="s">
        <v>0</v>
      </c>
      <c r="AI6" s="5"/>
      <c r="AJ6" s="5" t="s">
        <v>10</v>
      </c>
      <c r="AK6" s="5"/>
      <c r="AL6" s="5" t="s">
        <v>0</v>
      </c>
      <c r="AM6" s="5"/>
      <c r="AN6" s="5" t="s">
        <v>10</v>
      </c>
      <c r="AP6" s="56"/>
      <c r="AQ6" s="56"/>
      <c r="AR6" s="56"/>
      <c r="AT6" s="68" t="s">
        <v>52</v>
      </c>
      <c r="AU6" s="69"/>
      <c r="AV6" s="57">
        <v>0</v>
      </c>
      <c r="AW6" s="58"/>
      <c r="AX6" s="59"/>
      <c r="AY6" s="60"/>
      <c r="AZ6" s="68" t="s">
        <v>51</v>
      </c>
      <c r="BA6" s="69"/>
      <c r="BB6" s="57">
        <v>0</v>
      </c>
      <c r="BC6" s="58"/>
      <c r="BD6" s="59"/>
      <c r="BE6" s="60"/>
      <c r="BF6" s="70" t="s">
        <v>50</v>
      </c>
      <c r="BG6" s="69"/>
      <c r="BH6" s="57">
        <v>0</v>
      </c>
      <c r="BI6" s="58"/>
      <c r="BJ6" s="59"/>
      <c r="BK6" s="60"/>
      <c r="BL6" s="68" t="s">
        <v>53</v>
      </c>
      <c r="BM6" s="69"/>
      <c r="BN6" s="57">
        <v>0</v>
      </c>
      <c r="BO6" s="58"/>
      <c r="BP6" s="59"/>
      <c r="BQ6" s="60"/>
      <c r="BR6" s="68" t="s">
        <v>54</v>
      </c>
      <c r="BS6" s="69"/>
      <c r="BT6" s="57">
        <v>0</v>
      </c>
      <c r="BU6" s="58"/>
      <c r="BV6" s="59"/>
      <c r="BW6" s="60"/>
      <c r="BX6" s="68" t="s">
        <v>55</v>
      </c>
      <c r="BY6" s="69"/>
      <c r="BZ6" s="57">
        <v>0</v>
      </c>
      <c r="CA6" s="58"/>
      <c r="CB6" s="59"/>
      <c r="CC6" s="60"/>
      <c r="CD6" s="68" t="s">
        <v>56</v>
      </c>
      <c r="CE6" s="69"/>
      <c r="CF6" s="57">
        <v>0</v>
      </c>
      <c r="CG6" s="58"/>
      <c r="CH6" s="59"/>
      <c r="CI6" s="60"/>
      <c r="CJ6" s="68" t="s">
        <v>57</v>
      </c>
      <c r="CK6" s="69"/>
      <c r="CL6" s="57">
        <v>0</v>
      </c>
      <c r="CM6" s="58"/>
      <c r="CN6" s="59"/>
      <c r="CO6" s="60"/>
      <c r="CP6" s="102" t="s">
        <v>58</v>
      </c>
      <c r="CQ6" s="103"/>
      <c r="CR6" s="57">
        <v>0</v>
      </c>
      <c r="CS6" s="58"/>
      <c r="CT6" s="57">
        <f t="shared" ref="CT6:CT52" si="1">IF(CR5=0,0,AH6)</f>
        <v>0</v>
      </c>
      <c r="CU6" s="60"/>
      <c r="CV6" s="68" t="s">
        <v>59</v>
      </c>
      <c r="CW6" s="69"/>
      <c r="CX6" s="57">
        <v>0</v>
      </c>
      <c r="CY6" s="58"/>
      <c r="CZ6" s="59"/>
      <c r="DA6" s="60"/>
    </row>
    <row r="7" spans="2:105" x14ac:dyDescent="0.3">
      <c r="B7" s="1"/>
      <c r="C7" s="1"/>
      <c r="D7">
        <f>C7*C$2</f>
        <v>0</v>
      </c>
      <c r="F7" s="1"/>
      <c r="G7" s="1"/>
      <c r="H7">
        <f>G7*G$2</f>
        <v>0</v>
      </c>
      <c r="J7" s="1">
        <v>7.5725000000000001E-2</v>
      </c>
      <c r="K7" s="1">
        <v>0.46326299999999998</v>
      </c>
      <c r="L7">
        <f>K7*K$2</f>
        <v>63.713940857221907</v>
      </c>
      <c r="N7" s="1">
        <v>7.6397999999999994E-2</v>
      </c>
      <c r="O7" s="1">
        <v>0.45495000000000002</v>
      </c>
      <c r="P7">
        <f>O7*O$2</f>
        <v>62.556978455322302</v>
      </c>
      <c r="R7" s="1">
        <v>7.7963000000000005E-2</v>
      </c>
      <c r="S7" s="1">
        <v>0.44927800000000001</v>
      </c>
      <c r="T7">
        <f>S7*S$2</f>
        <v>61.326015562829383</v>
      </c>
      <c r="V7" s="1">
        <v>8.1136E-2</v>
      </c>
      <c r="W7" s="1">
        <v>0.47345199999999998</v>
      </c>
      <c r="X7">
        <f>W7*W$2</f>
        <v>62.926974923782147</v>
      </c>
      <c r="Z7" s="1">
        <v>8.4595000000000004E-2</v>
      </c>
      <c r="AA7" s="1">
        <v>0.47966599999999998</v>
      </c>
      <c r="AB7">
        <f>AA7*AA$2</f>
        <v>61.992535257893763</v>
      </c>
      <c r="AD7" s="1">
        <v>9.0165999999999996E-2</v>
      </c>
      <c r="AE7" s="1">
        <v>0.496174</v>
      </c>
      <c r="AF7">
        <f>AE7*AE$2</f>
        <v>61.015012953999999</v>
      </c>
      <c r="AH7" s="1">
        <v>9.6673999999999996E-2</v>
      </c>
      <c r="AI7" s="1">
        <v>0.51552799999999999</v>
      </c>
      <c r="AJ7">
        <f>AI7*AI$2</f>
        <v>60.239951642135615</v>
      </c>
      <c r="AL7" s="1">
        <v>0.103967</v>
      </c>
      <c r="AM7" s="1">
        <v>0.53773800000000005</v>
      </c>
      <c r="AN7">
        <f>AM7*AM$2</f>
        <v>59.489954592083521</v>
      </c>
      <c r="AT7" s="61">
        <f t="shared" ref="AT7:AT38" si="2">IF($AQ$4&gt;B7,0,1)</f>
        <v>0</v>
      </c>
      <c r="AU7" s="43">
        <f t="shared" ref="AU7" si="3">IF(AT8=1, "min",0)</f>
        <v>0</v>
      </c>
      <c r="AV7" s="35">
        <f>IF($AT7=0,IF($AU7="min",B7,0),0)</f>
        <v>0</v>
      </c>
      <c r="AW7" s="36">
        <f>IF(AV7=0,0,$C7)</f>
        <v>0</v>
      </c>
      <c r="AX7" s="35">
        <f t="shared" ref="AX7:AX38" si="4">IF(AV6=0,0,B7)</f>
        <v>0</v>
      </c>
      <c r="AY7" s="62">
        <f t="shared" ref="AY7:AY38" si="5">IF(AX7=0,0,C7)</f>
        <v>0</v>
      </c>
      <c r="AZ7" s="61">
        <f t="shared" ref="AZ7:AZ38" si="6">IF($AQ$4&gt;F7,0,1)</f>
        <v>0</v>
      </c>
      <c r="BA7" s="43">
        <f t="shared" ref="BA7" si="7">IF(AZ8=1, "min",0)</f>
        <v>0</v>
      </c>
      <c r="BB7" s="35">
        <f>IF(AZ7=0,IF(BA7="min",F7,0),0)</f>
        <v>0</v>
      </c>
      <c r="BC7" s="36">
        <f>IF(BB7=0,0,$G7)</f>
        <v>0</v>
      </c>
      <c r="BD7" s="35">
        <f>IF(BB6=0,0,F7)</f>
        <v>0</v>
      </c>
      <c r="BE7" s="62">
        <f>IF(BD7=0,0,G7)</f>
        <v>0</v>
      </c>
      <c r="BF7" s="61">
        <f>IF($AQ$4&gt;J7,0,1)</f>
        <v>0</v>
      </c>
      <c r="BG7" s="43">
        <f t="shared" ref="BG7" si="8">IF(BF8=1, "min",0)</f>
        <v>0</v>
      </c>
      <c r="BH7" s="35">
        <f>IF(BF7=0,IF(BG7="min",J7,0),0)</f>
        <v>0</v>
      </c>
      <c r="BI7" s="36">
        <f>IF(BH7=0,0,K7)</f>
        <v>0</v>
      </c>
      <c r="BJ7" s="35">
        <f>IF(BH6=0,0,J7)</f>
        <v>0</v>
      </c>
      <c r="BK7" s="62">
        <f>IF(BJ7=0,0,K7)</f>
        <v>0</v>
      </c>
      <c r="BL7" s="61">
        <f>IF($AQ$4&gt;N7,0,1)</f>
        <v>0</v>
      </c>
      <c r="BM7" s="43">
        <f>IF(BL8=1, "min",0)</f>
        <v>0</v>
      </c>
      <c r="BN7" s="35">
        <f>IF(BL7=0,IF(BM7="min",N7,0),0)</f>
        <v>0</v>
      </c>
      <c r="BO7" s="36">
        <f>IF(BN7=0,0,O7)</f>
        <v>0</v>
      </c>
      <c r="BP7" s="35">
        <f>IF(BN6=0,0,N7)</f>
        <v>0</v>
      </c>
      <c r="BQ7" s="62">
        <f>IF(BP7=0,0,O7)</f>
        <v>0</v>
      </c>
      <c r="BR7" s="61">
        <f>IF($AQ$4&gt;R7,0,1)</f>
        <v>0</v>
      </c>
      <c r="BS7" s="43">
        <f>IF(BR8=1, "min",0)</f>
        <v>0</v>
      </c>
      <c r="BT7" s="35">
        <f>IF(BR7=0,IF(BS7="min",R7,0),0)</f>
        <v>0</v>
      </c>
      <c r="BU7" s="36">
        <f>IF(BT7=0,0,$S7)</f>
        <v>0</v>
      </c>
      <c r="BV7" s="35">
        <f>IF(BT6=0,0,R7)</f>
        <v>0</v>
      </c>
      <c r="BW7" s="62">
        <f>IF(BV7=0,0,S7)</f>
        <v>0</v>
      </c>
      <c r="BX7" s="61">
        <f>IF($AQ$4&gt;V7,0,1)</f>
        <v>0</v>
      </c>
      <c r="BY7" s="43">
        <f>IF(BX8=1, "min",0)</f>
        <v>0</v>
      </c>
      <c r="BZ7" s="35">
        <f>IF(BX7=0,IF(BY7="min",V7,0),0)</f>
        <v>0</v>
      </c>
      <c r="CA7" s="36">
        <f>IF(BZ7=0,0,$W7)</f>
        <v>0</v>
      </c>
      <c r="CB7" s="35">
        <f>IF(BZ6=0,0,V7)</f>
        <v>0</v>
      </c>
      <c r="CC7" s="62">
        <f>IF(CB7=0,0,W7)</f>
        <v>0</v>
      </c>
      <c r="CD7" s="61">
        <f>IF($AQ$4&gt;Z7,0,1)</f>
        <v>0</v>
      </c>
      <c r="CE7" s="43">
        <f t="shared" ref="CE7" si="9">IF(CD8=1, "min",0)</f>
        <v>0</v>
      </c>
      <c r="CF7" s="35">
        <f>IF(CD7=0,IF(CE7="min",Z7,0),0)</f>
        <v>0</v>
      </c>
      <c r="CG7" s="36">
        <f>IF(CF7=0,0,$AA7)</f>
        <v>0</v>
      </c>
      <c r="CH7" s="35">
        <f>IF(CF6=0,0,Z7)</f>
        <v>0</v>
      </c>
      <c r="CI7" s="62">
        <f>IF(CH7=0,0,AA7)</f>
        <v>0</v>
      </c>
      <c r="CJ7" s="61">
        <f>IF($AQ$4&gt;AD7,0,1)</f>
        <v>0</v>
      </c>
      <c r="CK7" s="43">
        <f>IF(CJ8=1, "min",0)</f>
        <v>0</v>
      </c>
      <c r="CL7" s="35">
        <f>IF($CJ7=0,IF($CK7="min",AD7,0),0)</f>
        <v>0</v>
      </c>
      <c r="CM7" s="36">
        <f>IF(CL7=0,0,$AE7)</f>
        <v>0</v>
      </c>
      <c r="CN7" s="35">
        <f>IF(CL6=0,0,AD7)</f>
        <v>0</v>
      </c>
      <c r="CO7" s="62">
        <f>IF(CN7=0,0,AE7)</f>
        <v>0</v>
      </c>
      <c r="CP7" s="61">
        <f>IF($AQ$4&gt;AH7,0,1)</f>
        <v>0</v>
      </c>
      <c r="CQ7" s="43">
        <f>IF(CP8=1, "min",0)</f>
        <v>0</v>
      </c>
      <c r="CR7" s="35">
        <f>IF(CP7=0,IF(CQ7="min",AH7,0),0)</f>
        <v>0</v>
      </c>
      <c r="CS7" s="36">
        <f>IF(CR7=0,0,$AI7)</f>
        <v>0</v>
      </c>
      <c r="CT7" s="35">
        <f t="shared" si="1"/>
        <v>0</v>
      </c>
      <c r="CU7" s="62">
        <f>IF(CT7=0,0,AI7)</f>
        <v>0</v>
      </c>
      <c r="CV7" s="61">
        <f>IF($AQ$4&gt;AL7,0,1)</f>
        <v>0</v>
      </c>
      <c r="CW7" s="43">
        <f>IF(CV8=1, "min",0)</f>
        <v>0</v>
      </c>
      <c r="CX7" s="35">
        <f>IF(CV7=0,IF(CW7="min",AL7,0),0)</f>
        <v>0</v>
      </c>
      <c r="CY7" s="36">
        <f>IF(CX7=0,0,$AM7)</f>
        <v>0</v>
      </c>
      <c r="CZ7" s="35">
        <f>IF(CX6=0,0,AL7)</f>
        <v>0</v>
      </c>
      <c r="DA7" s="62">
        <f>IF(CZ7=0,0,AM7)</f>
        <v>0</v>
      </c>
    </row>
    <row r="8" spans="2:105" x14ac:dyDescent="0.3">
      <c r="B8" s="1"/>
      <c r="C8" s="1"/>
      <c r="D8">
        <f t="shared" ref="D8:D71" si="10">C8*C$2</f>
        <v>0</v>
      </c>
      <c r="F8" s="1"/>
      <c r="G8" s="1"/>
      <c r="H8">
        <f t="shared" ref="H8:H98" si="11">G8*G$2</f>
        <v>0</v>
      </c>
      <c r="J8" s="1">
        <v>8.5695999999999994E-2</v>
      </c>
      <c r="K8" s="1">
        <v>0.46835300000000002</v>
      </c>
      <c r="L8">
        <f t="shared" ref="L8:L98" si="12">K8*K$2</f>
        <v>64.413983724800929</v>
      </c>
      <c r="N8" s="1">
        <v>8.6457999999999993E-2</v>
      </c>
      <c r="O8" s="1">
        <v>0.46014300000000002</v>
      </c>
      <c r="P8">
        <f t="shared" ref="P8:P98" si="13">O8*O$2</f>
        <v>63.271031404258423</v>
      </c>
      <c r="R8" s="1">
        <v>8.8229000000000002E-2</v>
      </c>
      <c r="S8" s="1">
        <v>0.47541699999999998</v>
      </c>
      <c r="T8">
        <f t="shared" ref="T8:T98" si="14">S8*S$2</f>
        <v>64.893963961809064</v>
      </c>
      <c r="V8" s="1">
        <v>9.1819999999999999E-2</v>
      </c>
      <c r="W8" s="1">
        <v>0.48132200000000003</v>
      </c>
      <c r="X8">
        <f t="shared" ref="X8:X95" si="15">W8*W$2</f>
        <v>63.972984429814794</v>
      </c>
      <c r="Z8" s="1">
        <v>9.5734E-2</v>
      </c>
      <c r="AA8" s="1">
        <v>0.48794500000000002</v>
      </c>
      <c r="AB8">
        <f t="shared" ref="AB8:AB90" si="16">AA8*AA$2</f>
        <v>63.06252187232986</v>
      </c>
      <c r="AD8" s="1">
        <v>0.102038</v>
      </c>
      <c r="AE8" s="1">
        <v>0.50492400000000004</v>
      </c>
      <c r="AF8">
        <f t="shared" ref="AF8:AF86" si="17">AE8*AE$2</f>
        <v>62.091009204000009</v>
      </c>
      <c r="AH8" s="1">
        <v>0.109404</v>
      </c>
      <c r="AI8" s="1">
        <v>0.524617</v>
      </c>
      <c r="AJ8">
        <f t="shared" ref="AJ8:AJ79" si="18">AI8*AI$2</f>
        <v>61.302010192738827</v>
      </c>
      <c r="AL8" s="1">
        <v>0.117657</v>
      </c>
      <c r="AM8" s="1">
        <v>0.54717400000000005</v>
      </c>
      <c r="AN8">
        <f t="shared" ref="AN8:AN73" si="19">AM8*AM$2</f>
        <v>60.533859265978428</v>
      </c>
      <c r="AT8" s="61">
        <f t="shared" si="2"/>
        <v>0</v>
      </c>
      <c r="AU8" s="43">
        <f t="shared" ref="AU8:AU52" si="20">IF(AT9=1, "min",0)</f>
        <v>0</v>
      </c>
      <c r="AV8" s="35">
        <f t="shared" ref="AV8:AV52" si="21">IF($AT8=0,IF($AU8="min",B8,0),0)</f>
        <v>0</v>
      </c>
      <c r="AW8" s="36">
        <f t="shared" ref="AW8:AW52" si="22">IF(AV8=0,0,$C8)</f>
        <v>0</v>
      </c>
      <c r="AX8" s="35">
        <f t="shared" si="4"/>
        <v>0</v>
      </c>
      <c r="AY8" s="62">
        <f t="shared" si="5"/>
        <v>0</v>
      </c>
      <c r="AZ8" s="61">
        <f t="shared" si="6"/>
        <v>0</v>
      </c>
      <c r="BA8" s="43">
        <f t="shared" ref="BA8:BA52" si="23">IF(AZ9=1, "min",0)</f>
        <v>0</v>
      </c>
      <c r="BB8" s="35">
        <f t="shared" ref="BB8:BB10" si="24">IF(AZ8=0,IF(BA8="min",F8,0),0)</f>
        <v>0</v>
      </c>
      <c r="BC8" s="36">
        <f t="shared" ref="BC8:BC52" si="25">IF(BB8=0,0,$G8)</f>
        <v>0</v>
      </c>
      <c r="BD8" s="35">
        <f t="shared" ref="BD8:BD52" si="26">IF(BB7=0,0,F8)</f>
        <v>0</v>
      </c>
      <c r="BE8" s="62">
        <f t="shared" ref="BE8:BE52" si="27">IF(BD8=0,0,G8)</f>
        <v>0</v>
      </c>
      <c r="BF8" s="61">
        <f t="shared" ref="BF8:BF52" si="28">IF($AQ$4&gt;J8,0,1)</f>
        <v>0</v>
      </c>
      <c r="BG8" s="43">
        <f t="shared" ref="BG8:BG52" si="29">IF(BF9=1, "min",0)</f>
        <v>0</v>
      </c>
      <c r="BH8" s="35">
        <f t="shared" ref="BH8:BH52" si="30">IF(BF8=0,IF(BG8="min",J8,0),0)</f>
        <v>0</v>
      </c>
      <c r="BI8" s="36">
        <f t="shared" ref="BI8:BI52" si="31">IF(BH8=0,0,K8)</f>
        <v>0</v>
      </c>
      <c r="BJ8" s="35">
        <f t="shared" ref="BJ8:BJ52" si="32">IF(BH7=0,0,J8)</f>
        <v>0</v>
      </c>
      <c r="BK8" s="62">
        <f t="shared" ref="BK8:BK52" si="33">IF(BJ8=0,0,K8)</f>
        <v>0</v>
      </c>
      <c r="BL8" s="61">
        <f t="shared" ref="BL8:BL52" si="34">IF($AQ$4&gt;N8,0,1)</f>
        <v>0</v>
      </c>
      <c r="BM8" s="43">
        <f t="shared" ref="BM8:BM52" si="35">IF(BL9=1, "min",0)</f>
        <v>0</v>
      </c>
      <c r="BN8" s="35">
        <f t="shared" ref="BN8:BN52" si="36">IF(BL8=0,IF(BM8="min",N8,0),0)</f>
        <v>0</v>
      </c>
      <c r="BO8" s="36">
        <f t="shared" ref="BO8:BO52" si="37">IF(BN8=0,0,O8)</f>
        <v>0</v>
      </c>
      <c r="BP8" s="35">
        <f t="shared" ref="BP8:BP52" si="38">IF(BN7=0,0,N8)</f>
        <v>0</v>
      </c>
      <c r="BQ8" s="62">
        <f t="shared" ref="BQ8:BQ52" si="39">IF(BP8=0,0,O8)</f>
        <v>0</v>
      </c>
      <c r="BR8" s="61">
        <f t="shared" ref="BR8:BR52" si="40">IF($AQ$4&gt;R8,0,1)</f>
        <v>0</v>
      </c>
      <c r="BS8" s="43">
        <f t="shared" ref="BS8:BS52" si="41">IF(BR9=1, "min",0)</f>
        <v>0</v>
      </c>
      <c r="BT8" s="35">
        <f t="shared" ref="BT8:BT52" si="42">IF(BR8=0,IF(BS8="min",R8,0),0)</f>
        <v>0</v>
      </c>
      <c r="BU8" s="36">
        <f t="shared" ref="BU8:BU52" si="43">IF(BT8=0,0,$S8)</f>
        <v>0</v>
      </c>
      <c r="BV8" s="35">
        <f t="shared" ref="BV8:BV52" si="44">IF(BT7=0,0,R8)</f>
        <v>0</v>
      </c>
      <c r="BW8" s="62">
        <f t="shared" ref="BW8:BW52" si="45">IF(BV8=0,0,S8)</f>
        <v>0</v>
      </c>
      <c r="BX8" s="61">
        <f t="shared" ref="BX8:BX52" si="46">IF($AQ$4&gt;V8,0,1)</f>
        <v>0</v>
      </c>
      <c r="BY8" s="43">
        <f t="shared" ref="BY8:BY52" si="47">IF(BX9=1, "min",0)</f>
        <v>0</v>
      </c>
      <c r="BZ8" s="35">
        <f t="shared" ref="BZ8:BZ52" si="48">IF(BX8=0,IF(BY8="min",V8,0),0)</f>
        <v>0</v>
      </c>
      <c r="CA8" s="36">
        <f t="shared" ref="CA8:CA52" si="49">IF(BZ8=0,0,$W8)</f>
        <v>0</v>
      </c>
      <c r="CB8" s="35">
        <f t="shared" ref="CB8:CB52" si="50">IF(BZ7=0,0,V8)</f>
        <v>0</v>
      </c>
      <c r="CC8" s="62">
        <f t="shared" ref="CC8:CC52" si="51">IF(CB8=0,0,W8)</f>
        <v>0</v>
      </c>
      <c r="CD8" s="61">
        <f t="shared" ref="CD8:CD52" si="52">IF($AQ$4&gt;Z8,0,1)</f>
        <v>0</v>
      </c>
      <c r="CE8" s="43">
        <f t="shared" ref="CE8:CE52" si="53">IF(CD9=1, "min",0)</f>
        <v>0</v>
      </c>
      <c r="CF8" s="35">
        <f t="shared" ref="CF8:CF52" si="54">IF(CD8=0,IF(CE8="min",Z8,0),0)</f>
        <v>0</v>
      </c>
      <c r="CG8" s="36">
        <f t="shared" ref="CG8:CG52" si="55">IF(CF8=0,0,$AA8)</f>
        <v>0</v>
      </c>
      <c r="CH8" s="35">
        <f t="shared" ref="CH8:CH52" si="56">IF(CF7=0,0,Z8)</f>
        <v>0</v>
      </c>
      <c r="CI8" s="62">
        <f>IF(CH8=0,0,AA8)</f>
        <v>0</v>
      </c>
      <c r="CJ8" s="61">
        <f t="shared" ref="CJ8:CJ52" si="57">IF($AQ$4&gt;AD8,0,1)</f>
        <v>0</v>
      </c>
      <c r="CK8" s="43">
        <f t="shared" ref="CK8:CK52" si="58">IF(CJ9=1, "min",0)</f>
        <v>0</v>
      </c>
      <c r="CL8" s="35">
        <f t="shared" ref="CL8:CL52" si="59">IF($CJ8=0,IF($CK8="min",AD8,0),0)</f>
        <v>0</v>
      </c>
      <c r="CM8" s="36">
        <f t="shared" ref="CM8:CM52" si="60">IF(CL8=0,0,$AE8)</f>
        <v>0</v>
      </c>
      <c r="CN8" s="35">
        <f t="shared" ref="CN8:CN52" si="61">IF(CL7=0,0,AD8)</f>
        <v>0</v>
      </c>
      <c r="CO8" s="62">
        <f t="shared" ref="CO8:CO52" si="62">IF(CN8=0,0,AE8)</f>
        <v>0</v>
      </c>
      <c r="CP8" s="61">
        <f t="shared" ref="CP8:CP52" si="63">IF($AQ$4&gt;AH8,0,1)</f>
        <v>0</v>
      </c>
      <c r="CQ8" s="43">
        <f t="shared" ref="CQ8:CQ52" si="64">IF(CP9=1, "min",0)</f>
        <v>0</v>
      </c>
      <c r="CR8" s="35">
        <f t="shared" ref="CR8:CR52" si="65">IF(CP8=0,IF(CQ8="min",AH8,0),0)</f>
        <v>0</v>
      </c>
      <c r="CS8" s="36">
        <f t="shared" ref="CS8:CS52" si="66">IF(CR8=0,0,$AI8)</f>
        <v>0</v>
      </c>
      <c r="CT8" s="35">
        <f t="shared" si="1"/>
        <v>0</v>
      </c>
      <c r="CU8" s="62">
        <f t="shared" ref="CU8:CU52" si="67">IF(CT8=0,0,AI8)</f>
        <v>0</v>
      </c>
      <c r="CV8" s="61">
        <f t="shared" ref="CV8:CV52" si="68">IF($AQ$4&gt;AL8,0,1)</f>
        <v>0</v>
      </c>
      <c r="CW8" s="43">
        <f t="shared" ref="CW8:CW52" si="69">IF(CV9=1, "min",0)</f>
        <v>0</v>
      </c>
      <c r="CX8" s="35">
        <f t="shared" ref="CX8:CX52" si="70">IF(CV8=0,IF(CW8="min",AL8,0),0)</f>
        <v>0</v>
      </c>
      <c r="CY8" s="36">
        <f t="shared" ref="CY8:CY52" si="71">IF(CX8=0,0,$AM8)</f>
        <v>0</v>
      </c>
      <c r="CZ8" s="35">
        <f t="shared" ref="CZ8:CZ52" si="72">IF(CX7=0,0,AL8)</f>
        <v>0</v>
      </c>
      <c r="DA8" s="62">
        <f t="shared" ref="DA8:DA52" si="73">IF(CZ8=0,0,AM8)</f>
        <v>0</v>
      </c>
    </row>
    <row r="9" spans="2:105" ht="15" thickBot="1" x14ac:dyDescent="0.35">
      <c r="B9" s="1"/>
      <c r="C9" s="1"/>
      <c r="D9">
        <f t="shared" si="10"/>
        <v>0</v>
      </c>
      <c r="F9" s="1"/>
      <c r="G9" s="1"/>
      <c r="H9">
        <f t="shared" si="11"/>
        <v>0</v>
      </c>
      <c r="J9" s="1">
        <v>9.5646999999999996E-2</v>
      </c>
      <c r="K9" s="1">
        <v>0.47339199999999998</v>
      </c>
      <c r="L9">
        <f t="shared" si="12"/>
        <v>65.10701241040617</v>
      </c>
      <c r="N9" s="1">
        <v>9.6496999999999999E-2</v>
      </c>
      <c r="O9" s="1">
        <v>0.48572799999999999</v>
      </c>
      <c r="P9">
        <f t="shared" si="13"/>
        <v>66.789045018456505</v>
      </c>
      <c r="R9" s="1">
        <v>9.8474999999999993E-2</v>
      </c>
      <c r="S9" s="1">
        <v>0.48255300000000001</v>
      </c>
      <c r="T9">
        <f t="shared" si="14"/>
        <v>65.868021109179637</v>
      </c>
      <c r="V9" s="1">
        <v>0.102482</v>
      </c>
      <c r="W9" s="1">
        <v>0.48877799999999999</v>
      </c>
      <c r="X9">
        <f t="shared" si="15"/>
        <v>64.963968785212415</v>
      </c>
      <c r="Z9" s="1">
        <v>0.106851</v>
      </c>
      <c r="AA9" s="1">
        <v>0.49575200000000003</v>
      </c>
      <c r="AB9">
        <f t="shared" si="16"/>
        <v>64.0715067133617</v>
      </c>
      <c r="AD9" s="1">
        <v>0.113887</v>
      </c>
      <c r="AE9" s="1">
        <v>0.51325100000000001</v>
      </c>
      <c r="AF9">
        <f t="shared" si="17"/>
        <v>63.114988721000003</v>
      </c>
      <c r="AH9" s="1">
        <v>0.12210799999999999</v>
      </c>
      <c r="AI9" s="1">
        <v>0.533389</v>
      </c>
      <c r="AJ9">
        <f t="shared" si="18"/>
        <v>62.327026982912813</v>
      </c>
      <c r="AL9" s="1">
        <v>0.13131899999999999</v>
      </c>
      <c r="AM9" s="1">
        <v>0.55583400000000005</v>
      </c>
      <c r="AN9">
        <f t="shared" si="19"/>
        <v>61.491915060375412</v>
      </c>
      <c r="AT9" s="61">
        <f t="shared" si="2"/>
        <v>0</v>
      </c>
      <c r="AU9" s="43">
        <f t="shared" si="20"/>
        <v>0</v>
      </c>
      <c r="AV9" s="35">
        <f t="shared" si="21"/>
        <v>0</v>
      </c>
      <c r="AW9" s="36">
        <f t="shared" si="22"/>
        <v>0</v>
      </c>
      <c r="AX9" s="35">
        <f t="shared" si="4"/>
        <v>0</v>
      </c>
      <c r="AY9" s="62">
        <f t="shared" si="5"/>
        <v>0</v>
      </c>
      <c r="AZ9" s="61">
        <f t="shared" si="6"/>
        <v>0</v>
      </c>
      <c r="BA9" s="43">
        <f t="shared" si="23"/>
        <v>0</v>
      </c>
      <c r="BB9" s="35">
        <f t="shared" si="24"/>
        <v>0</v>
      </c>
      <c r="BC9" s="36">
        <f t="shared" si="25"/>
        <v>0</v>
      </c>
      <c r="BD9" s="35">
        <f t="shared" si="26"/>
        <v>0</v>
      </c>
      <c r="BE9" s="62">
        <f t="shared" si="27"/>
        <v>0</v>
      </c>
      <c r="BF9" s="61">
        <f t="shared" si="28"/>
        <v>0</v>
      </c>
      <c r="BG9" s="43">
        <f t="shared" si="29"/>
        <v>0</v>
      </c>
      <c r="BH9" s="35">
        <f t="shared" si="30"/>
        <v>0</v>
      </c>
      <c r="BI9" s="36">
        <f t="shared" si="31"/>
        <v>0</v>
      </c>
      <c r="BJ9" s="35">
        <f t="shared" si="32"/>
        <v>0</v>
      </c>
      <c r="BK9" s="62">
        <f t="shared" si="33"/>
        <v>0</v>
      </c>
      <c r="BL9" s="61">
        <f t="shared" si="34"/>
        <v>0</v>
      </c>
      <c r="BM9" s="43">
        <f t="shared" si="35"/>
        <v>0</v>
      </c>
      <c r="BN9" s="35">
        <f t="shared" si="36"/>
        <v>0</v>
      </c>
      <c r="BO9" s="36">
        <f t="shared" si="37"/>
        <v>0</v>
      </c>
      <c r="BP9" s="35">
        <f t="shared" si="38"/>
        <v>0</v>
      </c>
      <c r="BQ9" s="62">
        <f t="shared" si="39"/>
        <v>0</v>
      </c>
      <c r="BR9" s="61">
        <f t="shared" si="40"/>
        <v>0</v>
      </c>
      <c r="BS9" s="43">
        <f t="shared" si="41"/>
        <v>0</v>
      </c>
      <c r="BT9" s="35">
        <f t="shared" si="42"/>
        <v>0</v>
      </c>
      <c r="BU9" s="36">
        <f t="shared" si="43"/>
        <v>0</v>
      </c>
      <c r="BV9" s="35">
        <f t="shared" si="44"/>
        <v>0</v>
      </c>
      <c r="BW9" s="62">
        <f t="shared" si="45"/>
        <v>0</v>
      </c>
      <c r="BX9" s="61">
        <f t="shared" si="46"/>
        <v>0</v>
      </c>
      <c r="BY9" s="43">
        <f t="shared" si="47"/>
        <v>0</v>
      </c>
      <c r="BZ9" s="35">
        <f t="shared" si="48"/>
        <v>0</v>
      </c>
      <c r="CA9" s="36">
        <f t="shared" si="49"/>
        <v>0</v>
      </c>
      <c r="CB9" s="35">
        <f t="shared" si="50"/>
        <v>0</v>
      </c>
      <c r="CC9" s="62">
        <f t="shared" si="51"/>
        <v>0</v>
      </c>
      <c r="CD9" s="61">
        <f t="shared" si="52"/>
        <v>0</v>
      </c>
      <c r="CE9" s="43">
        <f t="shared" si="53"/>
        <v>0</v>
      </c>
      <c r="CF9" s="35">
        <f t="shared" si="54"/>
        <v>0</v>
      </c>
      <c r="CG9" s="36">
        <f t="shared" si="55"/>
        <v>0</v>
      </c>
      <c r="CH9" s="35">
        <f t="shared" si="56"/>
        <v>0</v>
      </c>
      <c r="CI9" s="62">
        <f t="shared" ref="CI9:CI52" si="74">IF(CH9=0,0,AA9)</f>
        <v>0</v>
      </c>
      <c r="CJ9" s="61">
        <f t="shared" si="57"/>
        <v>0</v>
      </c>
      <c r="CK9" s="43">
        <f t="shared" si="58"/>
        <v>0</v>
      </c>
      <c r="CL9" s="35">
        <f t="shared" si="59"/>
        <v>0</v>
      </c>
      <c r="CM9" s="36">
        <f t="shared" si="60"/>
        <v>0</v>
      </c>
      <c r="CN9" s="35">
        <f t="shared" si="61"/>
        <v>0</v>
      </c>
      <c r="CO9" s="62">
        <f t="shared" si="62"/>
        <v>0</v>
      </c>
      <c r="CP9" s="61">
        <f t="shared" si="63"/>
        <v>0</v>
      </c>
      <c r="CQ9" s="43">
        <f t="shared" si="64"/>
        <v>0</v>
      </c>
      <c r="CR9" s="35">
        <f t="shared" si="65"/>
        <v>0</v>
      </c>
      <c r="CS9" s="36">
        <f t="shared" si="66"/>
        <v>0</v>
      </c>
      <c r="CT9" s="35">
        <f t="shared" si="1"/>
        <v>0</v>
      </c>
      <c r="CU9" s="62">
        <f t="shared" si="67"/>
        <v>0</v>
      </c>
      <c r="CV9" s="61">
        <f t="shared" si="68"/>
        <v>0</v>
      </c>
      <c r="CW9" s="43">
        <f t="shared" si="69"/>
        <v>0</v>
      </c>
      <c r="CX9" s="35">
        <f t="shared" si="70"/>
        <v>0</v>
      </c>
      <c r="CY9" s="36">
        <f t="shared" si="71"/>
        <v>0</v>
      </c>
      <c r="CZ9" s="35">
        <f t="shared" si="72"/>
        <v>0</v>
      </c>
      <c r="DA9" s="62">
        <f t="shared" si="73"/>
        <v>0</v>
      </c>
    </row>
    <row r="10" spans="2:105" x14ac:dyDescent="0.3">
      <c r="B10" s="1"/>
      <c r="C10" s="1"/>
      <c r="D10">
        <f t="shared" si="10"/>
        <v>0</v>
      </c>
      <c r="F10" s="1"/>
      <c r="G10" s="1"/>
      <c r="H10">
        <f t="shared" si="11"/>
        <v>0</v>
      </c>
      <c r="J10" s="1">
        <v>0.105598</v>
      </c>
      <c r="K10" s="1">
        <v>0.49841099999999999</v>
      </c>
      <c r="L10">
        <f t="shared" si="12"/>
        <v>68.547950033973848</v>
      </c>
      <c r="N10" s="1">
        <v>0.10653700000000001</v>
      </c>
      <c r="O10" s="1">
        <v>0.49261500000000003</v>
      </c>
      <c r="P10">
        <f t="shared" si="13"/>
        <v>67.736028006964716</v>
      </c>
      <c r="R10" s="1">
        <v>0.10872</v>
      </c>
      <c r="S10" s="1">
        <v>0.48960100000000001</v>
      </c>
      <c r="T10">
        <f t="shared" si="14"/>
        <v>66.830066341055712</v>
      </c>
      <c r="V10" s="1">
        <v>0.11314399999999999</v>
      </c>
      <c r="W10" s="1">
        <v>0.496114</v>
      </c>
      <c r="X10">
        <f t="shared" si="15"/>
        <v>65.939003821585416</v>
      </c>
      <c r="Z10" s="1">
        <v>0.117968</v>
      </c>
      <c r="AA10" s="1">
        <v>0.50332699999999997</v>
      </c>
      <c r="AB10">
        <f t="shared" si="16"/>
        <v>65.05050763187279</v>
      </c>
      <c r="AD10" s="1">
        <v>0.12573599999999999</v>
      </c>
      <c r="AE10" s="1">
        <v>0.52137500000000003</v>
      </c>
      <c r="AF10">
        <f t="shared" si="17"/>
        <v>64.114005125000006</v>
      </c>
      <c r="AH10" s="1">
        <v>0.13481299999999999</v>
      </c>
      <c r="AI10" s="1">
        <v>0.54089399999999999</v>
      </c>
      <c r="AJ10">
        <f t="shared" si="18"/>
        <v>63.20399358234917</v>
      </c>
      <c r="AL10" s="1">
        <v>0.144982</v>
      </c>
      <c r="AM10" s="1">
        <v>0.56228800000000001</v>
      </c>
      <c r="AN10">
        <f t="shared" si="19"/>
        <v>62.205921076199665</v>
      </c>
      <c r="AQ10" s="150" t="s">
        <v>42</v>
      </c>
      <c r="AR10" s="151"/>
      <c r="AT10" s="61">
        <f t="shared" si="2"/>
        <v>0</v>
      </c>
      <c r="AU10" s="43">
        <f t="shared" si="20"/>
        <v>0</v>
      </c>
      <c r="AV10" s="35">
        <f t="shared" si="21"/>
        <v>0</v>
      </c>
      <c r="AW10" s="36">
        <f t="shared" si="22"/>
        <v>0</v>
      </c>
      <c r="AX10" s="35">
        <f t="shared" si="4"/>
        <v>0</v>
      </c>
      <c r="AY10" s="62">
        <f t="shared" si="5"/>
        <v>0</v>
      </c>
      <c r="AZ10" s="61">
        <f t="shared" si="6"/>
        <v>0</v>
      </c>
      <c r="BA10" s="43">
        <f t="shared" si="23"/>
        <v>0</v>
      </c>
      <c r="BB10" s="35">
        <f t="shared" si="24"/>
        <v>0</v>
      </c>
      <c r="BC10" s="36">
        <f t="shared" si="25"/>
        <v>0</v>
      </c>
      <c r="BD10" s="35">
        <f t="shared" si="26"/>
        <v>0</v>
      </c>
      <c r="BE10" s="62">
        <f t="shared" si="27"/>
        <v>0</v>
      </c>
      <c r="BF10" s="61">
        <f t="shared" si="28"/>
        <v>0</v>
      </c>
      <c r="BG10" s="43">
        <f t="shared" si="29"/>
        <v>0</v>
      </c>
      <c r="BH10" s="35">
        <f t="shared" si="30"/>
        <v>0</v>
      </c>
      <c r="BI10" s="36">
        <f t="shared" si="31"/>
        <v>0</v>
      </c>
      <c r="BJ10" s="35">
        <f t="shared" si="32"/>
        <v>0</v>
      </c>
      <c r="BK10" s="62">
        <f t="shared" si="33"/>
        <v>0</v>
      </c>
      <c r="BL10" s="61">
        <f t="shared" si="34"/>
        <v>0</v>
      </c>
      <c r="BM10" s="43">
        <f t="shared" si="35"/>
        <v>0</v>
      </c>
      <c r="BN10" s="35">
        <f t="shared" si="36"/>
        <v>0</v>
      </c>
      <c r="BO10" s="36">
        <f t="shared" si="37"/>
        <v>0</v>
      </c>
      <c r="BP10" s="35">
        <f t="shared" si="38"/>
        <v>0</v>
      </c>
      <c r="BQ10" s="62">
        <f t="shared" si="39"/>
        <v>0</v>
      </c>
      <c r="BR10" s="61">
        <f t="shared" si="40"/>
        <v>0</v>
      </c>
      <c r="BS10" s="43">
        <f t="shared" si="41"/>
        <v>0</v>
      </c>
      <c r="BT10" s="35">
        <f t="shared" si="42"/>
        <v>0</v>
      </c>
      <c r="BU10" s="36">
        <f t="shared" si="43"/>
        <v>0</v>
      </c>
      <c r="BV10" s="35">
        <f t="shared" si="44"/>
        <v>0</v>
      </c>
      <c r="BW10" s="62">
        <f t="shared" si="45"/>
        <v>0</v>
      </c>
      <c r="BX10" s="61">
        <f t="shared" si="46"/>
        <v>0</v>
      </c>
      <c r="BY10" s="43">
        <f t="shared" si="47"/>
        <v>0</v>
      </c>
      <c r="BZ10" s="35">
        <f t="shared" si="48"/>
        <v>0</v>
      </c>
      <c r="CA10" s="36">
        <f t="shared" si="49"/>
        <v>0</v>
      </c>
      <c r="CB10" s="35">
        <f t="shared" si="50"/>
        <v>0</v>
      </c>
      <c r="CC10" s="62">
        <f t="shared" si="51"/>
        <v>0</v>
      </c>
      <c r="CD10" s="61">
        <f t="shared" si="52"/>
        <v>0</v>
      </c>
      <c r="CE10" s="43">
        <f t="shared" si="53"/>
        <v>0</v>
      </c>
      <c r="CF10" s="35">
        <f t="shared" si="54"/>
        <v>0</v>
      </c>
      <c r="CG10" s="36">
        <f t="shared" si="55"/>
        <v>0</v>
      </c>
      <c r="CH10" s="35">
        <f t="shared" si="56"/>
        <v>0</v>
      </c>
      <c r="CI10" s="62">
        <f t="shared" si="74"/>
        <v>0</v>
      </c>
      <c r="CJ10" s="61">
        <f t="shared" si="57"/>
        <v>0</v>
      </c>
      <c r="CK10" s="43">
        <f t="shared" si="58"/>
        <v>0</v>
      </c>
      <c r="CL10" s="35">
        <f t="shared" si="59"/>
        <v>0</v>
      </c>
      <c r="CM10" s="36">
        <f t="shared" si="60"/>
        <v>0</v>
      </c>
      <c r="CN10" s="35">
        <f t="shared" si="61"/>
        <v>0</v>
      </c>
      <c r="CO10" s="62">
        <f t="shared" si="62"/>
        <v>0</v>
      </c>
      <c r="CP10" s="61">
        <f t="shared" si="63"/>
        <v>0</v>
      </c>
      <c r="CQ10" s="43">
        <f t="shared" si="64"/>
        <v>0</v>
      </c>
      <c r="CR10" s="35">
        <f t="shared" si="65"/>
        <v>0</v>
      </c>
      <c r="CS10" s="36">
        <f t="shared" si="66"/>
        <v>0</v>
      </c>
      <c r="CT10" s="35">
        <f t="shared" si="1"/>
        <v>0</v>
      </c>
      <c r="CU10" s="62">
        <f t="shared" si="67"/>
        <v>0</v>
      </c>
      <c r="CV10" s="61">
        <f t="shared" si="68"/>
        <v>0</v>
      </c>
      <c r="CW10" s="43">
        <f t="shared" si="69"/>
        <v>0</v>
      </c>
      <c r="CX10" s="35">
        <f t="shared" si="70"/>
        <v>0</v>
      </c>
      <c r="CY10" s="36">
        <f t="shared" si="71"/>
        <v>0</v>
      </c>
      <c r="CZ10" s="35">
        <f t="shared" si="72"/>
        <v>0</v>
      </c>
      <c r="DA10" s="62">
        <f t="shared" si="73"/>
        <v>0</v>
      </c>
    </row>
    <row r="11" spans="2:105" ht="15" thickBot="1" x14ac:dyDescent="0.35">
      <c r="B11" s="1"/>
      <c r="C11" s="1"/>
      <c r="D11">
        <f t="shared" si="10"/>
        <v>0</v>
      </c>
      <c r="F11" s="1"/>
      <c r="G11" s="1"/>
      <c r="H11">
        <f t="shared" si="11"/>
        <v>0</v>
      </c>
      <c r="J11" s="1">
        <v>0.11556900000000001</v>
      </c>
      <c r="K11" s="1">
        <v>0.50511499999999998</v>
      </c>
      <c r="L11">
        <f t="shared" si="12"/>
        <v>69.469971131075965</v>
      </c>
      <c r="N11" s="1">
        <v>0.11659700000000001</v>
      </c>
      <c r="O11" s="1">
        <v>0.499415</v>
      </c>
      <c r="P11">
        <f t="shared" si="13"/>
        <v>68.671048236651913</v>
      </c>
      <c r="R11" s="1">
        <v>0.11898599999999999</v>
      </c>
      <c r="S11" s="1">
        <v>0.49656</v>
      </c>
      <c r="T11">
        <f t="shared" si="14"/>
        <v>67.779963158397607</v>
      </c>
      <c r="V11" s="1">
        <v>0.12382799999999999</v>
      </c>
      <c r="W11" s="1">
        <v>0.50330699999999995</v>
      </c>
      <c r="X11">
        <f t="shared" si="15"/>
        <v>66.895032586120706</v>
      </c>
      <c r="Z11" s="1">
        <v>0.129107</v>
      </c>
      <c r="AA11" s="1">
        <v>0.51081699999999997</v>
      </c>
      <c r="AB11">
        <f t="shared" si="16"/>
        <v>66.018523061529308</v>
      </c>
      <c r="AD11" s="1">
        <v>0.13760900000000001</v>
      </c>
      <c r="AE11" s="1">
        <v>0.52840900000000002</v>
      </c>
      <c r="AF11">
        <f t="shared" si="17"/>
        <v>64.978983139000007</v>
      </c>
      <c r="AH11" s="1">
        <v>0.14754200000000001</v>
      </c>
      <c r="AI11" s="1">
        <v>0.54710700000000001</v>
      </c>
      <c r="AJ11">
        <f t="shared" si="18"/>
        <v>63.929988716566108</v>
      </c>
      <c r="AL11" s="1">
        <v>0.15867200000000001</v>
      </c>
      <c r="AM11" s="1">
        <v>0.568407</v>
      </c>
      <c r="AN11">
        <f t="shared" si="19"/>
        <v>62.882866042240671</v>
      </c>
      <c r="AQ11" s="49"/>
      <c r="AR11" s="76">
        <f>(AX117-AW117)/(AU117-AT117)*($AQ$3-AT117)+AW117</f>
        <v>0.95504137764705876</v>
      </c>
      <c r="AT11" s="61">
        <f t="shared" si="2"/>
        <v>0</v>
      </c>
      <c r="AU11" s="43">
        <f t="shared" si="20"/>
        <v>0</v>
      </c>
      <c r="AV11" s="35">
        <f t="shared" si="21"/>
        <v>0</v>
      </c>
      <c r="AW11" s="36">
        <f t="shared" si="22"/>
        <v>0</v>
      </c>
      <c r="AX11" s="35">
        <f t="shared" si="4"/>
        <v>0</v>
      </c>
      <c r="AY11" s="62">
        <f t="shared" si="5"/>
        <v>0</v>
      </c>
      <c r="AZ11" s="61">
        <f t="shared" si="6"/>
        <v>0</v>
      </c>
      <c r="BA11" s="43">
        <f t="shared" si="23"/>
        <v>0</v>
      </c>
      <c r="BB11" s="35">
        <f t="shared" ref="BB11:BB52" si="75">IF($AZ11=0,IF($BA11="min",F11,0),0)</f>
        <v>0</v>
      </c>
      <c r="BC11" s="36">
        <f t="shared" si="25"/>
        <v>0</v>
      </c>
      <c r="BD11" s="35">
        <f t="shared" si="26"/>
        <v>0</v>
      </c>
      <c r="BE11" s="62">
        <f t="shared" si="27"/>
        <v>0</v>
      </c>
      <c r="BF11" s="61">
        <f t="shared" si="28"/>
        <v>0</v>
      </c>
      <c r="BG11" s="43">
        <f t="shared" si="29"/>
        <v>0</v>
      </c>
      <c r="BH11" s="35">
        <f t="shared" si="30"/>
        <v>0</v>
      </c>
      <c r="BI11" s="36">
        <f t="shared" si="31"/>
        <v>0</v>
      </c>
      <c r="BJ11" s="35">
        <f t="shared" si="32"/>
        <v>0</v>
      </c>
      <c r="BK11" s="62">
        <f t="shared" si="33"/>
        <v>0</v>
      </c>
      <c r="BL11" s="61">
        <f t="shared" si="34"/>
        <v>0</v>
      </c>
      <c r="BM11" s="43">
        <f t="shared" si="35"/>
        <v>0</v>
      </c>
      <c r="BN11" s="35">
        <f t="shared" si="36"/>
        <v>0</v>
      </c>
      <c r="BO11" s="36">
        <f t="shared" si="37"/>
        <v>0</v>
      </c>
      <c r="BP11" s="35">
        <f t="shared" si="38"/>
        <v>0</v>
      </c>
      <c r="BQ11" s="62">
        <f t="shared" si="39"/>
        <v>0</v>
      </c>
      <c r="BR11" s="61">
        <f t="shared" si="40"/>
        <v>0</v>
      </c>
      <c r="BS11" s="43">
        <f t="shared" si="41"/>
        <v>0</v>
      </c>
      <c r="BT11" s="35">
        <f t="shared" si="42"/>
        <v>0</v>
      </c>
      <c r="BU11" s="36">
        <f t="shared" si="43"/>
        <v>0</v>
      </c>
      <c r="BV11" s="35">
        <f t="shared" si="44"/>
        <v>0</v>
      </c>
      <c r="BW11" s="62">
        <f t="shared" si="45"/>
        <v>0</v>
      </c>
      <c r="BX11" s="61">
        <f t="shared" si="46"/>
        <v>0</v>
      </c>
      <c r="BY11" s="43">
        <f t="shared" si="47"/>
        <v>0</v>
      </c>
      <c r="BZ11" s="35">
        <f t="shared" si="48"/>
        <v>0</v>
      </c>
      <c r="CA11" s="36">
        <f t="shared" si="49"/>
        <v>0</v>
      </c>
      <c r="CB11" s="35">
        <f t="shared" si="50"/>
        <v>0</v>
      </c>
      <c r="CC11" s="62">
        <f t="shared" si="51"/>
        <v>0</v>
      </c>
      <c r="CD11" s="61">
        <f t="shared" si="52"/>
        <v>0</v>
      </c>
      <c r="CE11" s="43">
        <f t="shared" si="53"/>
        <v>0</v>
      </c>
      <c r="CF11" s="35">
        <f t="shared" si="54"/>
        <v>0</v>
      </c>
      <c r="CG11" s="36">
        <f t="shared" si="55"/>
        <v>0</v>
      </c>
      <c r="CH11" s="35">
        <f t="shared" si="56"/>
        <v>0</v>
      </c>
      <c r="CI11" s="62">
        <f t="shared" si="74"/>
        <v>0</v>
      </c>
      <c r="CJ11" s="61">
        <f t="shared" si="57"/>
        <v>0</v>
      </c>
      <c r="CK11" s="43">
        <f t="shared" si="58"/>
        <v>0</v>
      </c>
      <c r="CL11" s="35">
        <f t="shared" si="59"/>
        <v>0</v>
      </c>
      <c r="CM11" s="36">
        <f t="shared" si="60"/>
        <v>0</v>
      </c>
      <c r="CN11" s="35">
        <f t="shared" si="61"/>
        <v>0</v>
      </c>
      <c r="CO11" s="62">
        <f t="shared" si="62"/>
        <v>0</v>
      </c>
      <c r="CP11" s="61">
        <f t="shared" si="63"/>
        <v>0</v>
      </c>
      <c r="CQ11" s="43">
        <f t="shared" si="64"/>
        <v>0</v>
      </c>
      <c r="CR11" s="35">
        <f t="shared" si="65"/>
        <v>0</v>
      </c>
      <c r="CS11" s="36">
        <f t="shared" si="66"/>
        <v>0</v>
      </c>
      <c r="CT11" s="35">
        <f t="shared" si="1"/>
        <v>0</v>
      </c>
      <c r="CU11" s="62">
        <f t="shared" si="67"/>
        <v>0</v>
      </c>
      <c r="CV11" s="61">
        <f t="shared" si="68"/>
        <v>0</v>
      </c>
      <c r="CW11" s="43">
        <f t="shared" si="69"/>
        <v>0</v>
      </c>
      <c r="CX11" s="35">
        <f t="shared" si="70"/>
        <v>0</v>
      </c>
      <c r="CY11" s="36">
        <f t="shared" si="71"/>
        <v>0</v>
      </c>
      <c r="CZ11" s="35">
        <f t="shared" si="72"/>
        <v>0</v>
      </c>
      <c r="DA11" s="62">
        <f t="shared" si="73"/>
        <v>0</v>
      </c>
    </row>
    <row r="12" spans="2:105" x14ac:dyDescent="0.3">
      <c r="B12" s="1"/>
      <c r="C12" s="1"/>
      <c r="D12">
        <f t="shared" si="10"/>
        <v>0</v>
      </c>
      <c r="F12" s="1"/>
      <c r="G12" s="1"/>
      <c r="H12">
        <f t="shared" si="11"/>
        <v>0</v>
      </c>
      <c r="J12" s="1">
        <v>0.12552099999999999</v>
      </c>
      <c r="K12" s="1">
        <v>0.51173900000000005</v>
      </c>
      <c r="L12">
        <f t="shared" si="12"/>
        <v>70.380989589787845</v>
      </c>
      <c r="N12" s="1">
        <v>0.126636</v>
      </c>
      <c r="O12" s="1">
        <v>0.50606899999999999</v>
      </c>
      <c r="P12">
        <f t="shared" si="13"/>
        <v>69.585993031995827</v>
      </c>
      <c r="R12" s="1">
        <v>0.12923100000000001</v>
      </c>
      <c r="S12" s="1">
        <v>0.50344</v>
      </c>
      <c r="T12">
        <f t="shared" si="14"/>
        <v>68.719076551602399</v>
      </c>
      <c r="V12" s="1">
        <v>0.13449</v>
      </c>
      <c r="W12" s="1">
        <v>0.51039400000000001</v>
      </c>
      <c r="X12">
        <f t="shared" si="15"/>
        <v>67.836972785517574</v>
      </c>
      <c r="Z12" s="1">
        <v>0.14022399999999999</v>
      </c>
      <c r="AA12" s="1">
        <v>0.51752500000000001</v>
      </c>
      <c r="AB12">
        <f t="shared" si="16"/>
        <v>66.885471993723698</v>
      </c>
      <c r="AD12" s="1">
        <v>0.14945800000000001</v>
      </c>
      <c r="AE12" s="1">
        <v>0.53434499999999996</v>
      </c>
      <c r="AF12">
        <f t="shared" si="17"/>
        <v>65.708938994999997</v>
      </c>
      <c r="AH12" s="1">
        <v>0.160246</v>
      </c>
      <c r="AI12" s="1">
        <v>0.55304600000000004</v>
      </c>
      <c r="AJ12">
        <f t="shared" si="18"/>
        <v>64.623966682462523</v>
      </c>
      <c r="AL12" s="1">
        <v>0.17233399999999999</v>
      </c>
      <c r="AM12" s="1">
        <v>0.57321599999999995</v>
      </c>
      <c r="AN12">
        <f t="shared" si="19"/>
        <v>63.414885709129244</v>
      </c>
      <c r="AT12" s="61">
        <f t="shared" si="2"/>
        <v>0</v>
      </c>
      <c r="AU12" s="43">
        <f t="shared" si="20"/>
        <v>0</v>
      </c>
      <c r="AV12" s="35">
        <f t="shared" si="21"/>
        <v>0</v>
      </c>
      <c r="AW12" s="36">
        <f t="shared" si="22"/>
        <v>0</v>
      </c>
      <c r="AX12" s="35">
        <f t="shared" si="4"/>
        <v>0</v>
      </c>
      <c r="AY12" s="62">
        <f t="shared" si="5"/>
        <v>0</v>
      </c>
      <c r="AZ12" s="61">
        <f t="shared" si="6"/>
        <v>0</v>
      </c>
      <c r="BA12" s="43">
        <f t="shared" si="23"/>
        <v>0</v>
      </c>
      <c r="BB12" s="35">
        <f t="shared" si="75"/>
        <v>0</v>
      </c>
      <c r="BC12" s="36">
        <f t="shared" si="25"/>
        <v>0</v>
      </c>
      <c r="BD12" s="35">
        <f t="shared" si="26"/>
        <v>0</v>
      </c>
      <c r="BE12" s="62">
        <f t="shared" si="27"/>
        <v>0</v>
      </c>
      <c r="BF12" s="61">
        <f t="shared" si="28"/>
        <v>0</v>
      </c>
      <c r="BG12" s="43">
        <f t="shared" si="29"/>
        <v>0</v>
      </c>
      <c r="BH12" s="35">
        <f t="shared" si="30"/>
        <v>0</v>
      </c>
      <c r="BI12" s="36">
        <f t="shared" si="31"/>
        <v>0</v>
      </c>
      <c r="BJ12" s="35">
        <f t="shared" si="32"/>
        <v>0</v>
      </c>
      <c r="BK12" s="62">
        <f t="shared" si="33"/>
        <v>0</v>
      </c>
      <c r="BL12" s="61">
        <f t="shared" si="34"/>
        <v>0</v>
      </c>
      <c r="BM12" s="43">
        <f t="shared" si="35"/>
        <v>0</v>
      </c>
      <c r="BN12" s="35">
        <f t="shared" si="36"/>
        <v>0</v>
      </c>
      <c r="BO12" s="36">
        <f t="shared" si="37"/>
        <v>0</v>
      </c>
      <c r="BP12" s="35">
        <f t="shared" si="38"/>
        <v>0</v>
      </c>
      <c r="BQ12" s="62">
        <f t="shared" si="39"/>
        <v>0</v>
      </c>
      <c r="BR12" s="61">
        <f t="shared" si="40"/>
        <v>0</v>
      </c>
      <c r="BS12" s="43">
        <f t="shared" si="41"/>
        <v>0</v>
      </c>
      <c r="BT12" s="35">
        <f t="shared" si="42"/>
        <v>0</v>
      </c>
      <c r="BU12" s="36">
        <f t="shared" si="43"/>
        <v>0</v>
      </c>
      <c r="BV12" s="35">
        <f t="shared" si="44"/>
        <v>0</v>
      </c>
      <c r="BW12" s="62">
        <f t="shared" si="45"/>
        <v>0</v>
      </c>
      <c r="BX12" s="61">
        <f t="shared" si="46"/>
        <v>0</v>
      </c>
      <c r="BY12" s="43">
        <f t="shared" si="47"/>
        <v>0</v>
      </c>
      <c r="BZ12" s="35">
        <f t="shared" si="48"/>
        <v>0</v>
      </c>
      <c r="CA12" s="36">
        <f t="shared" si="49"/>
        <v>0</v>
      </c>
      <c r="CB12" s="35">
        <f t="shared" si="50"/>
        <v>0</v>
      </c>
      <c r="CC12" s="62">
        <f t="shared" si="51"/>
        <v>0</v>
      </c>
      <c r="CD12" s="61">
        <f t="shared" si="52"/>
        <v>0</v>
      </c>
      <c r="CE12" s="43">
        <f t="shared" si="53"/>
        <v>0</v>
      </c>
      <c r="CF12" s="35">
        <f t="shared" si="54"/>
        <v>0</v>
      </c>
      <c r="CG12" s="36">
        <f t="shared" si="55"/>
        <v>0</v>
      </c>
      <c r="CH12" s="35">
        <f t="shared" si="56"/>
        <v>0</v>
      </c>
      <c r="CI12" s="62">
        <f t="shared" si="74"/>
        <v>0</v>
      </c>
      <c r="CJ12" s="61">
        <f t="shared" si="57"/>
        <v>0</v>
      </c>
      <c r="CK12" s="43">
        <f t="shared" si="58"/>
        <v>0</v>
      </c>
      <c r="CL12" s="35">
        <f t="shared" si="59"/>
        <v>0</v>
      </c>
      <c r="CM12" s="36">
        <f t="shared" si="60"/>
        <v>0</v>
      </c>
      <c r="CN12" s="35">
        <f t="shared" si="61"/>
        <v>0</v>
      </c>
      <c r="CO12" s="62">
        <f t="shared" si="62"/>
        <v>0</v>
      </c>
      <c r="CP12" s="61">
        <f t="shared" si="63"/>
        <v>0</v>
      </c>
      <c r="CQ12" s="43">
        <f t="shared" si="64"/>
        <v>0</v>
      </c>
      <c r="CR12" s="35">
        <f t="shared" si="65"/>
        <v>0</v>
      </c>
      <c r="CS12" s="36">
        <f t="shared" si="66"/>
        <v>0</v>
      </c>
      <c r="CT12" s="35">
        <f t="shared" si="1"/>
        <v>0</v>
      </c>
      <c r="CU12" s="62">
        <f t="shared" si="67"/>
        <v>0</v>
      </c>
      <c r="CV12" s="61">
        <f t="shared" si="68"/>
        <v>0</v>
      </c>
      <c r="CW12" s="43">
        <f t="shared" si="69"/>
        <v>0</v>
      </c>
      <c r="CX12" s="35">
        <f t="shared" si="70"/>
        <v>0</v>
      </c>
      <c r="CY12" s="36">
        <f t="shared" si="71"/>
        <v>0</v>
      </c>
      <c r="CZ12" s="35">
        <f t="shared" si="72"/>
        <v>0</v>
      </c>
      <c r="DA12" s="62">
        <f t="shared" si="73"/>
        <v>0</v>
      </c>
    </row>
    <row r="13" spans="2:105" x14ac:dyDescent="0.3">
      <c r="B13" s="1"/>
      <c r="C13" s="1"/>
      <c r="D13">
        <f t="shared" si="10"/>
        <v>0</v>
      </c>
      <c r="F13" s="1"/>
      <c r="G13" s="1"/>
      <c r="H13">
        <f t="shared" si="11"/>
        <v>0</v>
      </c>
      <c r="J13" s="1">
        <v>0.13547200000000001</v>
      </c>
      <c r="K13" s="1">
        <v>0.51869699999999996</v>
      </c>
      <c r="L13">
        <f t="shared" si="12"/>
        <v>71.337944063778963</v>
      </c>
      <c r="N13" s="1">
        <v>0.13667599999999999</v>
      </c>
      <c r="O13" s="1">
        <v>0.51279600000000003</v>
      </c>
      <c r="P13">
        <f t="shared" si="13"/>
        <v>70.510975544511382</v>
      </c>
      <c r="R13" s="1">
        <v>0.13947599999999999</v>
      </c>
      <c r="S13" s="1">
        <v>0.50991600000000004</v>
      </c>
      <c r="T13">
        <f t="shared" si="14"/>
        <v>69.60304433276437</v>
      </c>
      <c r="V13" s="1">
        <v>0.145153</v>
      </c>
      <c r="W13" s="1">
        <v>0.51669200000000004</v>
      </c>
      <c r="X13">
        <f t="shared" si="15"/>
        <v>68.67404621232744</v>
      </c>
      <c r="Z13" s="1">
        <v>0.151341</v>
      </c>
      <c r="AA13" s="1">
        <v>0.52298</v>
      </c>
      <c r="AB13">
        <f t="shared" si="16"/>
        <v>67.590481896097046</v>
      </c>
      <c r="AD13" s="1">
        <v>0.161306</v>
      </c>
      <c r="AE13" s="1">
        <v>0.53994799999999998</v>
      </c>
      <c r="AF13">
        <f t="shared" si="17"/>
        <v>66.397945508000006</v>
      </c>
      <c r="AH13" s="1">
        <v>0.17295099999999999</v>
      </c>
      <c r="AI13" s="1">
        <v>0.55794999999999995</v>
      </c>
      <c r="AJ13">
        <f t="shared" si="18"/>
        <v>65.197003884812389</v>
      </c>
      <c r="AL13" s="1">
        <v>0.185997</v>
      </c>
      <c r="AM13" s="1">
        <v>0.57105499999999998</v>
      </c>
      <c r="AN13">
        <f t="shared" si="19"/>
        <v>63.175814280527412</v>
      </c>
      <c r="AQ13" s="44"/>
      <c r="AR13" s="75"/>
      <c r="AT13" s="61">
        <f t="shared" si="2"/>
        <v>0</v>
      </c>
      <c r="AU13" s="43">
        <f t="shared" si="20"/>
        <v>0</v>
      </c>
      <c r="AV13" s="35">
        <f t="shared" si="21"/>
        <v>0</v>
      </c>
      <c r="AW13" s="36">
        <f t="shared" si="22"/>
        <v>0</v>
      </c>
      <c r="AX13" s="35">
        <f t="shared" si="4"/>
        <v>0</v>
      </c>
      <c r="AY13" s="62">
        <f t="shared" si="5"/>
        <v>0</v>
      </c>
      <c r="AZ13" s="61">
        <f t="shared" si="6"/>
        <v>0</v>
      </c>
      <c r="BA13" s="43">
        <f t="shared" si="23"/>
        <v>0</v>
      </c>
      <c r="BB13" s="35">
        <f t="shared" si="75"/>
        <v>0</v>
      </c>
      <c r="BC13" s="36">
        <f t="shared" si="25"/>
        <v>0</v>
      </c>
      <c r="BD13" s="35">
        <f t="shared" si="26"/>
        <v>0</v>
      </c>
      <c r="BE13" s="62">
        <f t="shared" si="27"/>
        <v>0</v>
      </c>
      <c r="BF13" s="61">
        <f t="shared" si="28"/>
        <v>0</v>
      </c>
      <c r="BG13" s="43">
        <f t="shared" si="29"/>
        <v>0</v>
      </c>
      <c r="BH13" s="35">
        <f t="shared" si="30"/>
        <v>0</v>
      </c>
      <c r="BI13" s="36">
        <f t="shared" si="31"/>
        <v>0</v>
      </c>
      <c r="BJ13" s="35">
        <f t="shared" si="32"/>
        <v>0</v>
      </c>
      <c r="BK13" s="62">
        <f t="shared" si="33"/>
        <v>0</v>
      </c>
      <c r="BL13" s="61">
        <f t="shared" si="34"/>
        <v>0</v>
      </c>
      <c r="BM13" s="43">
        <f t="shared" si="35"/>
        <v>0</v>
      </c>
      <c r="BN13" s="35">
        <f t="shared" si="36"/>
        <v>0</v>
      </c>
      <c r="BO13" s="36">
        <f t="shared" si="37"/>
        <v>0</v>
      </c>
      <c r="BP13" s="35">
        <f t="shared" si="38"/>
        <v>0</v>
      </c>
      <c r="BQ13" s="62">
        <f t="shared" si="39"/>
        <v>0</v>
      </c>
      <c r="BR13" s="61">
        <f t="shared" si="40"/>
        <v>0</v>
      </c>
      <c r="BS13" s="43">
        <f t="shared" si="41"/>
        <v>0</v>
      </c>
      <c r="BT13" s="35">
        <f t="shared" si="42"/>
        <v>0</v>
      </c>
      <c r="BU13" s="36">
        <f t="shared" si="43"/>
        <v>0</v>
      </c>
      <c r="BV13" s="35">
        <f t="shared" si="44"/>
        <v>0</v>
      </c>
      <c r="BW13" s="62">
        <f t="shared" si="45"/>
        <v>0</v>
      </c>
      <c r="BX13" s="61">
        <f t="shared" si="46"/>
        <v>0</v>
      </c>
      <c r="BY13" s="43">
        <f t="shared" si="47"/>
        <v>0</v>
      </c>
      <c r="BZ13" s="35">
        <f t="shared" si="48"/>
        <v>0</v>
      </c>
      <c r="CA13" s="36">
        <f t="shared" si="49"/>
        <v>0</v>
      </c>
      <c r="CB13" s="35">
        <f t="shared" si="50"/>
        <v>0</v>
      </c>
      <c r="CC13" s="62">
        <f t="shared" si="51"/>
        <v>0</v>
      </c>
      <c r="CD13" s="61">
        <f t="shared" si="52"/>
        <v>0</v>
      </c>
      <c r="CE13" s="43">
        <f t="shared" si="53"/>
        <v>0</v>
      </c>
      <c r="CF13" s="35">
        <f t="shared" si="54"/>
        <v>0</v>
      </c>
      <c r="CG13" s="36">
        <f t="shared" si="55"/>
        <v>0</v>
      </c>
      <c r="CH13" s="35">
        <f t="shared" si="56"/>
        <v>0</v>
      </c>
      <c r="CI13" s="62">
        <f t="shared" si="74"/>
        <v>0</v>
      </c>
      <c r="CJ13" s="61">
        <f t="shared" si="57"/>
        <v>0</v>
      </c>
      <c r="CK13" s="43">
        <f t="shared" si="58"/>
        <v>0</v>
      </c>
      <c r="CL13" s="35">
        <f t="shared" si="59"/>
        <v>0</v>
      </c>
      <c r="CM13" s="36">
        <f t="shared" si="60"/>
        <v>0</v>
      </c>
      <c r="CN13" s="35">
        <f t="shared" si="61"/>
        <v>0</v>
      </c>
      <c r="CO13" s="62">
        <f t="shared" si="62"/>
        <v>0</v>
      </c>
      <c r="CP13" s="61">
        <f t="shared" si="63"/>
        <v>0</v>
      </c>
      <c r="CQ13" s="43">
        <f t="shared" si="64"/>
        <v>0</v>
      </c>
      <c r="CR13" s="35">
        <f t="shared" si="65"/>
        <v>0</v>
      </c>
      <c r="CS13" s="36">
        <f t="shared" si="66"/>
        <v>0</v>
      </c>
      <c r="CT13" s="35">
        <f t="shared" si="1"/>
        <v>0</v>
      </c>
      <c r="CU13" s="62">
        <f t="shared" si="67"/>
        <v>0</v>
      </c>
      <c r="CV13" s="61">
        <f t="shared" si="68"/>
        <v>0</v>
      </c>
      <c r="CW13" s="43">
        <f t="shared" si="69"/>
        <v>0</v>
      </c>
      <c r="CX13" s="35">
        <f t="shared" si="70"/>
        <v>0</v>
      </c>
      <c r="CY13" s="36">
        <f t="shared" si="71"/>
        <v>0</v>
      </c>
      <c r="CZ13" s="35">
        <f t="shared" si="72"/>
        <v>0</v>
      </c>
      <c r="DA13" s="62">
        <f t="shared" si="73"/>
        <v>0</v>
      </c>
    </row>
    <row r="14" spans="2:105" x14ac:dyDescent="0.3">
      <c r="B14" s="1"/>
      <c r="C14" s="1"/>
      <c r="D14">
        <f t="shared" si="10"/>
        <v>0</v>
      </c>
      <c r="F14" s="1"/>
      <c r="G14" s="1"/>
      <c r="H14">
        <f t="shared" si="11"/>
        <v>0</v>
      </c>
      <c r="J14" s="1">
        <v>0.145423</v>
      </c>
      <c r="K14" s="1">
        <v>0.52540799999999999</v>
      </c>
      <c r="L14">
        <f t="shared" si="12"/>
        <v>72.260927891740224</v>
      </c>
      <c r="N14" s="1">
        <v>0.14671500000000001</v>
      </c>
      <c r="O14" s="1">
        <v>0.51949400000000001</v>
      </c>
      <c r="P14">
        <f t="shared" si="13"/>
        <v>71.431970470753271</v>
      </c>
      <c r="R14" s="1">
        <v>0.14972199999999999</v>
      </c>
      <c r="S14" s="1">
        <v>0.51621600000000001</v>
      </c>
      <c r="T14">
        <f t="shared" si="14"/>
        <v>70.46298828293736</v>
      </c>
      <c r="V14" s="1">
        <v>0.15581500000000001</v>
      </c>
      <c r="W14" s="1">
        <v>0.52161999999999997</v>
      </c>
      <c r="X14">
        <f t="shared" si="15"/>
        <v>69.329031580272641</v>
      </c>
      <c r="Z14" s="1">
        <v>0.16245799999999999</v>
      </c>
      <c r="AA14" s="1">
        <v>0.52775399999999995</v>
      </c>
      <c r="AB14">
        <f t="shared" si="16"/>
        <v>68.207478646588385</v>
      </c>
      <c r="AD14" s="1">
        <v>0.173155</v>
      </c>
      <c r="AE14" s="1">
        <v>0.545072</v>
      </c>
      <c r="AF14">
        <f t="shared" si="17"/>
        <v>67.028048912000003</v>
      </c>
      <c r="AH14" s="1">
        <v>0.18565499999999999</v>
      </c>
      <c r="AI14" s="1">
        <v>0.556589</v>
      </c>
      <c r="AJ14">
        <f t="shared" si="18"/>
        <v>65.037969702023204</v>
      </c>
      <c r="AL14" s="1">
        <v>0.199659</v>
      </c>
      <c r="AM14" s="1">
        <v>0.56799999999999995</v>
      </c>
      <c r="AN14">
        <f t="shared" si="19"/>
        <v>62.837839632503993</v>
      </c>
      <c r="AT14" s="61">
        <f t="shared" si="2"/>
        <v>0</v>
      </c>
      <c r="AU14" s="43">
        <f t="shared" si="20"/>
        <v>0</v>
      </c>
      <c r="AV14" s="35">
        <f t="shared" si="21"/>
        <v>0</v>
      </c>
      <c r="AW14" s="36">
        <f t="shared" si="22"/>
        <v>0</v>
      </c>
      <c r="AX14" s="35">
        <f t="shared" si="4"/>
        <v>0</v>
      </c>
      <c r="AY14" s="62">
        <f t="shared" si="5"/>
        <v>0</v>
      </c>
      <c r="AZ14" s="61">
        <f t="shared" si="6"/>
        <v>0</v>
      </c>
      <c r="BA14" s="43">
        <f t="shared" si="23"/>
        <v>0</v>
      </c>
      <c r="BB14" s="35">
        <f t="shared" si="75"/>
        <v>0</v>
      </c>
      <c r="BC14" s="36">
        <f t="shared" si="25"/>
        <v>0</v>
      </c>
      <c r="BD14" s="35">
        <f t="shared" si="26"/>
        <v>0</v>
      </c>
      <c r="BE14" s="62">
        <f t="shared" si="27"/>
        <v>0</v>
      </c>
      <c r="BF14" s="61">
        <f t="shared" si="28"/>
        <v>0</v>
      </c>
      <c r="BG14" s="43">
        <f t="shared" si="29"/>
        <v>0</v>
      </c>
      <c r="BH14" s="35">
        <f t="shared" si="30"/>
        <v>0</v>
      </c>
      <c r="BI14" s="36">
        <f t="shared" si="31"/>
        <v>0</v>
      </c>
      <c r="BJ14" s="35">
        <f t="shared" si="32"/>
        <v>0</v>
      </c>
      <c r="BK14" s="62">
        <f t="shared" si="33"/>
        <v>0</v>
      </c>
      <c r="BL14" s="61">
        <f t="shared" si="34"/>
        <v>0</v>
      </c>
      <c r="BM14" s="43">
        <f t="shared" si="35"/>
        <v>0</v>
      </c>
      <c r="BN14" s="35">
        <f t="shared" si="36"/>
        <v>0</v>
      </c>
      <c r="BO14" s="36">
        <f t="shared" si="37"/>
        <v>0</v>
      </c>
      <c r="BP14" s="35">
        <f t="shared" si="38"/>
        <v>0</v>
      </c>
      <c r="BQ14" s="62">
        <f t="shared" si="39"/>
        <v>0</v>
      </c>
      <c r="BR14" s="61">
        <f t="shared" si="40"/>
        <v>0</v>
      </c>
      <c r="BS14" s="43">
        <f t="shared" si="41"/>
        <v>0</v>
      </c>
      <c r="BT14" s="35">
        <f t="shared" si="42"/>
        <v>0</v>
      </c>
      <c r="BU14" s="36">
        <f t="shared" si="43"/>
        <v>0</v>
      </c>
      <c r="BV14" s="35">
        <f t="shared" si="44"/>
        <v>0</v>
      </c>
      <c r="BW14" s="62">
        <f t="shared" si="45"/>
        <v>0</v>
      </c>
      <c r="BX14" s="61">
        <f t="shared" si="46"/>
        <v>0</v>
      </c>
      <c r="BY14" s="43">
        <f t="shared" si="47"/>
        <v>0</v>
      </c>
      <c r="BZ14" s="35">
        <f t="shared" si="48"/>
        <v>0</v>
      </c>
      <c r="CA14" s="36">
        <f t="shared" si="49"/>
        <v>0</v>
      </c>
      <c r="CB14" s="35">
        <f t="shared" si="50"/>
        <v>0</v>
      </c>
      <c r="CC14" s="62">
        <f t="shared" si="51"/>
        <v>0</v>
      </c>
      <c r="CD14" s="61">
        <f t="shared" si="52"/>
        <v>0</v>
      </c>
      <c r="CE14" s="43">
        <f t="shared" si="53"/>
        <v>0</v>
      </c>
      <c r="CF14" s="35">
        <f t="shared" si="54"/>
        <v>0</v>
      </c>
      <c r="CG14" s="36">
        <f t="shared" si="55"/>
        <v>0</v>
      </c>
      <c r="CH14" s="35">
        <f t="shared" si="56"/>
        <v>0</v>
      </c>
      <c r="CI14" s="62">
        <f t="shared" si="74"/>
        <v>0</v>
      </c>
      <c r="CJ14" s="61">
        <f t="shared" si="57"/>
        <v>0</v>
      </c>
      <c r="CK14" s="43">
        <f t="shared" si="58"/>
        <v>0</v>
      </c>
      <c r="CL14" s="35">
        <f t="shared" si="59"/>
        <v>0</v>
      </c>
      <c r="CM14" s="36">
        <f t="shared" si="60"/>
        <v>0</v>
      </c>
      <c r="CN14" s="35">
        <f t="shared" si="61"/>
        <v>0</v>
      </c>
      <c r="CO14" s="62">
        <f t="shared" si="62"/>
        <v>0</v>
      </c>
      <c r="CP14" s="61">
        <f t="shared" si="63"/>
        <v>0</v>
      </c>
      <c r="CQ14" s="43">
        <f t="shared" si="64"/>
        <v>0</v>
      </c>
      <c r="CR14" s="35">
        <f t="shared" si="65"/>
        <v>0</v>
      </c>
      <c r="CS14" s="36">
        <f t="shared" si="66"/>
        <v>0</v>
      </c>
      <c r="CT14" s="35">
        <f t="shared" si="1"/>
        <v>0</v>
      </c>
      <c r="CU14" s="62">
        <f t="shared" si="67"/>
        <v>0</v>
      </c>
      <c r="CV14" s="61">
        <f t="shared" si="68"/>
        <v>0</v>
      </c>
      <c r="CW14" s="43">
        <f t="shared" si="69"/>
        <v>0</v>
      </c>
      <c r="CX14" s="35">
        <f t="shared" si="70"/>
        <v>0</v>
      </c>
      <c r="CY14" s="36">
        <f t="shared" si="71"/>
        <v>0</v>
      </c>
      <c r="CZ14" s="35">
        <f t="shared" si="72"/>
        <v>0</v>
      </c>
      <c r="DA14" s="62">
        <f t="shared" si="73"/>
        <v>0</v>
      </c>
    </row>
    <row r="15" spans="2:105" x14ac:dyDescent="0.3">
      <c r="B15" s="1"/>
      <c r="C15" s="1"/>
      <c r="D15">
        <f t="shared" si="10"/>
        <v>0</v>
      </c>
      <c r="F15" s="1"/>
      <c r="G15" s="1"/>
      <c r="H15">
        <f t="shared" si="11"/>
        <v>0</v>
      </c>
      <c r="J15" s="1">
        <v>0.155394</v>
      </c>
      <c r="K15" s="1">
        <v>0.53196699999999997</v>
      </c>
      <c r="L15">
        <f t="shared" si="12"/>
        <v>73.163006706760015</v>
      </c>
      <c r="N15" s="1">
        <v>0.156775</v>
      </c>
      <c r="O15" s="1">
        <v>0.52561800000000003</v>
      </c>
      <c r="P15">
        <f t="shared" si="13"/>
        <v>72.274038689371579</v>
      </c>
      <c r="R15" s="1">
        <v>0.15998799999999999</v>
      </c>
      <c r="S15" s="1">
        <v>0.52090499999999995</v>
      </c>
      <c r="T15">
        <f t="shared" si="14"/>
        <v>71.103032280137541</v>
      </c>
      <c r="V15" s="1">
        <v>0.16649900000000001</v>
      </c>
      <c r="W15" s="1">
        <v>0.52636700000000003</v>
      </c>
      <c r="X15">
        <f t="shared" si="15"/>
        <v>69.959960058689035</v>
      </c>
      <c r="Z15" s="1">
        <v>0.173597</v>
      </c>
      <c r="AA15" s="1">
        <v>0.53245100000000001</v>
      </c>
      <c r="AB15">
        <f t="shared" si="16"/>
        <v>68.814523836587952</v>
      </c>
      <c r="AD15" s="1">
        <v>0.185028</v>
      </c>
      <c r="AE15" s="1">
        <v>0.54451000000000005</v>
      </c>
      <c r="AF15">
        <f t="shared" si="17"/>
        <v>66.958939210000011</v>
      </c>
      <c r="AH15" s="1">
        <v>0.198384</v>
      </c>
      <c r="AI15" s="1">
        <v>0.55450100000000002</v>
      </c>
      <c r="AJ15">
        <f t="shared" si="18"/>
        <v>64.793984857303272</v>
      </c>
      <c r="AL15" s="1">
        <v>0.21334900000000001</v>
      </c>
      <c r="AM15" s="1">
        <v>0.60495200000000005</v>
      </c>
      <c r="AN15">
        <f t="shared" si="19"/>
        <v>66.925839368596058</v>
      </c>
      <c r="AT15" s="61">
        <f t="shared" si="2"/>
        <v>0</v>
      </c>
      <c r="AU15" s="43">
        <f t="shared" si="20"/>
        <v>0</v>
      </c>
      <c r="AV15" s="35">
        <f t="shared" si="21"/>
        <v>0</v>
      </c>
      <c r="AW15" s="36">
        <f t="shared" si="22"/>
        <v>0</v>
      </c>
      <c r="AX15" s="35">
        <f t="shared" si="4"/>
        <v>0</v>
      </c>
      <c r="AY15" s="62">
        <f t="shared" si="5"/>
        <v>0</v>
      </c>
      <c r="AZ15" s="61">
        <f t="shared" si="6"/>
        <v>0</v>
      </c>
      <c r="BA15" s="43">
        <f t="shared" si="23"/>
        <v>0</v>
      </c>
      <c r="BB15" s="35">
        <f t="shared" si="75"/>
        <v>0</v>
      </c>
      <c r="BC15" s="36">
        <f t="shared" si="25"/>
        <v>0</v>
      </c>
      <c r="BD15" s="35">
        <f t="shared" si="26"/>
        <v>0</v>
      </c>
      <c r="BE15" s="62">
        <f t="shared" si="27"/>
        <v>0</v>
      </c>
      <c r="BF15" s="61">
        <f t="shared" si="28"/>
        <v>0</v>
      </c>
      <c r="BG15" s="43">
        <f t="shared" si="29"/>
        <v>0</v>
      </c>
      <c r="BH15" s="35">
        <f t="shared" si="30"/>
        <v>0</v>
      </c>
      <c r="BI15" s="36">
        <f t="shared" si="31"/>
        <v>0</v>
      </c>
      <c r="BJ15" s="35">
        <f t="shared" si="32"/>
        <v>0</v>
      </c>
      <c r="BK15" s="62">
        <f t="shared" si="33"/>
        <v>0</v>
      </c>
      <c r="BL15" s="61">
        <f t="shared" si="34"/>
        <v>0</v>
      </c>
      <c r="BM15" s="43">
        <f t="shared" si="35"/>
        <v>0</v>
      </c>
      <c r="BN15" s="35">
        <f t="shared" si="36"/>
        <v>0</v>
      </c>
      <c r="BO15" s="36">
        <f t="shared" si="37"/>
        <v>0</v>
      </c>
      <c r="BP15" s="35">
        <f t="shared" si="38"/>
        <v>0</v>
      </c>
      <c r="BQ15" s="62">
        <f t="shared" si="39"/>
        <v>0</v>
      </c>
      <c r="BR15" s="61">
        <f t="shared" si="40"/>
        <v>0</v>
      </c>
      <c r="BS15" s="43">
        <f t="shared" si="41"/>
        <v>0</v>
      </c>
      <c r="BT15" s="35">
        <f t="shared" si="42"/>
        <v>0</v>
      </c>
      <c r="BU15" s="36">
        <f t="shared" si="43"/>
        <v>0</v>
      </c>
      <c r="BV15" s="35">
        <f t="shared" si="44"/>
        <v>0</v>
      </c>
      <c r="BW15" s="62">
        <f t="shared" si="45"/>
        <v>0</v>
      </c>
      <c r="BX15" s="61">
        <f t="shared" si="46"/>
        <v>0</v>
      </c>
      <c r="BY15" s="43">
        <f t="shared" si="47"/>
        <v>0</v>
      </c>
      <c r="BZ15" s="35">
        <f t="shared" si="48"/>
        <v>0</v>
      </c>
      <c r="CA15" s="36">
        <f t="shared" si="49"/>
        <v>0</v>
      </c>
      <c r="CB15" s="35">
        <f t="shared" si="50"/>
        <v>0</v>
      </c>
      <c r="CC15" s="62">
        <f t="shared" si="51"/>
        <v>0</v>
      </c>
      <c r="CD15" s="61">
        <f t="shared" si="52"/>
        <v>0</v>
      </c>
      <c r="CE15" s="43">
        <f t="shared" si="53"/>
        <v>0</v>
      </c>
      <c r="CF15" s="35">
        <f t="shared" si="54"/>
        <v>0</v>
      </c>
      <c r="CG15" s="36">
        <f t="shared" si="55"/>
        <v>0</v>
      </c>
      <c r="CH15" s="35">
        <f t="shared" si="56"/>
        <v>0</v>
      </c>
      <c r="CI15" s="62">
        <f t="shared" si="74"/>
        <v>0</v>
      </c>
      <c r="CJ15" s="61">
        <f t="shared" si="57"/>
        <v>0</v>
      </c>
      <c r="CK15" s="43">
        <f t="shared" si="58"/>
        <v>0</v>
      </c>
      <c r="CL15" s="35">
        <f t="shared" si="59"/>
        <v>0</v>
      </c>
      <c r="CM15" s="36">
        <f t="shared" si="60"/>
        <v>0</v>
      </c>
      <c r="CN15" s="35">
        <f t="shared" si="61"/>
        <v>0</v>
      </c>
      <c r="CO15" s="62">
        <f t="shared" si="62"/>
        <v>0</v>
      </c>
      <c r="CP15" s="61">
        <f t="shared" si="63"/>
        <v>0</v>
      </c>
      <c r="CQ15" s="43">
        <f t="shared" si="64"/>
        <v>0</v>
      </c>
      <c r="CR15" s="35">
        <f t="shared" si="65"/>
        <v>0</v>
      </c>
      <c r="CS15" s="36">
        <f t="shared" si="66"/>
        <v>0</v>
      </c>
      <c r="CT15" s="35">
        <f t="shared" si="1"/>
        <v>0</v>
      </c>
      <c r="CU15" s="62">
        <f t="shared" si="67"/>
        <v>0</v>
      </c>
      <c r="CV15" s="61">
        <f t="shared" si="68"/>
        <v>0</v>
      </c>
      <c r="CW15" s="43">
        <f t="shared" si="69"/>
        <v>0</v>
      </c>
      <c r="CX15" s="35">
        <f t="shared" si="70"/>
        <v>0</v>
      </c>
      <c r="CY15" s="36">
        <f t="shared" si="71"/>
        <v>0</v>
      </c>
      <c r="CZ15" s="35">
        <f t="shared" si="72"/>
        <v>0</v>
      </c>
      <c r="DA15" s="62">
        <f t="shared" si="73"/>
        <v>0</v>
      </c>
    </row>
    <row r="16" spans="2:105" x14ac:dyDescent="0.3">
      <c r="B16" s="1"/>
      <c r="C16" s="1"/>
      <c r="D16">
        <f t="shared" si="10"/>
        <v>0</v>
      </c>
      <c r="F16" s="1"/>
      <c r="G16" s="1"/>
      <c r="H16">
        <f t="shared" si="11"/>
        <v>0</v>
      </c>
      <c r="J16" s="1">
        <v>0.16534499999999999</v>
      </c>
      <c r="K16" s="1">
        <v>0.5383</v>
      </c>
      <c r="L16">
        <f t="shared" si="12"/>
        <v>74.034003068327394</v>
      </c>
      <c r="N16" s="1">
        <v>0.16681499999999999</v>
      </c>
      <c r="O16" s="1">
        <v>0.53009799999999996</v>
      </c>
      <c r="P16">
        <f t="shared" si="13"/>
        <v>72.890052017165488</v>
      </c>
      <c r="R16" s="1">
        <v>0.170233</v>
      </c>
      <c r="S16" s="1">
        <v>0.525366</v>
      </c>
      <c r="T16">
        <f t="shared" si="14"/>
        <v>71.711954496283866</v>
      </c>
      <c r="V16" s="1">
        <v>0.17716100000000001</v>
      </c>
      <c r="W16" s="1">
        <v>0.53081400000000001</v>
      </c>
      <c r="X16">
        <f t="shared" si="15"/>
        <v>70.551015239543815</v>
      </c>
      <c r="Z16" s="1">
        <v>0.18471399999999999</v>
      </c>
      <c r="AA16" s="1">
        <v>0.53310100000000005</v>
      </c>
      <c r="AB16">
        <f t="shared" si="16"/>
        <v>68.898530516064156</v>
      </c>
      <c r="AD16" s="1">
        <v>0.196877</v>
      </c>
      <c r="AE16" s="1">
        <v>0.54356700000000002</v>
      </c>
      <c r="AF16">
        <f t="shared" si="17"/>
        <v>66.842977557000012</v>
      </c>
      <c r="AH16" s="1">
        <v>0.211089</v>
      </c>
      <c r="AI16" s="1">
        <v>0.58742300000000003</v>
      </c>
      <c r="AJ16">
        <f t="shared" si="18"/>
        <v>68.640952796896059</v>
      </c>
      <c r="AL16" s="1">
        <v>0.22701199999999999</v>
      </c>
      <c r="AM16" s="1">
        <v>0.61221899999999996</v>
      </c>
      <c r="AN16">
        <f t="shared" si="19"/>
        <v>67.729787573894299</v>
      </c>
      <c r="AT16" s="61">
        <f t="shared" si="2"/>
        <v>0</v>
      </c>
      <c r="AU16" s="43">
        <f t="shared" si="20"/>
        <v>0</v>
      </c>
      <c r="AV16" s="35">
        <f t="shared" si="21"/>
        <v>0</v>
      </c>
      <c r="AW16" s="36">
        <f t="shared" si="22"/>
        <v>0</v>
      </c>
      <c r="AX16" s="35">
        <f t="shared" si="4"/>
        <v>0</v>
      </c>
      <c r="AY16" s="62">
        <f t="shared" si="5"/>
        <v>0</v>
      </c>
      <c r="AZ16" s="61">
        <f t="shared" si="6"/>
        <v>0</v>
      </c>
      <c r="BA16" s="43">
        <f t="shared" si="23"/>
        <v>0</v>
      </c>
      <c r="BB16" s="35">
        <f t="shared" si="75"/>
        <v>0</v>
      </c>
      <c r="BC16" s="36">
        <f t="shared" si="25"/>
        <v>0</v>
      </c>
      <c r="BD16" s="35">
        <f t="shared" si="26"/>
        <v>0</v>
      </c>
      <c r="BE16" s="62">
        <f t="shared" si="27"/>
        <v>0</v>
      </c>
      <c r="BF16" s="61">
        <f t="shared" si="28"/>
        <v>0</v>
      </c>
      <c r="BG16" s="43">
        <f t="shared" si="29"/>
        <v>0</v>
      </c>
      <c r="BH16" s="35">
        <f t="shared" si="30"/>
        <v>0</v>
      </c>
      <c r="BI16" s="36">
        <f t="shared" si="31"/>
        <v>0</v>
      </c>
      <c r="BJ16" s="35">
        <f t="shared" si="32"/>
        <v>0</v>
      </c>
      <c r="BK16" s="62">
        <f t="shared" si="33"/>
        <v>0</v>
      </c>
      <c r="BL16" s="61">
        <f t="shared" si="34"/>
        <v>0</v>
      </c>
      <c r="BM16" s="43">
        <f t="shared" si="35"/>
        <v>0</v>
      </c>
      <c r="BN16" s="35">
        <f t="shared" si="36"/>
        <v>0</v>
      </c>
      <c r="BO16" s="36">
        <f t="shared" si="37"/>
        <v>0</v>
      </c>
      <c r="BP16" s="35">
        <f t="shared" si="38"/>
        <v>0</v>
      </c>
      <c r="BQ16" s="62">
        <f t="shared" si="39"/>
        <v>0</v>
      </c>
      <c r="BR16" s="61">
        <f t="shared" si="40"/>
        <v>0</v>
      </c>
      <c r="BS16" s="43">
        <f t="shared" si="41"/>
        <v>0</v>
      </c>
      <c r="BT16" s="35">
        <f t="shared" si="42"/>
        <v>0</v>
      </c>
      <c r="BU16" s="36">
        <f t="shared" si="43"/>
        <v>0</v>
      </c>
      <c r="BV16" s="35">
        <f t="shared" si="44"/>
        <v>0</v>
      </c>
      <c r="BW16" s="62">
        <f t="shared" si="45"/>
        <v>0</v>
      </c>
      <c r="BX16" s="61">
        <f t="shared" si="46"/>
        <v>0</v>
      </c>
      <c r="BY16" s="43">
        <f t="shared" si="47"/>
        <v>0</v>
      </c>
      <c r="BZ16" s="35">
        <f t="shared" si="48"/>
        <v>0</v>
      </c>
      <c r="CA16" s="36">
        <f t="shared" si="49"/>
        <v>0</v>
      </c>
      <c r="CB16" s="35">
        <f t="shared" si="50"/>
        <v>0</v>
      </c>
      <c r="CC16" s="62">
        <f t="shared" si="51"/>
        <v>0</v>
      </c>
      <c r="CD16" s="61">
        <f t="shared" si="52"/>
        <v>0</v>
      </c>
      <c r="CE16" s="43">
        <f t="shared" si="53"/>
        <v>0</v>
      </c>
      <c r="CF16" s="35">
        <f t="shared" si="54"/>
        <v>0</v>
      </c>
      <c r="CG16" s="36">
        <f t="shared" si="55"/>
        <v>0</v>
      </c>
      <c r="CH16" s="35">
        <f t="shared" si="56"/>
        <v>0</v>
      </c>
      <c r="CI16" s="62">
        <f t="shared" si="74"/>
        <v>0</v>
      </c>
      <c r="CJ16" s="61">
        <f t="shared" si="57"/>
        <v>0</v>
      </c>
      <c r="CK16" s="43">
        <f t="shared" si="58"/>
        <v>0</v>
      </c>
      <c r="CL16" s="35">
        <f t="shared" si="59"/>
        <v>0</v>
      </c>
      <c r="CM16" s="36">
        <f t="shared" si="60"/>
        <v>0</v>
      </c>
      <c r="CN16" s="35">
        <f t="shared" si="61"/>
        <v>0</v>
      </c>
      <c r="CO16" s="62">
        <f t="shared" si="62"/>
        <v>0</v>
      </c>
      <c r="CP16" s="61">
        <f t="shared" si="63"/>
        <v>0</v>
      </c>
      <c r="CQ16" s="43">
        <f t="shared" si="64"/>
        <v>0</v>
      </c>
      <c r="CR16" s="35">
        <f t="shared" si="65"/>
        <v>0</v>
      </c>
      <c r="CS16" s="36">
        <f t="shared" si="66"/>
        <v>0</v>
      </c>
      <c r="CT16" s="35">
        <f t="shared" si="1"/>
        <v>0</v>
      </c>
      <c r="CU16" s="62">
        <f t="shared" si="67"/>
        <v>0</v>
      </c>
      <c r="CV16" s="61">
        <f t="shared" si="68"/>
        <v>0</v>
      </c>
      <c r="CW16" s="43">
        <f t="shared" si="69"/>
        <v>0</v>
      </c>
      <c r="CX16" s="35">
        <f t="shared" si="70"/>
        <v>0</v>
      </c>
      <c r="CY16" s="36">
        <f t="shared" si="71"/>
        <v>0</v>
      </c>
      <c r="CZ16" s="35">
        <f t="shared" si="72"/>
        <v>0</v>
      </c>
      <c r="DA16" s="62">
        <f t="shared" si="73"/>
        <v>0</v>
      </c>
    </row>
    <row r="17" spans="2:105" x14ac:dyDescent="0.3">
      <c r="B17" s="1"/>
      <c r="C17" s="1"/>
      <c r="D17">
        <f t="shared" si="10"/>
        <v>0</v>
      </c>
      <c r="F17" s="1"/>
      <c r="G17" s="1"/>
      <c r="H17">
        <f t="shared" si="11"/>
        <v>0</v>
      </c>
      <c r="J17" s="1">
        <v>0.17529600000000001</v>
      </c>
      <c r="K17" s="1">
        <v>0.54274999999999995</v>
      </c>
      <c r="L17">
        <f t="shared" si="12"/>
        <v>74.646024828784491</v>
      </c>
      <c r="N17" s="1">
        <v>0.17685400000000001</v>
      </c>
      <c r="O17" s="1">
        <v>0.53452699999999997</v>
      </c>
      <c r="P17">
        <f t="shared" si="13"/>
        <v>73.499052693236749</v>
      </c>
      <c r="R17" s="1">
        <v>0.180478</v>
      </c>
      <c r="S17" s="1">
        <v>0.52979100000000001</v>
      </c>
      <c r="T17">
        <f t="shared" si="14"/>
        <v>72.315962747000611</v>
      </c>
      <c r="V17" s="1">
        <v>0.18782299999999999</v>
      </c>
      <c r="W17" s="1">
        <v>0.532447</v>
      </c>
      <c r="X17">
        <f t="shared" si="15"/>
        <v>70.76805888927079</v>
      </c>
      <c r="Z17" s="1">
        <v>0.19583100000000001</v>
      </c>
      <c r="AA17" s="1">
        <v>0.53228799999999998</v>
      </c>
      <c r="AB17">
        <f t="shared" si="16"/>
        <v>68.793457546196223</v>
      </c>
      <c r="AD17" s="1">
        <v>0.20872599999999999</v>
      </c>
      <c r="AE17" s="1">
        <v>0.57206999999999997</v>
      </c>
      <c r="AF17">
        <f t="shared" si="17"/>
        <v>70.348019969999996</v>
      </c>
      <c r="AH17" s="1">
        <v>0.22379299999999999</v>
      </c>
      <c r="AI17" s="1">
        <v>0.59422699999999995</v>
      </c>
      <c r="AJ17">
        <f t="shared" si="18"/>
        <v>69.436006859862744</v>
      </c>
      <c r="AL17" s="1">
        <v>0.240674</v>
      </c>
      <c r="AM17" s="1">
        <v>0.61936899999999995</v>
      </c>
      <c r="AN17">
        <f t="shared" si="19"/>
        <v>68.520792069268253</v>
      </c>
      <c r="AT17" s="61">
        <f t="shared" si="2"/>
        <v>0</v>
      </c>
      <c r="AU17" s="43">
        <f t="shared" si="20"/>
        <v>0</v>
      </c>
      <c r="AV17" s="35">
        <f t="shared" si="21"/>
        <v>0</v>
      </c>
      <c r="AW17" s="36">
        <f t="shared" si="22"/>
        <v>0</v>
      </c>
      <c r="AX17" s="35">
        <f t="shared" si="4"/>
        <v>0</v>
      </c>
      <c r="AY17" s="62">
        <f t="shared" si="5"/>
        <v>0</v>
      </c>
      <c r="AZ17" s="61">
        <f t="shared" si="6"/>
        <v>0</v>
      </c>
      <c r="BA17" s="43">
        <f t="shared" si="23"/>
        <v>0</v>
      </c>
      <c r="BB17" s="35">
        <f t="shared" si="75"/>
        <v>0</v>
      </c>
      <c r="BC17" s="36">
        <f t="shared" si="25"/>
        <v>0</v>
      </c>
      <c r="BD17" s="35">
        <f t="shared" si="26"/>
        <v>0</v>
      </c>
      <c r="BE17" s="62">
        <f t="shared" si="27"/>
        <v>0</v>
      </c>
      <c r="BF17" s="61">
        <f t="shared" si="28"/>
        <v>0</v>
      </c>
      <c r="BG17" s="43">
        <f t="shared" si="29"/>
        <v>0</v>
      </c>
      <c r="BH17" s="35">
        <f t="shared" si="30"/>
        <v>0</v>
      </c>
      <c r="BI17" s="36">
        <f t="shared" si="31"/>
        <v>0</v>
      </c>
      <c r="BJ17" s="35">
        <f t="shared" si="32"/>
        <v>0</v>
      </c>
      <c r="BK17" s="62">
        <f t="shared" si="33"/>
        <v>0</v>
      </c>
      <c r="BL17" s="61">
        <f t="shared" si="34"/>
        <v>0</v>
      </c>
      <c r="BM17" s="43">
        <f t="shared" si="35"/>
        <v>0</v>
      </c>
      <c r="BN17" s="35">
        <f t="shared" si="36"/>
        <v>0</v>
      </c>
      <c r="BO17" s="36">
        <f t="shared" si="37"/>
        <v>0</v>
      </c>
      <c r="BP17" s="35">
        <f t="shared" si="38"/>
        <v>0</v>
      </c>
      <c r="BQ17" s="62">
        <f t="shared" si="39"/>
        <v>0</v>
      </c>
      <c r="BR17" s="61">
        <f t="shared" si="40"/>
        <v>0</v>
      </c>
      <c r="BS17" s="43">
        <f t="shared" si="41"/>
        <v>0</v>
      </c>
      <c r="BT17" s="35">
        <f t="shared" si="42"/>
        <v>0</v>
      </c>
      <c r="BU17" s="36">
        <f t="shared" si="43"/>
        <v>0</v>
      </c>
      <c r="BV17" s="35">
        <f t="shared" si="44"/>
        <v>0</v>
      </c>
      <c r="BW17" s="62">
        <f t="shared" si="45"/>
        <v>0</v>
      </c>
      <c r="BX17" s="61">
        <f t="shared" si="46"/>
        <v>0</v>
      </c>
      <c r="BY17" s="43">
        <f t="shared" si="47"/>
        <v>0</v>
      </c>
      <c r="BZ17" s="35">
        <f t="shared" si="48"/>
        <v>0</v>
      </c>
      <c r="CA17" s="36">
        <f t="shared" si="49"/>
        <v>0</v>
      </c>
      <c r="CB17" s="35">
        <f t="shared" si="50"/>
        <v>0</v>
      </c>
      <c r="CC17" s="62">
        <f t="shared" si="51"/>
        <v>0</v>
      </c>
      <c r="CD17" s="61">
        <f t="shared" si="52"/>
        <v>0</v>
      </c>
      <c r="CE17" s="43">
        <f t="shared" si="53"/>
        <v>0</v>
      </c>
      <c r="CF17" s="35">
        <f t="shared" si="54"/>
        <v>0</v>
      </c>
      <c r="CG17" s="36">
        <f t="shared" si="55"/>
        <v>0</v>
      </c>
      <c r="CH17" s="35">
        <f t="shared" si="56"/>
        <v>0</v>
      </c>
      <c r="CI17" s="62">
        <f t="shared" si="74"/>
        <v>0</v>
      </c>
      <c r="CJ17" s="61">
        <f t="shared" si="57"/>
        <v>0</v>
      </c>
      <c r="CK17" s="43">
        <f t="shared" si="58"/>
        <v>0</v>
      </c>
      <c r="CL17" s="35">
        <f t="shared" si="59"/>
        <v>0</v>
      </c>
      <c r="CM17" s="36">
        <f t="shared" si="60"/>
        <v>0</v>
      </c>
      <c r="CN17" s="35">
        <f t="shared" si="61"/>
        <v>0</v>
      </c>
      <c r="CO17" s="62">
        <f t="shared" si="62"/>
        <v>0</v>
      </c>
      <c r="CP17" s="61">
        <f t="shared" si="63"/>
        <v>0</v>
      </c>
      <c r="CQ17" s="43">
        <f t="shared" si="64"/>
        <v>0</v>
      </c>
      <c r="CR17" s="35">
        <f t="shared" si="65"/>
        <v>0</v>
      </c>
      <c r="CS17" s="36">
        <f t="shared" si="66"/>
        <v>0</v>
      </c>
      <c r="CT17" s="35">
        <f t="shared" si="1"/>
        <v>0</v>
      </c>
      <c r="CU17" s="62">
        <f t="shared" si="67"/>
        <v>0</v>
      </c>
      <c r="CV17" s="61">
        <f t="shared" si="68"/>
        <v>0</v>
      </c>
      <c r="CW17" s="43">
        <f t="shared" si="69"/>
        <v>0</v>
      </c>
      <c r="CX17" s="35">
        <f t="shared" si="70"/>
        <v>0</v>
      </c>
      <c r="CY17" s="36">
        <f t="shared" si="71"/>
        <v>0</v>
      </c>
      <c r="CZ17" s="35">
        <f t="shared" si="72"/>
        <v>0</v>
      </c>
      <c r="DA17" s="62">
        <f t="shared" si="73"/>
        <v>0</v>
      </c>
    </row>
    <row r="18" spans="2:105" x14ac:dyDescent="0.3">
      <c r="B18" s="1"/>
      <c r="C18" s="1"/>
      <c r="D18">
        <f t="shared" si="10"/>
        <v>0</v>
      </c>
      <c r="F18" s="1"/>
      <c r="G18" s="1"/>
      <c r="H18">
        <f t="shared" si="11"/>
        <v>0</v>
      </c>
      <c r="J18" s="1">
        <v>0.185247</v>
      </c>
      <c r="K18" s="1">
        <v>0.54741799999999996</v>
      </c>
      <c r="L18">
        <f t="shared" si="12"/>
        <v>75.288028778854994</v>
      </c>
      <c r="N18" s="1">
        <v>0.186894</v>
      </c>
      <c r="O18" s="1">
        <v>0.53895599999999999</v>
      </c>
      <c r="P18">
        <f t="shared" si="13"/>
        <v>74.108053369308024</v>
      </c>
      <c r="R18" s="1">
        <v>0.190724</v>
      </c>
      <c r="S18" s="1">
        <v>0.532883</v>
      </c>
      <c r="T18">
        <f t="shared" si="14"/>
        <v>72.738017777783938</v>
      </c>
      <c r="V18" s="1">
        <v>0.19848499999999999</v>
      </c>
      <c r="W18" s="1">
        <v>0.531995</v>
      </c>
      <c r="X18">
        <f t="shared" si="15"/>
        <v>70.707983120944647</v>
      </c>
      <c r="Z18" s="1">
        <v>0.20694699999999999</v>
      </c>
      <c r="AA18" s="1">
        <v>0.55786800000000003</v>
      </c>
      <c r="AB18">
        <f t="shared" si="16"/>
        <v>72.099443486198069</v>
      </c>
      <c r="AD18" s="1">
        <v>0.22057499999999999</v>
      </c>
      <c r="AE18" s="1">
        <v>0.57846200000000003</v>
      </c>
      <c r="AF18">
        <f t="shared" si="17"/>
        <v>71.134050602000002</v>
      </c>
      <c r="AH18" s="1">
        <v>0.23649700000000001</v>
      </c>
      <c r="AI18" s="1">
        <v>0.60093600000000003</v>
      </c>
      <c r="AJ18">
        <f t="shared" si="18"/>
        <v>70.219960079798597</v>
      </c>
      <c r="AL18" s="1">
        <v>0.25433699999999998</v>
      </c>
      <c r="AM18" s="1">
        <v>0.62636499999999995</v>
      </c>
      <c r="AN18">
        <f t="shared" si="19"/>
        <v>69.294759544741837</v>
      </c>
      <c r="AT18" s="61">
        <f t="shared" si="2"/>
        <v>0</v>
      </c>
      <c r="AU18" s="43">
        <f t="shared" si="20"/>
        <v>0</v>
      </c>
      <c r="AV18" s="35">
        <f t="shared" si="21"/>
        <v>0</v>
      </c>
      <c r="AW18" s="36">
        <f t="shared" si="22"/>
        <v>0</v>
      </c>
      <c r="AX18" s="35">
        <f t="shared" si="4"/>
        <v>0</v>
      </c>
      <c r="AY18" s="62">
        <f t="shared" si="5"/>
        <v>0</v>
      </c>
      <c r="AZ18" s="61">
        <f t="shared" si="6"/>
        <v>0</v>
      </c>
      <c r="BA18" s="43">
        <f t="shared" si="23"/>
        <v>0</v>
      </c>
      <c r="BB18" s="35">
        <f t="shared" si="75"/>
        <v>0</v>
      </c>
      <c r="BC18" s="36">
        <f t="shared" si="25"/>
        <v>0</v>
      </c>
      <c r="BD18" s="35">
        <f t="shared" si="26"/>
        <v>0</v>
      </c>
      <c r="BE18" s="62">
        <f t="shared" si="27"/>
        <v>0</v>
      </c>
      <c r="BF18" s="61">
        <f t="shared" si="28"/>
        <v>0</v>
      </c>
      <c r="BG18" s="43">
        <f t="shared" si="29"/>
        <v>0</v>
      </c>
      <c r="BH18" s="35">
        <f t="shared" si="30"/>
        <v>0</v>
      </c>
      <c r="BI18" s="36">
        <f t="shared" si="31"/>
        <v>0</v>
      </c>
      <c r="BJ18" s="35">
        <f t="shared" si="32"/>
        <v>0</v>
      </c>
      <c r="BK18" s="62">
        <f t="shared" si="33"/>
        <v>0</v>
      </c>
      <c r="BL18" s="61">
        <f t="shared" si="34"/>
        <v>0</v>
      </c>
      <c r="BM18" s="43">
        <f t="shared" si="35"/>
        <v>0</v>
      </c>
      <c r="BN18" s="35">
        <f t="shared" si="36"/>
        <v>0</v>
      </c>
      <c r="BO18" s="36">
        <f t="shared" si="37"/>
        <v>0</v>
      </c>
      <c r="BP18" s="35">
        <f t="shared" si="38"/>
        <v>0</v>
      </c>
      <c r="BQ18" s="62">
        <f t="shared" si="39"/>
        <v>0</v>
      </c>
      <c r="BR18" s="61">
        <f t="shared" si="40"/>
        <v>0</v>
      </c>
      <c r="BS18" s="43">
        <f t="shared" si="41"/>
        <v>0</v>
      </c>
      <c r="BT18" s="35">
        <f t="shared" si="42"/>
        <v>0</v>
      </c>
      <c r="BU18" s="36">
        <f t="shared" si="43"/>
        <v>0</v>
      </c>
      <c r="BV18" s="35">
        <f t="shared" si="44"/>
        <v>0</v>
      </c>
      <c r="BW18" s="62">
        <f t="shared" si="45"/>
        <v>0</v>
      </c>
      <c r="BX18" s="61">
        <f t="shared" si="46"/>
        <v>0</v>
      </c>
      <c r="BY18" s="43">
        <f t="shared" si="47"/>
        <v>0</v>
      </c>
      <c r="BZ18" s="35">
        <f t="shared" si="48"/>
        <v>0</v>
      </c>
      <c r="CA18" s="36">
        <f t="shared" si="49"/>
        <v>0</v>
      </c>
      <c r="CB18" s="35">
        <f t="shared" si="50"/>
        <v>0</v>
      </c>
      <c r="CC18" s="62">
        <f t="shared" si="51"/>
        <v>0</v>
      </c>
      <c r="CD18" s="61">
        <f t="shared" si="52"/>
        <v>0</v>
      </c>
      <c r="CE18" s="43">
        <f t="shared" si="53"/>
        <v>0</v>
      </c>
      <c r="CF18" s="35">
        <f t="shared" si="54"/>
        <v>0</v>
      </c>
      <c r="CG18" s="36">
        <f t="shared" si="55"/>
        <v>0</v>
      </c>
      <c r="CH18" s="35">
        <f t="shared" si="56"/>
        <v>0</v>
      </c>
      <c r="CI18" s="62">
        <f t="shared" si="74"/>
        <v>0</v>
      </c>
      <c r="CJ18" s="61">
        <f t="shared" si="57"/>
        <v>0</v>
      </c>
      <c r="CK18" s="43">
        <f t="shared" si="58"/>
        <v>0</v>
      </c>
      <c r="CL18" s="35">
        <f t="shared" si="59"/>
        <v>0</v>
      </c>
      <c r="CM18" s="36">
        <f t="shared" si="60"/>
        <v>0</v>
      </c>
      <c r="CN18" s="35">
        <f t="shared" si="61"/>
        <v>0</v>
      </c>
      <c r="CO18" s="62">
        <f t="shared" si="62"/>
        <v>0</v>
      </c>
      <c r="CP18" s="61">
        <f t="shared" si="63"/>
        <v>0</v>
      </c>
      <c r="CQ18" s="43">
        <f t="shared" si="64"/>
        <v>0</v>
      </c>
      <c r="CR18" s="35">
        <f t="shared" si="65"/>
        <v>0</v>
      </c>
      <c r="CS18" s="36">
        <f t="shared" si="66"/>
        <v>0</v>
      </c>
      <c r="CT18" s="35">
        <f t="shared" si="1"/>
        <v>0</v>
      </c>
      <c r="CU18" s="62">
        <f t="shared" si="67"/>
        <v>0</v>
      </c>
      <c r="CV18" s="61">
        <f t="shared" si="68"/>
        <v>0</v>
      </c>
      <c r="CW18" s="43">
        <f t="shared" si="69"/>
        <v>0</v>
      </c>
      <c r="CX18" s="35">
        <f t="shared" si="70"/>
        <v>0</v>
      </c>
      <c r="CY18" s="36">
        <f t="shared" si="71"/>
        <v>0</v>
      </c>
      <c r="CZ18" s="35">
        <f t="shared" si="72"/>
        <v>0</v>
      </c>
      <c r="DA18" s="62">
        <f t="shared" si="73"/>
        <v>0</v>
      </c>
    </row>
    <row r="19" spans="2:105" x14ac:dyDescent="0.3">
      <c r="B19" s="1"/>
      <c r="C19" s="1"/>
      <c r="D19">
        <f t="shared" si="10"/>
        <v>0</v>
      </c>
      <c r="F19" s="1"/>
      <c r="G19" s="1"/>
      <c r="H19">
        <f t="shared" si="11"/>
        <v>0</v>
      </c>
      <c r="J19" s="1">
        <v>0.19519900000000001</v>
      </c>
      <c r="K19" s="1">
        <v>0.55216600000000005</v>
      </c>
      <c r="L19">
        <f t="shared" si="12"/>
        <v>75.941035367315749</v>
      </c>
      <c r="N19" s="1">
        <v>0.196934</v>
      </c>
      <c r="O19" s="1">
        <v>0.543574</v>
      </c>
      <c r="P19">
        <f t="shared" si="13"/>
        <v>74.743042107645593</v>
      </c>
      <c r="R19" s="1">
        <v>0.20096900000000001</v>
      </c>
      <c r="S19" s="1">
        <v>0.53253899999999998</v>
      </c>
      <c r="T19">
        <f t="shared" si="14"/>
        <v>72.691062108123688</v>
      </c>
      <c r="V19" s="1">
        <v>0.209148</v>
      </c>
      <c r="W19" s="1">
        <v>0.53129499999999996</v>
      </c>
      <c r="X19">
        <f t="shared" si="15"/>
        <v>70.614945426634236</v>
      </c>
      <c r="Z19" s="1">
        <v>0.21806400000000001</v>
      </c>
      <c r="AA19" s="1">
        <v>0.56421299999999996</v>
      </c>
      <c r="AB19">
        <f t="shared" si="16"/>
        <v>72.919477918931122</v>
      </c>
      <c r="AD19" s="1">
        <v>0.23242299999999999</v>
      </c>
      <c r="AE19" s="1">
        <v>0.58501599999999998</v>
      </c>
      <c r="AF19">
        <f t="shared" si="17"/>
        <v>71.940002535999994</v>
      </c>
      <c r="AH19" s="1">
        <v>0.24920100000000001</v>
      </c>
      <c r="AI19" s="1">
        <v>0.60770599999999997</v>
      </c>
      <c r="AJ19">
        <f t="shared" si="18"/>
        <v>71.011041209470037</v>
      </c>
      <c r="AL19" s="1">
        <v>0.26799899999999999</v>
      </c>
      <c r="AM19" s="1">
        <v>0.63346000000000002</v>
      </c>
      <c r="AN19">
        <f t="shared" si="19"/>
        <v>70.079679390151384</v>
      </c>
      <c r="AT19" s="61">
        <f t="shared" si="2"/>
        <v>0</v>
      </c>
      <c r="AU19" s="43">
        <f t="shared" si="20"/>
        <v>0</v>
      </c>
      <c r="AV19" s="35">
        <f t="shared" si="21"/>
        <v>0</v>
      </c>
      <c r="AW19" s="36">
        <f t="shared" si="22"/>
        <v>0</v>
      </c>
      <c r="AX19" s="35">
        <f t="shared" si="4"/>
        <v>0</v>
      </c>
      <c r="AY19" s="62">
        <f t="shared" si="5"/>
        <v>0</v>
      </c>
      <c r="AZ19" s="61">
        <f t="shared" si="6"/>
        <v>0</v>
      </c>
      <c r="BA19" s="43">
        <f t="shared" si="23"/>
        <v>0</v>
      </c>
      <c r="BB19" s="35">
        <f t="shared" si="75"/>
        <v>0</v>
      </c>
      <c r="BC19" s="36">
        <f t="shared" si="25"/>
        <v>0</v>
      </c>
      <c r="BD19" s="35">
        <f t="shared" si="26"/>
        <v>0</v>
      </c>
      <c r="BE19" s="62">
        <f t="shared" si="27"/>
        <v>0</v>
      </c>
      <c r="BF19" s="61">
        <f t="shared" si="28"/>
        <v>0</v>
      </c>
      <c r="BG19" s="43">
        <f t="shared" si="29"/>
        <v>0</v>
      </c>
      <c r="BH19" s="35">
        <f t="shared" si="30"/>
        <v>0</v>
      </c>
      <c r="BI19" s="36">
        <f t="shared" si="31"/>
        <v>0</v>
      </c>
      <c r="BJ19" s="35">
        <f t="shared" si="32"/>
        <v>0</v>
      </c>
      <c r="BK19" s="62">
        <f t="shared" si="33"/>
        <v>0</v>
      </c>
      <c r="BL19" s="61">
        <f t="shared" si="34"/>
        <v>0</v>
      </c>
      <c r="BM19" s="43">
        <f t="shared" si="35"/>
        <v>0</v>
      </c>
      <c r="BN19" s="35">
        <f t="shared" si="36"/>
        <v>0</v>
      </c>
      <c r="BO19" s="36">
        <f t="shared" si="37"/>
        <v>0</v>
      </c>
      <c r="BP19" s="35">
        <f t="shared" si="38"/>
        <v>0</v>
      </c>
      <c r="BQ19" s="62">
        <f t="shared" si="39"/>
        <v>0</v>
      </c>
      <c r="BR19" s="61">
        <f t="shared" si="40"/>
        <v>0</v>
      </c>
      <c r="BS19" s="43">
        <f t="shared" si="41"/>
        <v>0</v>
      </c>
      <c r="BT19" s="35">
        <f t="shared" si="42"/>
        <v>0</v>
      </c>
      <c r="BU19" s="36">
        <f t="shared" si="43"/>
        <v>0</v>
      </c>
      <c r="BV19" s="35">
        <f t="shared" si="44"/>
        <v>0</v>
      </c>
      <c r="BW19" s="62">
        <f t="shared" si="45"/>
        <v>0</v>
      </c>
      <c r="BX19" s="61">
        <f t="shared" si="46"/>
        <v>0</v>
      </c>
      <c r="BY19" s="43">
        <f t="shared" si="47"/>
        <v>0</v>
      </c>
      <c r="BZ19" s="35">
        <f t="shared" si="48"/>
        <v>0</v>
      </c>
      <c r="CA19" s="36">
        <f t="shared" si="49"/>
        <v>0</v>
      </c>
      <c r="CB19" s="35">
        <f t="shared" si="50"/>
        <v>0</v>
      </c>
      <c r="CC19" s="62">
        <f t="shared" si="51"/>
        <v>0</v>
      </c>
      <c r="CD19" s="61">
        <f t="shared" si="52"/>
        <v>0</v>
      </c>
      <c r="CE19" s="43">
        <f t="shared" si="53"/>
        <v>0</v>
      </c>
      <c r="CF19" s="35">
        <f t="shared" si="54"/>
        <v>0</v>
      </c>
      <c r="CG19" s="36">
        <f t="shared" si="55"/>
        <v>0</v>
      </c>
      <c r="CH19" s="35">
        <f t="shared" si="56"/>
        <v>0</v>
      </c>
      <c r="CI19" s="62">
        <f t="shared" si="74"/>
        <v>0</v>
      </c>
      <c r="CJ19" s="61">
        <f t="shared" si="57"/>
        <v>0</v>
      </c>
      <c r="CK19" s="43">
        <f t="shared" si="58"/>
        <v>0</v>
      </c>
      <c r="CL19" s="35">
        <f t="shared" si="59"/>
        <v>0</v>
      </c>
      <c r="CM19" s="36">
        <f t="shared" si="60"/>
        <v>0</v>
      </c>
      <c r="CN19" s="35">
        <f t="shared" si="61"/>
        <v>0</v>
      </c>
      <c r="CO19" s="62">
        <f t="shared" si="62"/>
        <v>0</v>
      </c>
      <c r="CP19" s="61">
        <f t="shared" si="63"/>
        <v>0</v>
      </c>
      <c r="CQ19" s="43">
        <f t="shared" si="64"/>
        <v>0</v>
      </c>
      <c r="CR19" s="35">
        <f t="shared" si="65"/>
        <v>0</v>
      </c>
      <c r="CS19" s="36">
        <f t="shared" si="66"/>
        <v>0</v>
      </c>
      <c r="CT19" s="35">
        <f t="shared" si="1"/>
        <v>0</v>
      </c>
      <c r="CU19" s="62">
        <f t="shared" si="67"/>
        <v>0</v>
      </c>
      <c r="CV19" s="61">
        <f t="shared" si="68"/>
        <v>0</v>
      </c>
      <c r="CW19" s="43">
        <f t="shared" si="69"/>
        <v>0</v>
      </c>
      <c r="CX19" s="35">
        <f t="shared" si="70"/>
        <v>0</v>
      </c>
      <c r="CY19" s="36">
        <f t="shared" si="71"/>
        <v>0</v>
      </c>
      <c r="CZ19" s="35">
        <f t="shared" si="72"/>
        <v>0</v>
      </c>
      <c r="DA19" s="62">
        <f t="shared" si="73"/>
        <v>0</v>
      </c>
    </row>
    <row r="20" spans="2:105" x14ac:dyDescent="0.3">
      <c r="B20" s="1"/>
      <c r="C20" s="1"/>
      <c r="D20">
        <f t="shared" si="10"/>
        <v>0</v>
      </c>
      <c r="F20" s="1"/>
      <c r="G20" s="1"/>
      <c r="H20">
        <f t="shared" si="11"/>
        <v>0</v>
      </c>
      <c r="J20" s="1">
        <v>0.20515</v>
      </c>
      <c r="K20" s="1">
        <v>0.55701500000000004</v>
      </c>
      <c r="L20">
        <f t="shared" si="12"/>
        <v>76.607932786744172</v>
      </c>
      <c r="N20" s="1">
        <v>0.20697299999999999</v>
      </c>
      <c r="O20" s="1">
        <v>0.54393000000000002</v>
      </c>
      <c r="P20">
        <f t="shared" si="13"/>
        <v>74.791993166729227</v>
      </c>
      <c r="R20" s="1">
        <v>0.21121400000000001</v>
      </c>
      <c r="S20" s="1">
        <v>0.53229700000000002</v>
      </c>
      <c r="T20">
        <f t="shared" si="14"/>
        <v>72.658029340513878</v>
      </c>
      <c r="V20" s="1">
        <v>0.21981000000000001</v>
      </c>
      <c r="W20" s="1">
        <v>0.56206800000000001</v>
      </c>
      <c r="X20">
        <f t="shared" si="15"/>
        <v>74.705015379511309</v>
      </c>
      <c r="Z20" s="1">
        <v>0.229181</v>
      </c>
      <c r="AA20" s="1">
        <v>0.57051099999999999</v>
      </c>
      <c r="AB20">
        <f t="shared" si="16"/>
        <v>73.733438022532823</v>
      </c>
      <c r="AD20" s="1">
        <v>0.24427199999999999</v>
      </c>
      <c r="AE20" s="1">
        <v>0.59162700000000001</v>
      </c>
      <c r="AF20">
        <f t="shared" si="17"/>
        <v>72.752963817000008</v>
      </c>
      <c r="AH20" s="1">
        <v>0.261905</v>
      </c>
      <c r="AI20" s="1">
        <v>0.61456</v>
      </c>
      <c r="AJ20">
        <f t="shared" si="18"/>
        <v>71.811937821400321</v>
      </c>
      <c r="AL20" s="1">
        <v>0.28166099999999999</v>
      </c>
      <c r="AM20" s="1">
        <v>0.64067399999999997</v>
      </c>
      <c r="AN20">
        <f t="shared" si="19"/>
        <v>70.877764205483913</v>
      </c>
      <c r="AT20" s="61">
        <f t="shared" si="2"/>
        <v>0</v>
      </c>
      <c r="AU20" s="43">
        <f t="shared" si="20"/>
        <v>0</v>
      </c>
      <c r="AV20" s="35">
        <f t="shared" si="21"/>
        <v>0</v>
      </c>
      <c r="AW20" s="36">
        <f t="shared" si="22"/>
        <v>0</v>
      </c>
      <c r="AX20" s="35">
        <f t="shared" si="4"/>
        <v>0</v>
      </c>
      <c r="AY20" s="62">
        <f t="shared" si="5"/>
        <v>0</v>
      </c>
      <c r="AZ20" s="61">
        <f t="shared" si="6"/>
        <v>0</v>
      </c>
      <c r="BA20" s="43">
        <f t="shared" si="23"/>
        <v>0</v>
      </c>
      <c r="BB20" s="35">
        <f t="shared" si="75"/>
        <v>0</v>
      </c>
      <c r="BC20" s="36">
        <f t="shared" si="25"/>
        <v>0</v>
      </c>
      <c r="BD20" s="35">
        <f t="shared" si="26"/>
        <v>0</v>
      </c>
      <c r="BE20" s="62">
        <f t="shared" si="27"/>
        <v>0</v>
      </c>
      <c r="BF20" s="61">
        <f t="shared" si="28"/>
        <v>0</v>
      </c>
      <c r="BG20" s="43">
        <f t="shared" si="29"/>
        <v>0</v>
      </c>
      <c r="BH20" s="35">
        <f t="shared" si="30"/>
        <v>0</v>
      </c>
      <c r="BI20" s="36">
        <f t="shared" si="31"/>
        <v>0</v>
      </c>
      <c r="BJ20" s="35">
        <f t="shared" si="32"/>
        <v>0</v>
      </c>
      <c r="BK20" s="62">
        <f t="shared" si="33"/>
        <v>0</v>
      </c>
      <c r="BL20" s="61">
        <f t="shared" si="34"/>
        <v>0</v>
      </c>
      <c r="BM20" s="43">
        <f t="shared" si="35"/>
        <v>0</v>
      </c>
      <c r="BN20" s="35">
        <f t="shared" si="36"/>
        <v>0</v>
      </c>
      <c r="BO20" s="36">
        <f t="shared" si="37"/>
        <v>0</v>
      </c>
      <c r="BP20" s="35">
        <f t="shared" si="38"/>
        <v>0</v>
      </c>
      <c r="BQ20" s="62">
        <f t="shared" si="39"/>
        <v>0</v>
      </c>
      <c r="BR20" s="61">
        <f t="shared" si="40"/>
        <v>0</v>
      </c>
      <c r="BS20" s="43">
        <f t="shared" si="41"/>
        <v>0</v>
      </c>
      <c r="BT20" s="35">
        <f t="shared" si="42"/>
        <v>0</v>
      </c>
      <c r="BU20" s="36">
        <f t="shared" si="43"/>
        <v>0</v>
      </c>
      <c r="BV20" s="35">
        <f t="shared" si="44"/>
        <v>0</v>
      </c>
      <c r="BW20" s="62">
        <f t="shared" si="45"/>
        <v>0</v>
      </c>
      <c r="BX20" s="61">
        <f t="shared" si="46"/>
        <v>0</v>
      </c>
      <c r="BY20" s="43">
        <f t="shared" si="47"/>
        <v>0</v>
      </c>
      <c r="BZ20" s="35">
        <f t="shared" si="48"/>
        <v>0</v>
      </c>
      <c r="CA20" s="36">
        <f t="shared" si="49"/>
        <v>0</v>
      </c>
      <c r="CB20" s="35">
        <f t="shared" si="50"/>
        <v>0</v>
      </c>
      <c r="CC20" s="62">
        <f t="shared" si="51"/>
        <v>0</v>
      </c>
      <c r="CD20" s="61">
        <f t="shared" si="52"/>
        <v>0</v>
      </c>
      <c r="CE20" s="43">
        <f t="shared" si="53"/>
        <v>0</v>
      </c>
      <c r="CF20" s="35">
        <f t="shared" si="54"/>
        <v>0</v>
      </c>
      <c r="CG20" s="36">
        <f t="shared" si="55"/>
        <v>0</v>
      </c>
      <c r="CH20" s="35">
        <f t="shared" si="56"/>
        <v>0</v>
      </c>
      <c r="CI20" s="62">
        <f t="shared" si="74"/>
        <v>0</v>
      </c>
      <c r="CJ20" s="61">
        <f t="shared" si="57"/>
        <v>0</v>
      </c>
      <c r="CK20" s="43">
        <f t="shared" si="58"/>
        <v>0</v>
      </c>
      <c r="CL20" s="35">
        <f t="shared" si="59"/>
        <v>0</v>
      </c>
      <c r="CM20" s="36">
        <f t="shared" si="60"/>
        <v>0</v>
      </c>
      <c r="CN20" s="35">
        <f t="shared" si="61"/>
        <v>0</v>
      </c>
      <c r="CO20" s="62">
        <f t="shared" si="62"/>
        <v>0</v>
      </c>
      <c r="CP20" s="61">
        <f t="shared" si="63"/>
        <v>0</v>
      </c>
      <c r="CQ20" s="43">
        <f t="shared" si="64"/>
        <v>0</v>
      </c>
      <c r="CR20" s="35">
        <f t="shared" si="65"/>
        <v>0</v>
      </c>
      <c r="CS20" s="36">
        <f t="shared" si="66"/>
        <v>0</v>
      </c>
      <c r="CT20" s="35">
        <f t="shared" si="1"/>
        <v>0</v>
      </c>
      <c r="CU20" s="62">
        <f t="shared" si="67"/>
        <v>0</v>
      </c>
      <c r="CV20" s="61">
        <f t="shared" si="68"/>
        <v>0</v>
      </c>
      <c r="CW20" s="43">
        <f t="shared" si="69"/>
        <v>0</v>
      </c>
      <c r="CX20" s="35">
        <f t="shared" si="70"/>
        <v>0</v>
      </c>
      <c r="CY20" s="36">
        <f t="shared" si="71"/>
        <v>0</v>
      </c>
      <c r="CZ20" s="35">
        <f t="shared" si="72"/>
        <v>0</v>
      </c>
      <c r="DA20" s="62">
        <f t="shared" si="73"/>
        <v>0</v>
      </c>
    </row>
    <row r="21" spans="2:105" x14ac:dyDescent="0.3">
      <c r="B21" s="1"/>
      <c r="C21" s="1"/>
      <c r="D21">
        <f t="shared" si="10"/>
        <v>0</v>
      </c>
      <c r="F21" s="1"/>
      <c r="G21" s="1"/>
      <c r="H21">
        <f t="shared" si="11"/>
        <v>0</v>
      </c>
      <c r="J21" s="1">
        <v>0.21510099999999999</v>
      </c>
      <c r="K21" s="1">
        <v>0.55967699999999998</v>
      </c>
      <c r="L21">
        <f t="shared" si="12"/>
        <v>76.974045579179403</v>
      </c>
      <c r="N21" s="1">
        <v>0.21701300000000001</v>
      </c>
      <c r="O21" s="1">
        <v>0.54397399999999996</v>
      </c>
      <c r="P21">
        <f t="shared" si="13"/>
        <v>74.798043297627189</v>
      </c>
      <c r="R21" s="1">
        <v>0.22145899999999999</v>
      </c>
      <c r="S21" s="1">
        <v>0.56093499999999996</v>
      </c>
      <c r="T21">
        <f t="shared" si="14"/>
        <v>76.567088839728854</v>
      </c>
      <c r="V21" s="1">
        <v>0.23047200000000001</v>
      </c>
      <c r="W21" s="1">
        <v>0.56842499999999996</v>
      </c>
      <c r="X21">
        <f t="shared" si="15"/>
        <v>75.549930554841595</v>
      </c>
      <c r="Z21" s="1">
        <v>0.24029800000000001</v>
      </c>
      <c r="AA21" s="1">
        <v>0.57697200000000004</v>
      </c>
      <c r="AB21">
        <f t="shared" si="16"/>
        <v>74.568464416526268</v>
      </c>
      <c r="AD21" s="1">
        <v>0.25612099999999999</v>
      </c>
      <c r="AE21" s="1">
        <v>0.59823000000000004</v>
      </c>
      <c r="AF21">
        <f t="shared" si="17"/>
        <v>73.564941330000011</v>
      </c>
      <c r="AH21" s="1">
        <v>0.27461000000000002</v>
      </c>
      <c r="AI21" s="1">
        <v>0.62142399999999998</v>
      </c>
      <c r="AJ21">
        <f t="shared" si="18"/>
        <v>72.614002943123324</v>
      </c>
      <c r="AL21" s="1">
        <v>0.29532399999999998</v>
      </c>
      <c r="AM21" s="1">
        <v>0.64905299999999999</v>
      </c>
      <c r="AN21">
        <f t="shared" si="19"/>
        <v>71.804732970062716</v>
      </c>
      <c r="AT21" s="61">
        <f t="shared" si="2"/>
        <v>0</v>
      </c>
      <c r="AU21" s="43">
        <f t="shared" si="20"/>
        <v>0</v>
      </c>
      <c r="AV21" s="35">
        <f t="shared" si="21"/>
        <v>0</v>
      </c>
      <c r="AW21" s="36">
        <f t="shared" si="22"/>
        <v>0</v>
      </c>
      <c r="AX21" s="35">
        <f t="shared" si="4"/>
        <v>0</v>
      </c>
      <c r="AY21" s="62">
        <f t="shared" si="5"/>
        <v>0</v>
      </c>
      <c r="AZ21" s="61">
        <f t="shared" si="6"/>
        <v>0</v>
      </c>
      <c r="BA21" s="43">
        <f t="shared" si="23"/>
        <v>0</v>
      </c>
      <c r="BB21" s="35">
        <f t="shared" si="75"/>
        <v>0</v>
      </c>
      <c r="BC21" s="36">
        <f t="shared" si="25"/>
        <v>0</v>
      </c>
      <c r="BD21" s="35">
        <f t="shared" si="26"/>
        <v>0</v>
      </c>
      <c r="BE21" s="62">
        <f t="shared" si="27"/>
        <v>0</v>
      </c>
      <c r="BF21" s="61">
        <f t="shared" si="28"/>
        <v>0</v>
      </c>
      <c r="BG21" s="43">
        <f t="shared" si="29"/>
        <v>0</v>
      </c>
      <c r="BH21" s="35">
        <f t="shared" si="30"/>
        <v>0</v>
      </c>
      <c r="BI21" s="36">
        <f t="shared" si="31"/>
        <v>0</v>
      </c>
      <c r="BJ21" s="35">
        <f t="shared" si="32"/>
        <v>0</v>
      </c>
      <c r="BK21" s="62">
        <f t="shared" si="33"/>
        <v>0</v>
      </c>
      <c r="BL21" s="61">
        <f t="shared" si="34"/>
        <v>0</v>
      </c>
      <c r="BM21" s="43">
        <f t="shared" si="35"/>
        <v>0</v>
      </c>
      <c r="BN21" s="35">
        <f t="shared" si="36"/>
        <v>0</v>
      </c>
      <c r="BO21" s="36">
        <f t="shared" si="37"/>
        <v>0</v>
      </c>
      <c r="BP21" s="35">
        <f t="shared" si="38"/>
        <v>0</v>
      </c>
      <c r="BQ21" s="62">
        <f t="shared" si="39"/>
        <v>0</v>
      </c>
      <c r="BR21" s="61">
        <f t="shared" si="40"/>
        <v>0</v>
      </c>
      <c r="BS21" s="43">
        <f t="shared" si="41"/>
        <v>0</v>
      </c>
      <c r="BT21" s="35">
        <f t="shared" si="42"/>
        <v>0</v>
      </c>
      <c r="BU21" s="36">
        <f t="shared" si="43"/>
        <v>0</v>
      </c>
      <c r="BV21" s="35">
        <f t="shared" si="44"/>
        <v>0</v>
      </c>
      <c r="BW21" s="62">
        <f t="shared" si="45"/>
        <v>0</v>
      </c>
      <c r="BX21" s="61">
        <f t="shared" si="46"/>
        <v>0</v>
      </c>
      <c r="BY21" s="43">
        <f t="shared" si="47"/>
        <v>0</v>
      </c>
      <c r="BZ21" s="35">
        <f t="shared" si="48"/>
        <v>0</v>
      </c>
      <c r="CA21" s="36">
        <f t="shared" si="49"/>
        <v>0</v>
      </c>
      <c r="CB21" s="35">
        <f t="shared" si="50"/>
        <v>0</v>
      </c>
      <c r="CC21" s="62">
        <f t="shared" si="51"/>
        <v>0</v>
      </c>
      <c r="CD21" s="61">
        <f t="shared" si="52"/>
        <v>0</v>
      </c>
      <c r="CE21" s="43">
        <f t="shared" si="53"/>
        <v>0</v>
      </c>
      <c r="CF21" s="35">
        <f t="shared" si="54"/>
        <v>0</v>
      </c>
      <c r="CG21" s="36">
        <f t="shared" si="55"/>
        <v>0</v>
      </c>
      <c r="CH21" s="35">
        <f t="shared" si="56"/>
        <v>0</v>
      </c>
      <c r="CI21" s="62">
        <f t="shared" si="74"/>
        <v>0</v>
      </c>
      <c r="CJ21" s="61">
        <f t="shared" si="57"/>
        <v>0</v>
      </c>
      <c r="CK21" s="43">
        <f t="shared" si="58"/>
        <v>0</v>
      </c>
      <c r="CL21" s="35">
        <f t="shared" si="59"/>
        <v>0</v>
      </c>
      <c r="CM21" s="36">
        <f t="shared" si="60"/>
        <v>0</v>
      </c>
      <c r="CN21" s="35">
        <f t="shared" si="61"/>
        <v>0</v>
      </c>
      <c r="CO21" s="62">
        <f t="shared" si="62"/>
        <v>0</v>
      </c>
      <c r="CP21" s="61">
        <f t="shared" si="63"/>
        <v>0</v>
      </c>
      <c r="CQ21" s="43">
        <f t="shared" si="64"/>
        <v>0</v>
      </c>
      <c r="CR21" s="35">
        <f t="shared" si="65"/>
        <v>0</v>
      </c>
      <c r="CS21" s="36">
        <f t="shared" si="66"/>
        <v>0</v>
      </c>
      <c r="CT21" s="35">
        <f t="shared" si="1"/>
        <v>0</v>
      </c>
      <c r="CU21" s="62">
        <f t="shared" si="67"/>
        <v>0</v>
      </c>
      <c r="CV21" s="61">
        <f t="shared" si="68"/>
        <v>0</v>
      </c>
      <c r="CW21" s="43">
        <f t="shared" si="69"/>
        <v>0</v>
      </c>
      <c r="CX21" s="35">
        <f t="shared" si="70"/>
        <v>0</v>
      </c>
      <c r="CY21" s="36">
        <f t="shared" si="71"/>
        <v>0</v>
      </c>
      <c r="CZ21" s="35">
        <f t="shared" si="72"/>
        <v>0</v>
      </c>
      <c r="DA21" s="62">
        <f t="shared" si="73"/>
        <v>0</v>
      </c>
    </row>
    <row r="22" spans="2:105" x14ac:dyDescent="0.3">
      <c r="B22" s="1"/>
      <c r="C22" s="1"/>
      <c r="D22">
        <f t="shared" si="10"/>
        <v>0</v>
      </c>
      <c r="F22" s="1"/>
      <c r="G22" s="1"/>
      <c r="H22">
        <f t="shared" si="11"/>
        <v>0</v>
      </c>
      <c r="J22" s="1">
        <v>0.225052</v>
      </c>
      <c r="K22" s="1">
        <v>0.56025800000000003</v>
      </c>
      <c r="L22">
        <f t="shared" si="12"/>
        <v>77.053952240488528</v>
      </c>
      <c r="N22" s="1">
        <v>0.227052</v>
      </c>
      <c r="O22" s="1">
        <v>0.54389399999999999</v>
      </c>
      <c r="P22">
        <f t="shared" si="13"/>
        <v>74.787043059630875</v>
      </c>
      <c r="R22" s="1">
        <v>0.23170499999999999</v>
      </c>
      <c r="S22" s="1">
        <v>0.56710300000000002</v>
      </c>
      <c r="T22">
        <f t="shared" si="14"/>
        <v>77.409014916660141</v>
      </c>
      <c r="V22" s="1">
        <v>0.24113399999999999</v>
      </c>
      <c r="W22" s="1">
        <v>0.57476099999999997</v>
      </c>
      <c r="X22">
        <f t="shared" si="15"/>
        <v>76.3920545993426</v>
      </c>
      <c r="Z22" s="1">
        <v>0.251415</v>
      </c>
      <c r="AA22" s="1">
        <v>0.58348699999999998</v>
      </c>
      <c r="AB22">
        <f t="shared" si="16"/>
        <v>75.410469826968466</v>
      </c>
      <c r="AD22" s="1">
        <v>0.26796999999999999</v>
      </c>
      <c r="AE22" s="1">
        <v>0.60495600000000005</v>
      </c>
      <c r="AF22">
        <f t="shared" si="17"/>
        <v>74.392044276000007</v>
      </c>
      <c r="AH22" s="1">
        <v>0.28731400000000001</v>
      </c>
      <c r="AI22" s="1">
        <v>0.62960499999999997</v>
      </c>
      <c r="AJ22">
        <f t="shared" si="18"/>
        <v>73.569960804547563</v>
      </c>
      <c r="AL22" s="1">
        <v>0.30898599999999998</v>
      </c>
      <c r="AM22" s="1">
        <v>0.656474</v>
      </c>
      <c r="AN22">
        <f t="shared" si="19"/>
        <v>72.625718195261328</v>
      </c>
      <c r="AT22" s="61">
        <f t="shared" si="2"/>
        <v>0</v>
      </c>
      <c r="AU22" s="43">
        <f t="shared" si="20"/>
        <v>0</v>
      </c>
      <c r="AV22" s="35">
        <f t="shared" si="21"/>
        <v>0</v>
      </c>
      <c r="AW22" s="36">
        <f t="shared" si="22"/>
        <v>0</v>
      </c>
      <c r="AX22" s="35">
        <f t="shared" si="4"/>
        <v>0</v>
      </c>
      <c r="AY22" s="62">
        <f t="shared" si="5"/>
        <v>0</v>
      </c>
      <c r="AZ22" s="61">
        <f t="shared" si="6"/>
        <v>0</v>
      </c>
      <c r="BA22" s="43">
        <f t="shared" si="23"/>
        <v>0</v>
      </c>
      <c r="BB22" s="35">
        <f t="shared" si="75"/>
        <v>0</v>
      </c>
      <c r="BC22" s="36">
        <f t="shared" si="25"/>
        <v>0</v>
      </c>
      <c r="BD22" s="35">
        <f t="shared" si="26"/>
        <v>0</v>
      </c>
      <c r="BE22" s="62">
        <f t="shared" si="27"/>
        <v>0</v>
      </c>
      <c r="BF22" s="61">
        <f t="shared" si="28"/>
        <v>0</v>
      </c>
      <c r="BG22" s="43">
        <f t="shared" si="29"/>
        <v>0</v>
      </c>
      <c r="BH22" s="35">
        <f t="shared" si="30"/>
        <v>0</v>
      </c>
      <c r="BI22" s="36">
        <f t="shared" si="31"/>
        <v>0</v>
      </c>
      <c r="BJ22" s="35">
        <f t="shared" si="32"/>
        <v>0</v>
      </c>
      <c r="BK22" s="62">
        <f t="shared" si="33"/>
        <v>0</v>
      </c>
      <c r="BL22" s="61">
        <f t="shared" si="34"/>
        <v>0</v>
      </c>
      <c r="BM22" s="43">
        <f t="shared" si="35"/>
        <v>0</v>
      </c>
      <c r="BN22" s="35">
        <f t="shared" si="36"/>
        <v>0</v>
      </c>
      <c r="BO22" s="36">
        <f t="shared" si="37"/>
        <v>0</v>
      </c>
      <c r="BP22" s="35">
        <f t="shared" si="38"/>
        <v>0</v>
      </c>
      <c r="BQ22" s="62">
        <f t="shared" si="39"/>
        <v>0</v>
      </c>
      <c r="BR22" s="61">
        <f t="shared" si="40"/>
        <v>0</v>
      </c>
      <c r="BS22" s="43">
        <f t="shared" si="41"/>
        <v>0</v>
      </c>
      <c r="BT22" s="35">
        <f t="shared" si="42"/>
        <v>0</v>
      </c>
      <c r="BU22" s="36">
        <f t="shared" si="43"/>
        <v>0</v>
      </c>
      <c r="BV22" s="35">
        <f t="shared" si="44"/>
        <v>0</v>
      </c>
      <c r="BW22" s="62">
        <f t="shared" si="45"/>
        <v>0</v>
      </c>
      <c r="BX22" s="61">
        <f t="shared" si="46"/>
        <v>0</v>
      </c>
      <c r="BY22" s="43">
        <f t="shared" si="47"/>
        <v>0</v>
      </c>
      <c r="BZ22" s="35">
        <f t="shared" si="48"/>
        <v>0</v>
      </c>
      <c r="CA22" s="36">
        <f t="shared" si="49"/>
        <v>0</v>
      </c>
      <c r="CB22" s="35">
        <f t="shared" si="50"/>
        <v>0</v>
      </c>
      <c r="CC22" s="62">
        <f t="shared" si="51"/>
        <v>0</v>
      </c>
      <c r="CD22" s="61">
        <f t="shared" si="52"/>
        <v>0</v>
      </c>
      <c r="CE22" s="43">
        <f t="shared" si="53"/>
        <v>0</v>
      </c>
      <c r="CF22" s="35">
        <f t="shared" si="54"/>
        <v>0</v>
      </c>
      <c r="CG22" s="36">
        <f t="shared" si="55"/>
        <v>0</v>
      </c>
      <c r="CH22" s="35">
        <f t="shared" si="56"/>
        <v>0</v>
      </c>
      <c r="CI22" s="62">
        <f t="shared" si="74"/>
        <v>0</v>
      </c>
      <c r="CJ22" s="61">
        <f t="shared" si="57"/>
        <v>0</v>
      </c>
      <c r="CK22" s="43">
        <f t="shared" si="58"/>
        <v>0</v>
      </c>
      <c r="CL22" s="35">
        <f t="shared" si="59"/>
        <v>0</v>
      </c>
      <c r="CM22" s="36">
        <f t="shared" si="60"/>
        <v>0</v>
      </c>
      <c r="CN22" s="35">
        <f t="shared" si="61"/>
        <v>0</v>
      </c>
      <c r="CO22" s="62">
        <f t="shared" si="62"/>
        <v>0</v>
      </c>
      <c r="CP22" s="61">
        <f t="shared" si="63"/>
        <v>0</v>
      </c>
      <c r="CQ22" s="43">
        <f t="shared" si="64"/>
        <v>0</v>
      </c>
      <c r="CR22" s="35">
        <f t="shared" si="65"/>
        <v>0</v>
      </c>
      <c r="CS22" s="36">
        <f t="shared" si="66"/>
        <v>0</v>
      </c>
      <c r="CT22" s="35">
        <f t="shared" si="1"/>
        <v>0</v>
      </c>
      <c r="CU22" s="62">
        <f t="shared" si="67"/>
        <v>0</v>
      </c>
      <c r="CV22" s="61">
        <f t="shared" si="68"/>
        <v>0</v>
      </c>
      <c r="CW22" s="43">
        <f t="shared" si="69"/>
        <v>0</v>
      </c>
      <c r="CX22" s="35">
        <f t="shared" si="70"/>
        <v>0</v>
      </c>
      <c r="CY22" s="36">
        <f t="shared" si="71"/>
        <v>0</v>
      </c>
      <c r="CZ22" s="35">
        <f t="shared" si="72"/>
        <v>0</v>
      </c>
      <c r="DA22" s="62">
        <f t="shared" si="73"/>
        <v>0</v>
      </c>
    </row>
    <row r="23" spans="2:105" x14ac:dyDescent="0.3">
      <c r="B23" s="1"/>
      <c r="C23" s="1"/>
      <c r="D23">
        <f t="shared" si="10"/>
        <v>0</v>
      </c>
      <c r="F23" s="1"/>
      <c r="G23" s="1"/>
      <c r="H23">
        <f t="shared" si="11"/>
        <v>0</v>
      </c>
      <c r="J23" s="1">
        <v>0.23500299999999999</v>
      </c>
      <c r="K23" s="1">
        <v>0.56093400000000004</v>
      </c>
      <c r="L23">
        <f t="shared" si="12"/>
        <v>77.146924534886054</v>
      </c>
      <c r="N23" s="1">
        <v>0.237092</v>
      </c>
      <c r="O23" s="1">
        <v>0.57582</v>
      </c>
      <c r="P23">
        <f t="shared" si="13"/>
        <v>79.176963038012275</v>
      </c>
      <c r="R23" s="1">
        <v>0.24195</v>
      </c>
      <c r="S23" s="1">
        <v>0.57270699999999997</v>
      </c>
      <c r="T23">
        <f t="shared" si="14"/>
        <v>78.173955535194963</v>
      </c>
      <c r="V23" s="1">
        <v>0.25179699999999999</v>
      </c>
      <c r="W23" s="1">
        <v>0.58078700000000005</v>
      </c>
      <c r="X23">
        <f t="shared" si="15"/>
        <v>77.192976236363279</v>
      </c>
      <c r="Z23" s="1">
        <v>0.26253199999999999</v>
      </c>
      <c r="AA23" s="1">
        <v>0.58981600000000001</v>
      </c>
      <c r="AB23">
        <f t="shared" si="16"/>
        <v>76.228436402975973</v>
      </c>
      <c r="AD23" s="1">
        <v>0.27981899999999998</v>
      </c>
      <c r="AE23" s="1">
        <v>0.611591</v>
      </c>
      <c r="AF23">
        <f t="shared" si="17"/>
        <v>75.207956861</v>
      </c>
      <c r="AH23" s="1">
        <v>0.30001800000000001</v>
      </c>
      <c r="AI23" s="1">
        <v>0.63687899999999997</v>
      </c>
      <c r="AJ23">
        <f t="shared" si="18"/>
        <v>74.419934827772082</v>
      </c>
      <c r="AL23" s="1">
        <v>0.32264900000000002</v>
      </c>
      <c r="AM23" s="1">
        <v>0.665269</v>
      </c>
      <c r="AN23">
        <f t="shared" si="19"/>
        <v>73.598709039570963</v>
      </c>
      <c r="AT23" s="61">
        <f t="shared" si="2"/>
        <v>0</v>
      </c>
      <c r="AU23" s="43">
        <f t="shared" si="20"/>
        <v>0</v>
      </c>
      <c r="AV23" s="35">
        <f t="shared" si="21"/>
        <v>0</v>
      </c>
      <c r="AW23" s="36">
        <f t="shared" si="22"/>
        <v>0</v>
      </c>
      <c r="AX23" s="35">
        <f t="shared" si="4"/>
        <v>0</v>
      </c>
      <c r="AY23" s="62">
        <f t="shared" si="5"/>
        <v>0</v>
      </c>
      <c r="AZ23" s="61">
        <f t="shared" si="6"/>
        <v>0</v>
      </c>
      <c r="BA23" s="43">
        <f t="shared" si="23"/>
        <v>0</v>
      </c>
      <c r="BB23" s="35">
        <f t="shared" si="75"/>
        <v>0</v>
      </c>
      <c r="BC23" s="36">
        <f t="shared" si="25"/>
        <v>0</v>
      </c>
      <c r="BD23" s="35">
        <f t="shared" si="26"/>
        <v>0</v>
      </c>
      <c r="BE23" s="62">
        <f t="shared" si="27"/>
        <v>0</v>
      </c>
      <c r="BF23" s="61">
        <f t="shared" si="28"/>
        <v>0</v>
      </c>
      <c r="BG23" s="43">
        <f t="shared" si="29"/>
        <v>0</v>
      </c>
      <c r="BH23" s="35">
        <f t="shared" si="30"/>
        <v>0</v>
      </c>
      <c r="BI23" s="36">
        <f t="shared" si="31"/>
        <v>0</v>
      </c>
      <c r="BJ23" s="35">
        <f t="shared" si="32"/>
        <v>0</v>
      </c>
      <c r="BK23" s="62">
        <f t="shared" si="33"/>
        <v>0</v>
      </c>
      <c r="BL23" s="61">
        <f t="shared" si="34"/>
        <v>0</v>
      </c>
      <c r="BM23" s="43">
        <f t="shared" si="35"/>
        <v>0</v>
      </c>
      <c r="BN23" s="35">
        <f t="shared" si="36"/>
        <v>0</v>
      </c>
      <c r="BO23" s="36">
        <f t="shared" si="37"/>
        <v>0</v>
      </c>
      <c r="BP23" s="35">
        <f t="shared" si="38"/>
        <v>0</v>
      </c>
      <c r="BQ23" s="62">
        <f t="shared" si="39"/>
        <v>0</v>
      </c>
      <c r="BR23" s="61">
        <f t="shared" si="40"/>
        <v>0</v>
      </c>
      <c r="BS23" s="43">
        <f t="shared" si="41"/>
        <v>0</v>
      </c>
      <c r="BT23" s="35">
        <f t="shared" si="42"/>
        <v>0</v>
      </c>
      <c r="BU23" s="36">
        <f t="shared" si="43"/>
        <v>0</v>
      </c>
      <c r="BV23" s="35">
        <f t="shared" si="44"/>
        <v>0</v>
      </c>
      <c r="BW23" s="62">
        <f t="shared" si="45"/>
        <v>0</v>
      </c>
      <c r="BX23" s="61">
        <f t="shared" si="46"/>
        <v>0</v>
      </c>
      <c r="BY23" s="43">
        <f t="shared" si="47"/>
        <v>0</v>
      </c>
      <c r="BZ23" s="35">
        <f t="shared" si="48"/>
        <v>0</v>
      </c>
      <c r="CA23" s="36">
        <f t="shared" si="49"/>
        <v>0</v>
      </c>
      <c r="CB23" s="35">
        <f t="shared" si="50"/>
        <v>0</v>
      </c>
      <c r="CC23" s="62">
        <f t="shared" si="51"/>
        <v>0</v>
      </c>
      <c r="CD23" s="61">
        <f t="shared" si="52"/>
        <v>0</v>
      </c>
      <c r="CE23" s="43">
        <f t="shared" si="53"/>
        <v>0</v>
      </c>
      <c r="CF23" s="35">
        <f t="shared" si="54"/>
        <v>0</v>
      </c>
      <c r="CG23" s="36">
        <f t="shared" si="55"/>
        <v>0</v>
      </c>
      <c r="CH23" s="35">
        <f t="shared" si="56"/>
        <v>0</v>
      </c>
      <c r="CI23" s="62">
        <f t="shared" si="74"/>
        <v>0</v>
      </c>
      <c r="CJ23" s="61">
        <f t="shared" si="57"/>
        <v>0</v>
      </c>
      <c r="CK23" s="43">
        <f t="shared" si="58"/>
        <v>0</v>
      </c>
      <c r="CL23" s="35">
        <f t="shared" si="59"/>
        <v>0</v>
      </c>
      <c r="CM23" s="36">
        <f t="shared" si="60"/>
        <v>0</v>
      </c>
      <c r="CN23" s="35">
        <f t="shared" si="61"/>
        <v>0</v>
      </c>
      <c r="CO23" s="62">
        <f t="shared" si="62"/>
        <v>0</v>
      </c>
      <c r="CP23" s="61">
        <f t="shared" si="63"/>
        <v>0</v>
      </c>
      <c r="CQ23" s="43">
        <f t="shared" si="64"/>
        <v>0</v>
      </c>
      <c r="CR23" s="35">
        <f t="shared" si="65"/>
        <v>0</v>
      </c>
      <c r="CS23" s="36">
        <f t="shared" si="66"/>
        <v>0</v>
      </c>
      <c r="CT23" s="35">
        <f t="shared" si="1"/>
        <v>0</v>
      </c>
      <c r="CU23" s="62">
        <f t="shared" si="67"/>
        <v>0</v>
      </c>
      <c r="CV23" s="61">
        <f t="shared" si="68"/>
        <v>0</v>
      </c>
      <c r="CW23" s="43">
        <f t="shared" si="69"/>
        <v>0</v>
      </c>
      <c r="CX23" s="35">
        <f t="shared" si="70"/>
        <v>0</v>
      </c>
      <c r="CY23" s="36">
        <f t="shared" si="71"/>
        <v>0</v>
      </c>
      <c r="CZ23" s="35">
        <f t="shared" si="72"/>
        <v>0</v>
      </c>
      <c r="DA23" s="62">
        <f t="shared" si="73"/>
        <v>0</v>
      </c>
    </row>
    <row r="24" spans="2:105" x14ac:dyDescent="0.3">
      <c r="B24" s="1"/>
      <c r="C24" s="1"/>
      <c r="D24">
        <f t="shared" si="10"/>
        <v>0</v>
      </c>
      <c r="F24" s="1"/>
      <c r="G24" s="1"/>
      <c r="H24">
        <f t="shared" si="11"/>
        <v>0</v>
      </c>
      <c r="J24" s="1">
        <v>0.24495400000000001</v>
      </c>
      <c r="K24" s="1">
        <v>0.58732799999999996</v>
      </c>
      <c r="L24">
        <f t="shared" si="12"/>
        <v>80.776970005785969</v>
      </c>
      <c r="N24" s="1">
        <v>0.24713199999999999</v>
      </c>
      <c r="O24" s="1">
        <v>0.58077999999999996</v>
      </c>
      <c r="P24">
        <f t="shared" si="13"/>
        <v>79.858977793784106</v>
      </c>
      <c r="R24" s="1">
        <v>0.252195</v>
      </c>
      <c r="S24" s="1">
        <v>0.577843</v>
      </c>
      <c r="T24">
        <f t="shared" si="14"/>
        <v>78.87501460314553</v>
      </c>
      <c r="V24" s="1">
        <v>0.262459</v>
      </c>
      <c r="W24" s="1">
        <v>0.58618899999999996</v>
      </c>
      <c r="X24">
        <f t="shared" si="15"/>
        <v>77.910961414455812</v>
      </c>
      <c r="Z24" s="1">
        <v>0.273648</v>
      </c>
      <c r="AA24" s="1">
        <v>0.595472</v>
      </c>
      <c r="AB24">
        <f t="shared" si="16"/>
        <v>76.959423755464258</v>
      </c>
      <c r="AD24" s="1">
        <v>0.29166799999999998</v>
      </c>
      <c r="AE24" s="1">
        <v>0.61928399999999995</v>
      </c>
      <c r="AF24">
        <f t="shared" si="17"/>
        <v>76.153972764000002</v>
      </c>
      <c r="AH24" s="1">
        <v>0.312722</v>
      </c>
      <c r="AI24" s="1">
        <v>0.64495000000000002</v>
      </c>
      <c r="AJ24">
        <f t="shared" si="18"/>
        <v>75.363039081476401</v>
      </c>
      <c r="AL24" s="1">
        <v>0.33631100000000003</v>
      </c>
      <c r="AM24" s="1">
        <v>0.67393700000000001</v>
      </c>
      <c r="AN24">
        <f t="shared" si="19"/>
        <v>74.55764987396276</v>
      </c>
      <c r="AT24" s="61">
        <f t="shared" si="2"/>
        <v>0</v>
      </c>
      <c r="AU24" s="43">
        <f t="shared" si="20"/>
        <v>0</v>
      </c>
      <c r="AV24" s="35">
        <f t="shared" si="21"/>
        <v>0</v>
      </c>
      <c r="AW24" s="36">
        <f t="shared" si="22"/>
        <v>0</v>
      </c>
      <c r="AX24" s="35">
        <f t="shared" si="4"/>
        <v>0</v>
      </c>
      <c r="AY24" s="62">
        <f t="shared" si="5"/>
        <v>0</v>
      </c>
      <c r="AZ24" s="61">
        <f t="shared" si="6"/>
        <v>0</v>
      </c>
      <c r="BA24" s="43">
        <f t="shared" si="23"/>
        <v>0</v>
      </c>
      <c r="BB24" s="35">
        <f t="shared" si="75"/>
        <v>0</v>
      </c>
      <c r="BC24" s="36">
        <f t="shared" si="25"/>
        <v>0</v>
      </c>
      <c r="BD24" s="35">
        <f t="shared" si="26"/>
        <v>0</v>
      </c>
      <c r="BE24" s="62">
        <f t="shared" si="27"/>
        <v>0</v>
      </c>
      <c r="BF24" s="61">
        <f t="shared" si="28"/>
        <v>0</v>
      </c>
      <c r="BG24" s="43">
        <f t="shared" si="29"/>
        <v>0</v>
      </c>
      <c r="BH24" s="35">
        <f t="shared" si="30"/>
        <v>0</v>
      </c>
      <c r="BI24" s="36">
        <f t="shared" si="31"/>
        <v>0</v>
      </c>
      <c r="BJ24" s="35">
        <f t="shared" si="32"/>
        <v>0</v>
      </c>
      <c r="BK24" s="62">
        <f t="shared" si="33"/>
        <v>0</v>
      </c>
      <c r="BL24" s="61">
        <f t="shared" si="34"/>
        <v>0</v>
      </c>
      <c r="BM24" s="43">
        <f t="shared" si="35"/>
        <v>0</v>
      </c>
      <c r="BN24" s="35">
        <f t="shared" si="36"/>
        <v>0</v>
      </c>
      <c r="BO24" s="36">
        <f t="shared" si="37"/>
        <v>0</v>
      </c>
      <c r="BP24" s="35">
        <f t="shared" si="38"/>
        <v>0</v>
      </c>
      <c r="BQ24" s="62">
        <f t="shared" si="39"/>
        <v>0</v>
      </c>
      <c r="BR24" s="61">
        <f t="shared" si="40"/>
        <v>0</v>
      </c>
      <c r="BS24" s="43">
        <f t="shared" si="41"/>
        <v>0</v>
      </c>
      <c r="BT24" s="35">
        <f t="shared" si="42"/>
        <v>0</v>
      </c>
      <c r="BU24" s="36">
        <f t="shared" si="43"/>
        <v>0</v>
      </c>
      <c r="BV24" s="35">
        <f t="shared" si="44"/>
        <v>0</v>
      </c>
      <c r="BW24" s="62">
        <f t="shared" si="45"/>
        <v>0</v>
      </c>
      <c r="BX24" s="61">
        <f t="shared" si="46"/>
        <v>0</v>
      </c>
      <c r="BY24" s="43">
        <f t="shared" si="47"/>
        <v>0</v>
      </c>
      <c r="BZ24" s="35">
        <f t="shared" si="48"/>
        <v>0</v>
      </c>
      <c r="CA24" s="36">
        <f t="shared" si="49"/>
        <v>0</v>
      </c>
      <c r="CB24" s="35">
        <f t="shared" si="50"/>
        <v>0</v>
      </c>
      <c r="CC24" s="62">
        <f t="shared" si="51"/>
        <v>0</v>
      </c>
      <c r="CD24" s="61">
        <f t="shared" si="52"/>
        <v>0</v>
      </c>
      <c r="CE24" s="43">
        <f t="shared" si="53"/>
        <v>0</v>
      </c>
      <c r="CF24" s="35">
        <f t="shared" si="54"/>
        <v>0</v>
      </c>
      <c r="CG24" s="36">
        <f t="shared" si="55"/>
        <v>0</v>
      </c>
      <c r="CH24" s="35">
        <f t="shared" si="56"/>
        <v>0</v>
      </c>
      <c r="CI24" s="62">
        <f t="shared" si="74"/>
        <v>0</v>
      </c>
      <c r="CJ24" s="61">
        <f t="shared" si="57"/>
        <v>0</v>
      </c>
      <c r="CK24" s="43">
        <f t="shared" si="58"/>
        <v>0</v>
      </c>
      <c r="CL24" s="35">
        <f t="shared" si="59"/>
        <v>0</v>
      </c>
      <c r="CM24" s="36">
        <f t="shared" si="60"/>
        <v>0</v>
      </c>
      <c r="CN24" s="35">
        <f t="shared" si="61"/>
        <v>0</v>
      </c>
      <c r="CO24" s="62">
        <f t="shared" si="62"/>
        <v>0</v>
      </c>
      <c r="CP24" s="61">
        <f t="shared" si="63"/>
        <v>0</v>
      </c>
      <c r="CQ24" s="43">
        <f t="shared" si="64"/>
        <v>0</v>
      </c>
      <c r="CR24" s="35">
        <f t="shared" si="65"/>
        <v>0</v>
      </c>
      <c r="CS24" s="36">
        <f t="shared" si="66"/>
        <v>0</v>
      </c>
      <c r="CT24" s="35">
        <f t="shared" si="1"/>
        <v>0</v>
      </c>
      <c r="CU24" s="62">
        <f t="shared" si="67"/>
        <v>0</v>
      </c>
      <c r="CV24" s="61">
        <f t="shared" si="68"/>
        <v>0</v>
      </c>
      <c r="CW24" s="43">
        <f t="shared" si="69"/>
        <v>0</v>
      </c>
      <c r="CX24" s="35">
        <f t="shared" si="70"/>
        <v>0</v>
      </c>
      <c r="CY24" s="36">
        <f t="shared" si="71"/>
        <v>0</v>
      </c>
      <c r="CZ24" s="35">
        <f t="shared" si="72"/>
        <v>0</v>
      </c>
      <c r="DA24" s="62">
        <f t="shared" si="73"/>
        <v>0</v>
      </c>
    </row>
    <row r="25" spans="2:105" x14ac:dyDescent="0.3">
      <c r="B25" s="1"/>
      <c r="C25" s="1"/>
      <c r="D25">
        <f t="shared" si="10"/>
        <v>0</v>
      </c>
      <c r="F25" s="1"/>
      <c r="G25" s="1"/>
      <c r="H25">
        <f t="shared" si="11"/>
        <v>0</v>
      </c>
      <c r="J25" s="1">
        <v>0.25490499999999999</v>
      </c>
      <c r="K25" s="1">
        <v>0.59254899999999999</v>
      </c>
      <c r="L25">
        <f t="shared" si="12"/>
        <v>81.495029693729009</v>
      </c>
      <c r="N25" s="1">
        <v>0.25717099999999998</v>
      </c>
      <c r="O25" s="1">
        <v>0.58573299999999995</v>
      </c>
      <c r="P25">
        <f t="shared" si="13"/>
        <v>80.540030028731266</v>
      </c>
      <c r="R25" s="1">
        <v>0.26244099999999998</v>
      </c>
      <c r="S25" s="1">
        <v>0.58266399999999996</v>
      </c>
      <c r="T25">
        <f t="shared" si="14"/>
        <v>79.533076473587442</v>
      </c>
      <c r="V25" s="1">
        <v>0.273121</v>
      </c>
      <c r="W25" s="1">
        <v>0.59115499999999999</v>
      </c>
      <c r="X25">
        <f t="shared" si="15"/>
        <v>78.570997400092168</v>
      </c>
      <c r="Z25" s="1">
        <v>0.28476499999999999</v>
      </c>
      <c r="AA25" s="1">
        <v>0.600997</v>
      </c>
      <c r="AB25">
        <f t="shared" si="16"/>
        <v>77.673480531011961</v>
      </c>
      <c r="AD25" s="1">
        <v>0.30351699999999998</v>
      </c>
      <c r="AE25" s="1">
        <v>0.62574099999999999</v>
      </c>
      <c r="AF25">
        <f t="shared" si="17"/>
        <v>76.947996510999999</v>
      </c>
      <c r="AH25" s="1">
        <v>0.32542599999999999</v>
      </c>
      <c r="AI25" s="1">
        <v>0.65231799999999995</v>
      </c>
      <c r="AJ25">
        <f t="shared" si="18"/>
        <v>76.223997096752498</v>
      </c>
      <c r="AL25" s="1">
        <v>0.34997400000000001</v>
      </c>
      <c r="AM25" s="1">
        <v>0.68636600000000003</v>
      </c>
      <c r="AN25">
        <f t="shared" si="19"/>
        <v>75.9326701359212</v>
      </c>
      <c r="AT25" s="61">
        <f t="shared" si="2"/>
        <v>0</v>
      </c>
      <c r="AU25" s="43">
        <f t="shared" si="20"/>
        <v>0</v>
      </c>
      <c r="AV25" s="35">
        <f t="shared" si="21"/>
        <v>0</v>
      </c>
      <c r="AW25" s="36">
        <f t="shared" si="22"/>
        <v>0</v>
      </c>
      <c r="AX25" s="35">
        <f t="shared" si="4"/>
        <v>0</v>
      </c>
      <c r="AY25" s="62">
        <f t="shared" si="5"/>
        <v>0</v>
      </c>
      <c r="AZ25" s="61">
        <f t="shared" si="6"/>
        <v>0</v>
      </c>
      <c r="BA25" s="43">
        <f t="shared" si="23"/>
        <v>0</v>
      </c>
      <c r="BB25" s="35">
        <f t="shared" si="75"/>
        <v>0</v>
      </c>
      <c r="BC25" s="36">
        <f t="shared" si="25"/>
        <v>0</v>
      </c>
      <c r="BD25" s="35">
        <f t="shared" si="26"/>
        <v>0</v>
      </c>
      <c r="BE25" s="62">
        <f t="shared" si="27"/>
        <v>0</v>
      </c>
      <c r="BF25" s="61">
        <f t="shared" si="28"/>
        <v>0</v>
      </c>
      <c r="BG25" s="43">
        <f t="shared" si="29"/>
        <v>0</v>
      </c>
      <c r="BH25" s="35">
        <f t="shared" si="30"/>
        <v>0</v>
      </c>
      <c r="BI25" s="36">
        <f t="shared" si="31"/>
        <v>0</v>
      </c>
      <c r="BJ25" s="35">
        <f t="shared" si="32"/>
        <v>0</v>
      </c>
      <c r="BK25" s="62">
        <f t="shared" si="33"/>
        <v>0</v>
      </c>
      <c r="BL25" s="61">
        <f t="shared" si="34"/>
        <v>0</v>
      </c>
      <c r="BM25" s="43">
        <f t="shared" si="35"/>
        <v>0</v>
      </c>
      <c r="BN25" s="35">
        <f t="shared" si="36"/>
        <v>0</v>
      </c>
      <c r="BO25" s="36">
        <f t="shared" si="37"/>
        <v>0</v>
      </c>
      <c r="BP25" s="35">
        <f t="shared" si="38"/>
        <v>0</v>
      </c>
      <c r="BQ25" s="62">
        <f t="shared" si="39"/>
        <v>0</v>
      </c>
      <c r="BR25" s="61">
        <f t="shared" si="40"/>
        <v>0</v>
      </c>
      <c r="BS25" s="43">
        <f t="shared" si="41"/>
        <v>0</v>
      </c>
      <c r="BT25" s="35">
        <f t="shared" si="42"/>
        <v>0</v>
      </c>
      <c r="BU25" s="36">
        <f t="shared" si="43"/>
        <v>0</v>
      </c>
      <c r="BV25" s="35">
        <f t="shared" si="44"/>
        <v>0</v>
      </c>
      <c r="BW25" s="62">
        <f t="shared" si="45"/>
        <v>0</v>
      </c>
      <c r="BX25" s="61">
        <f t="shared" si="46"/>
        <v>0</v>
      </c>
      <c r="BY25" s="43">
        <f t="shared" si="47"/>
        <v>0</v>
      </c>
      <c r="BZ25" s="35">
        <f t="shared" si="48"/>
        <v>0</v>
      </c>
      <c r="CA25" s="36">
        <f t="shared" si="49"/>
        <v>0</v>
      </c>
      <c r="CB25" s="35">
        <f t="shared" si="50"/>
        <v>0</v>
      </c>
      <c r="CC25" s="62">
        <f t="shared" si="51"/>
        <v>0</v>
      </c>
      <c r="CD25" s="61">
        <f t="shared" si="52"/>
        <v>0</v>
      </c>
      <c r="CE25" s="43">
        <f t="shared" si="53"/>
        <v>0</v>
      </c>
      <c r="CF25" s="35">
        <f t="shared" si="54"/>
        <v>0</v>
      </c>
      <c r="CG25" s="36">
        <f t="shared" si="55"/>
        <v>0</v>
      </c>
      <c r="CH25" s="35">
        <f t="shared" si="56"/>
        <v>0</v>
      </c>
      <c r="CI25" s="62">
        <f t="shared" si="74"/>
        <v>0</v>
      </c>
      <c r="CJ25" s="61">
        <f t="shared" si="57"/>
        <v>0</v>
      </c>
      <c r="CK25" s="43">
        <f t="shared" si="58"/>
        <v>0</v>
      </c>
      <c r="CL25" s="35">
        <f t="shared" si="59"/>
        <v>0</v>
      </c>
      <c r="CM25" s="36">
        <f t="shared" si="60"/>
        <v>0</v>
      </c>
      <c r="CN25" s="35">
        <f t="shared" si="61"/>
        <v>0</v>
      </c>
      <c r="CO25" s="62">
        <f t="shared" si="62"/>
        <v>0</v>
      </c>
      <c r="CP25" s="61">
        <f t="shared" si="63"/>
        <v>0</v>
      </c>
      <c r="CQ25" s="43">
        <f t="shared" si="64"/>
        <v>0</v>
      </c>
      <c r="CR25" s="35">
        <f t="shared" si="65"/>
        <v>0</v>
      </c>
      <c r="CS25" s="36">
        <f t="shared" si="66"/>
        <v>0</v>
      </c>
      <c r="CT25" s="35">
        <f t="shared" si="1"/>
        <v>0</v>
      </c>
      <c r="CU25" s="62">
        <f t="shared" si="67"/>
        <v>0</v>
      </c>
      <c r="CV25" s="61">
        <f t="shared" si="68"/>
        <v>0</v>
      </c>
      <c r="CW25" s="43">
        <f t="shared" si="69"/>
        <v>0</v>
      </c>
      <c r="CX25" s="35">
        <f t="shared" si="70"/>
        <v>0</v>
      </c>
      <c r="CY25" s="36">
        <f t="shared" si="71"/>
        <v>0</v>
      </c>
      <c r="CZ25" s="35">
        <f t="shared" si="72"/>
        <v>0</v>
      </c>
      <c r="DA25" s="62">
        <f t="shared" si="73"/>
        <v>0</v>
      </c>
    </row>
    <row r="26" spans="2:105" x14ac:dyDescent="0.3">
      <c r="B26" s="1"/>
      <c r="C26" s="1"/>
      <c r="D26">
        <f t="shared" si="10"/>
        <v>0</v>
      </c>
      <c r="F26" s="1"/>
      <c r="G26" s="1"/>
      <c r="H26">
        <f t="shared" si="11"/>
        <v>0</v>
      </c>
      <c r="J26" s="1">
        <v>0.26485700000000001</v>
      </c>
      <c r="K26" s="1">
        <v>0.59771799999999997</v>
      </c>
      <c r="L26">
        <f t="shared" si="12"/>
        <v>82.205937666718398</v>
      </c>
      <c r="N26" s="1">
        <v>0.26721099999999998</v>
      </c>
      <c r="O26" s="1">
        <v>0.59087400000000001</v>
      </c>
      <c r="P26">
        <f t="shared" si="13"/>
        <v>81.246932822969796</v>
      </c>
      <c r="R26" s="1">
        <v>0.27268599999999998</v>
      </c>
      <c r="S26" s="1">
        <v>0.58787999999999996</v>
      </c>
      <c r="T26">
        <f t="shared" si="14"/>
        <v>80.245055464714795</v>
      </c>
      <c r="V26" s="1">
        <v>0.28378300000000001</v>
      </c>
      <c r="W26" s="1">
        <v>0.59637700000000005</v>
      </c>
      <c r="X26">
        <f t="shared" si="15"/>
        <v>79.265058599647759</v>
      </c>
      <c r="Z26" s="1">
        <v>0.29588199999999998</v>
      </c>
      <c r="AA26" s="1">
        <v>0.60773600000000005</v>
      </c>
      <c r="AB26">
        <f t="shared" si="16"/>
        <v>78.544435935612128</v>
      </c>
      <c r="AD26" s="1">
        <v>0.31536500000000001</v>
      </c>
      <c r="AE26" s="1">
        <v>0.63190500000000005</v>
      </c>
      <c r="AF26">
        <f t="shared" si="17"/>
        <v>77.705989755000004</v>
      </c>
      <c r="AH26" s="1">
        <v>0.33812999999999999</v>
      </c>
      <c r="AI26" s="1">
        <v>0.66259599999999996</v>
      </c>
      <c r="AJ26">
        <f t="shared" si="18"/>
        <v>77.424991461710107</v>
      </c>
      <c r="AL26" s="1">
        <v>0.36363600000000001</v>
      </c>
      <c r="AM26" s="1">
        <v>0.69321699999999997</v>
      </c>
      <c r="AN26">
        <f t="shared" si="19"/>
        <v>76.690596261488594</v>
      </c>
      <c r="AT26" s="61">
        <f t="shared" si="2"/>
        <v>0</v>
      </c>
      <c r="AU26" s="43">
        <f t="shared" si="20"/>
        <v>0</v>
      </c>
      <c r="AV26" s="35">
        <f t="shared" si="21"/>
        <v>0</v>
      </c>
      <c r="AW26" s="36">
        <f t="shared" si="22"/>
        <v>0</v>
      </c>
      <c r="AX26" s="35">
        <f t="shared" si="4"/>
        <v>0</v>
      </c>
      <c r="AY26" s="62">
        <f t="shared" si="5"/>
        <v>0</v>
      </c>
      <c r="AZ26" s="61">
        <f t="shared" si="6"/>
        <v>0</v>
      </c>
      <c r="BA26" s="43">
        <f t="shared" si="23"/>
        <v>0</v>
      </c>
      <c r="BB26" s="35">
        <f t="shared" si="75"/>
        <v>0</v>
      </c>
      <c r="BC26" s="36">
        <f t="shared" si="25"/>
        <v>0</v>
      </c>
      <c r="BD26" s="35">
        <f t="shared" si="26"/>
        <v>0</v>
      </c>
      <c r="BE26" s="62">
        <f t="shared" si="27"/>
        <v>0</v>
      </c>
      <c r="BF26" s="61">
        <f t="shared" si="28"/>
        <v>0</v>
      </c>
      <c r="BG26" s="43">
        <f t="shared" si="29"/>
        <v>0</v>
      </c>
      <c r="BH26" s="35">
        <f t="shared" si="30"/>
        <v>0</v>
      </c>
      <c r="BI26" s="36">
        <f t="shared" si="31"/>
        <v>0</v>
      </c>
      <c r="BJ26" s="35">
        <f t="shared" si="32"/>
        <v>0</v>
      </c>
      <c r="BK26" s="62">
        <f t="shared" si="33"/>
        <v>0</v>
      </c>
      <c r="BL26" s="61">
        <f t="shared" si="34"/>
        <v>0</v>
      </c>
      <c r="BM26" s="43">
        <f t="shared" si="35"/>
        <v>0</v>
      </c>
      <c r="BN26" s="35">
        <f t="shared" si="36"/>
        <v>0</v>
      </c>
      <c r="BO26" s="36">
        <f t="shared" si="37"/>
        <v>0</v>
      </c>
      <c r="BP26" s="35">
        <f t="shared" si="38"/>
        <v>0</v>
      </c>
      <c r="BQ26" s="62">
        <f t="shared" si="39"/>
        <v>0</v>
      </c>
      <c r="BR26" s="61">
        <f t="shared" si="40"/>
        <v>0</v>
      </c>
      <c r="BS26" s="43">
        <f t="shared" si="41"/>
        <v>0</v>
      </c>
      <c r="BT26" s="35">
        <f t="shared" si="42"/>
        <v>0</v>
      </c>
      <c r="BU26" s="36">
        <f t="shared" si="43"/>
        <v>0</v>
      </c>
      <c r="BV26" s="35">
        <f t="shared" si="44"/>
        <v>0</v>
      </c>
      <c r="BW26" s="62">
        <f t="shared" si="45"/>
        <v>0</v>
      </c>
      <c r="BX26" s="61">
        <f t="shared" si="46"/>
        <v>0</v>
      </c>
      <c r="BY26" s="43">
        <f t="shared" si="47"/>
        <v>0</v>
      </c>
      <c r="BZ26" s="35">
        <f t="shared" si="48"/>
        <v>0</v>
      </c>
      <c r="CA26" s="36">
        <f t="shared" si="49"/>
        <v>0</v>
      </c>
      <c r="CB26" s="35">
        <f t="shared" si="50"/>
        <v>0</v>
      </c>
      <c r="CC26" s="62">
        <f t="shared" si="51"/>
        <v>0</v>
      </c>
      <c r="CD26" s="61">
        <f t="shared" si="52"/>
        <v>0</v>
      </c>
      <c r="CE26" s="43">
        <f t="shared" si="53"/>
        <v>0</v>
      </c>
      <c r="CF26" s="35">
        <f t="shared" si="54"/>
        <v>0</v>
      </c>
      <c r="CG26" s="36">
        <f t="shared" si="55"/>
        <v>0</v>
      </c>
      <c r="CH26" s="35">
        <f t="shared" si="56"/>
        <v>0</v>
      </c>
      <c r="CI26" s="62">
        <f t="shared" si="74"/>
        <v>0</v>
      </c>
      <c r="CJ26" s="61">
        <f t="shared" si="57"/>
        <v>0</v>
      </c>
      <c r="CK26" s="43">
        <f t="shared" si="58"/>
        <v>0</v>
      </c>
      <c r="CL26" s="35">
        <f t="shared" si="59"/>
        <v>0</v>
      </c>
      <c r="CM26" s="36">
        <f t="shared" si="60"/>
        <v>0</v>
      </c>
      <c r="CN26" s="35">
        <f t="shared" si="61"/>
        <v>0</v>
      </c>
      <c r="CO26" s="62">
        <f t="shared" si="62"/>
        <v>0</v>
      </c>
      <c r="CP26" s="61">
        <f t="shared" si="63"/>
        <v>0</v>
      </c>
      <c r="CQ26" s="43">
        <f t="shared" si="64"/>
        <v>0</v>
      </c>
      <c r="CR26" s="35">
        <f t="shared" si="65"/>
        <v>0</v>
      </c>
      <c r="CS26" s="36">
        <f t="shared" si="66"/>
        <v>0</v>
      </c>
      <c r="CT26" s="35">
        <f t="shared" si="1"/>
        <v>0</v>
      </c>
      <c r="CU26" s="62">
        <f t="shared" si="67"/>
        <v>0</v>
      </c>
      <c r="CV26" s="61">
        <f t="shared" si="68"/>
        <v>0</v>
      </c>
      <c r="CW26" s="43">
        <f t="shared" si="69"/>
        <v>0</v>
      </c>
      <c r="CX26" s="35">
        <f t="shared" si="70"/>
        <v>0</v>
      </c>
      <c r="CY26" s="36">
        <f t="shared" si="71"/>
        <v>0</v>
      </c>
      <c r="CZ26" s="35">
        <f t="shared" si="72"/>
        <v>0</v>
      </c>
      <c r="DA26" s="62">
        <f t="shared" si="73"/>
        <v>0</v>
      </c>
    </row>
    <row r="27" spans="2:105" x14ac:dyDescent="0.3">
      <c r="B27" s="1"/>
      <c r="C27" s="1"/>
      <c r="D27">
        <f t="shared" si="10"/>
        <v>0</v>
      </c>
      <c r="F27" s="1"/>
      <c r="G27" s="1"/>
      <c r="H27">
        <f t="shared" si="11"/>
        <v>0</v>
      </c>
      <c r="J27" s="1">
        <v>0.274808</v>
      </c>
      <c r="K27" s="1">
        <v>0.60323000000000004</v>
      </c>
      <c r="L27">
        <f t="shared" si="12"/>
        <v>82.964019451805939</v>
      </c>
      <c r="N27" s="1">
        <v>0.27725</v>
      </c>
      <c r="O27" s="1">
        <v>0.59615399999999996</v>
      </c>
      <c r="P27">
        <f t="shared" si="13"/>
        <v>81.97294853072691</v>
      </c>
      <c r="R27" s="1">
        <v>0.28293099999999999</v>
      </c>
      <c r="S27" s="1">
        <v>0.593059</v>
      </c>
      <c r="T27">
        <f t="shared" si="14"/>
        <v>80.951983991372899</v>
      </c>
      <c r="V27" s="1">
        <v>0.29444599999999999</v>
      </c>
      <c r="W27" s="1">
        <v>0.60228300000000001</v>
      </c>
      <c r="X27">
        <f t="shared" si="15"/>
        <v>80.050030917643781</v>
      </c>
      <c r="Z27" s="1">
        <v>0.30699900000000002</v>
      </c>
      <c r="AA27" s="1">
        <v>0.61389499999999997</v>
      </c>
      <c r="AB27">
        <f t="shared" si="16"/>
        <v>79.340431533910461</v>
      </c>
      <c r="AD27" s="1">
        <v>0.327214</v>
      </c>
      <c r="AE27" s="1">
        <v>0.63788199999999995</v>
      </c>
      <c r="AF27">
        <f t="shared" si="17"/>
        <v>78.440987421999992</v>
      </c>
      <c r="AH27" s="1">
        <v>0.35083500000000001</v>
      </c>
      <c r="AI27" s="1">
        <v>0.66886900000000005</v>
      </c>
      <c r="AJ27">
        <f t="shared" si="18"/>
        <v>78.157997654683371</v>
      </c>
      <c r="AL27" s="1">
        <v>0.377299</v>
      </c>
      <c r="AM27" s="1">
        <v>0.69982500000000003</v>
      </c>
      <c r="AN27">
        <f t="shared" si="19"/>
        <v>77.421639297213233</v>
      </c>
      <c r="AT27" s="61">
        <f t="shared" si="2"/>
        <v>0</v>
      </c>
      <c r="AU27" s="43">
        <f t="shared" si="20"/>
        <v>0</v>
      </c>
      <c r="AV27" s="35">
        <f t="shared" si="21"/>
        <v>0</v>
      </c>
      <c r="AW27" s="36">
        <f t="shared" si="22"/>
        <v>0</v>
      </c>
      <c r="AX27" s="35">
        <f t="shared" si="4"/>
        <v>0</v>
      </c>
      <c r="AY27" s="62">
        <f t="shared" si="5"/>
        <v>0</v>
      </c>
      <c r="AZ27" s="61">
        <f t="shared" si="6"/>
        <v>0</v>
      </c>
      <c r="BA27" s="43">
        <f t="shared" si="23"/>
        <v>0</v>
      </c>
      <c r="BB27" s="35">
        <f t="shared" si="75"/>
        <v>0</v>
      </c>
      <c r="BC27" s="36">
        <f t="shared" si="25"/>
        <v>0</v>
      </c>
      <c r="BD27" s="35">
        <f t="shared" si="26"/>
        <v>0</v>
      </c>
      <c r="BE27" s="62">
        <f t="shared" si="27"/>
        <v>0</v>
      </c>
      <c r="BF27" s="61">
        <f t="shared" si="28"/>
        <v>0</v>
      </c>
      <c r="BG27" s="43">
        <f t="shared" si="29"/>
        <v>0</v>
      </c>
      <c r="BH27" s="35">
        <f t="shared" si="30"/>
        <v>0</v>
      </c>
      <c r="BI27" s="36">
        <f t="shared" si="31"/>
        <v>0</v>
      </c>
      <c r="BJ27" s="35">
        <f t="shared" si="32"/>
        <v>0</v>
      </c>
      <c r="BK27" s="62">
        <f t="shared" si="33"/>
        <v>0</v>
      </c>
      <c r="BL27" s="61">
        <f t="shared" si="34"/>
        <v>0</v>
      </c>
      <c r="BM27" s="43">
        <f t="shared" si="35"/>
        <v>0</v>
      </c>
      <c r="BN27" s="35">
        <f t="shared" si="36"/>
        <v>0</v>
      </c>
      <c r="BO27" s="36">
        <f t="shared" si="37"/>
        <v>0</v>
      </c>
      <c r="BP27" s="35">
        <f t="shared" si="38"/>
        <v>0</v>
      </c>
      <c r="BQ27" s="62">
        <f t="shared" si="39"/>
        <v>0</v>
      </c>
      <c r="BR27" s="61">
        <f t="shared" si="40"/>
        <v>0</v>
      </c>
      <c r="BS27" s="43">
        <f t="shared" si="41"/>
        <v>0</v>
      </c>
      <c r="BT27" s="35">
        <f t="shared" si="42"/>
        <v>0</v>
      </c>
      <c r="BU27" s="36">
        <f t="shared" si="43"/>
        <v>0</v>
      </c>
      <c r="BV27" s="35">
        <f t="shared" si="44"/>
        <v>0</v>
      </c>
      <c r="BW27" s="62">
        <f t="shared" si="45"/>
        <v>0</v>
      </c>
      <c r="BX27" s="61">
        <f t="shared" si="46"/>
        <v>0</v>
      </c>
      <c r="BY27" s="43">
        <f t="shared" si="47"/>
        <v>0</v>
      </c>
      <c r="BZ27" s="35">
        <f t="shared" si="48"/>
        <v>0</v>
      </c>
      <c r="CA27" s="36">
        <f t="shared" si="49"/>
        <v>0</v>
      </c>
      <c r="CB27" s="35">
        <f t="shared" si="50"/>
        <v>0</v>
      </c>
      <c r="CC27" s="62">
        <f t="shared" si="51"/>
        <v>0</v>
      </c>
      <c r="CD27" s="61">
        <f t="shared" si="52"/>
        <v>0</v>
      </c>
      <c r="CE27" s="43">
        <f t="shared" si="53"/>
        <v>0</v>
      </c>
      <c r="CF27" s="35">
        <f t="shared" si="54"/>
        <v>0</v>
      </c>
      <c r="CG27" s="36">
        <f t="shared" si="55"/>
        <v>0</v>
      </c>
      <c r="CH27" s="35">
        <f t="shared" si="56"/>
        <v>0</v>
      </c>
      <c r="CI27" s="62">
        <f t="shared" si="74"/>
        <v>0</v>
      </c>
      <c r="CJ27" s="61">
        <f t="shared" si="57"/>
        <v>0</v>
      </c>
      <c r="CK27" s="43">
        <f t="shared" si="58"/>
        <v>0</v>
      </c>
      <c r="CL27" s="35">
        <f t="shared" si="59"/>
        <v>0</v>
      </c>
      <c r="CM27" s="36">
        <f t="shared" si="60"/>
        <v>0</v>
      </c>
      <c r="CN27" s="35">
        <f t="shared" si="61"/>
        <v>0</v>
      </c>
      <c r="CO27" s="62">
        <f t="shared" si="62"/>
        <v>0</v>
      </c>
      <c r="CP27" s="61">
        <f t="shared" si="63"/>
        <v>0</v>
      </c>
      <c r="CQ27" s="43">
        <f t="shared" si="64"/>
        <v>0</v>
      </c>
      <c r="CR27" s="35">
        <f t="shared" si="65"/>
        <v>0</v>
      </c>
      <c r="CS27" s="36">
        <f t="shared" si="66"/>
        <v>0</v>
      </c>
      <c r="CT27" s="35">
        <f t="shared" si="1"/>
        <v>0</v>
      </c>
      <c r="CU27" s="62">
        <f t="shared" si="67"/>
        <v>0</v>
      </c>
      <c r="CV27" s="61">
        <f t="shared" si="68"/>
        <v>0</v>
      </c>
      <c r="CW27" s="43">
        <f t="shared" si="69"/>
        <v>0</v>
      </c>
      <c r="CX27" s="35">
        <f t="shared" si="70"/>
        <v>0</v>
      </c>
      <c r="CY27" s="36">
        <f t="shared" si="71"/>
        <v>0</v>
      </c>
      <c r="CZ27" s="35">
        <f t="shared" si="72"/>
        <v>0</v>
      </c>
      <c r="DA27" s="62">
        <f t="shared" si="73"/>
        <v>0</v>
      </c>
    </row>
    <row r="28" spans="2:105" x14ac:dyDescent="0.3">
      <c r="B28" s="1"/>
      <c r="C28" s="1"/>
      <c r="D28">
        <f t="shared" si="10"/>
        <v>0</v>
      </c>
      <c r="F28" s="1"/>
      <c r="G28" s="1"/>
      <c r="H28">
        <f t="shared" si="11"/>
        <v>0</v>
      </c>
      <c r="J28" s="1">
        <v>0.28473900000000002</v>
      </c>
      <c r="K28" s="1">
        <v>0.60858100000000004</v>
      </c>
      <c r="L28">
        <f t="shared" si="12"/>
        <v>83.699958427133112</v>
      </c>
      <c r="N28" s="1">
        <v>0.28727000000000003</v>
      </c>
      <c r="O28" s="1">
        <v>0.60191399999999995</v>
      </c>
      <c r="P28">
        <f t="shared" si="13"/>
        <v>82.764965666461947</v>
      </c>
      <c r="R28" s="1">
        <v>0.29315600000000003</v>
      </c>
      <c r="S28" s="1">
        <v>0.59913300000000003</v>
      </c>
      <c r="T28">
        <f t="shared" si="14"/>
        <v>81.78107915857143</v>
      </c>
      <c r="V28" s="1">
        <v>0.305087</v>
      </c>
      <c r="W28" s="1">
        <v>0.60940000000000005</v>
      </c>
      <c r="X28">
        <f t="shared" si="15"/>
        <v>80.99595844679682</v>
      </c>
      <c r="Z28" s="1">
        <v>0.31809300000000001</v>
      </c>
      <c r="AA28" s="1">
        <v>0.61972899999999997</v>
      </c>
      <c r="AB28">
        <f t="shared" si="16"/>
        <v>80.094423792470693</v>
      </c>
      <c r="AD28" s="1">
        <v>0.33903899999999998</v>
      </c>
      <c r="AE28" s="1">
        <v>0.64802300000000002</v>
      </c>
      <c r="AF28">
        <f t="shared" si="17"/>
        <v>79.688036332999999</v>
      </c>
      <c r="AH28" s="1">
        <v>0.36351299999999998</v>
      </c>
      <c r="AI28" s="1">
        <v>0.67549300000000001</v>
      </c>
      <c r="AJ28">
        <f t="shared" si="18"/>
        <v>78.932018541381098</v>
      </c>
      <c r="AL28" s="1">
        <v>0.390934</v>
      </c>
      <c r="AM28" s="1">
        <v>0.70658600000000005</v>
      </c>
      <c r="AN28">
        <f t="shared" si="19"/>
        <v>78.169608722838859</v>
      </c>
      <c r="AT28" s="61">
        <f t="shared" si="2"/>
        <v>0</v>
      </c>
      <c r="AU28" s="43">
        <f t="shared" si="20"/>
        <v>0</v>
      </c>
      <c r="AV28" s="35">
        <f t="shared" si="21"/>
        <v>0</v>
      </c>
      <c r="AW28" s="36">
        <f t="shared" si="22"/>
        <v>0</v>
      </c>
      <c r="AX28" s="35">
        <f t="shared" si="4"/>
        <v>0</v>
      </c>
      <c r="AY28" s="62">
        <f t="shared" si="5"/>
        <v>0</v>
      </c>
      <c r="AZ28" s="61">
        <f t="shared" si="6"/>
        <v>0</v>
      </c>
      <c r="BA28" s="43">
        <f t="shared" si="23"/>
        <v>0</v>
      </c>
      <c r="BB28" s="35">
        <f t="shared" si="75"/>
        <v>0</v>
      </c>
      <c r="BC28" s="36">
        <f t="shared" si="25"/>
        <v>0</v>
      </c>
      <c r="BD28" s="35">
        <f t="shared" si="26"/>
        <v>0</v>
      </c>
      <c r="BE28" s="62">
        <f t="shared" si="27"/>
        <v>0</v>
      </c>
      <c r="BF28" s="61">
        <f t="shared" si="28"/>
        <v>0</v>
      </c>
      <c r="BG28" s="43">
        <f t="shared" si="29"/>
        <v>0</v>
      </c>
      <c r="BH28" s="35">
        <f t="shared" si="30"/>
        <v>0</v>
      </c>
      <c r="BI28" s="36">
        <f t="shared" si="31"/>
        <v>0</v>
      </c>
      <c r="BJ28" s="35">
        <f t="shared" si="32"/>
        <v>0</v>
      </c>
      <c r="BK28" s="62">
        <f t="shared" si="33"/>
        <v>0</v>
      </c>
      <c r="BL28" s="61">
        <f t="shared" si="34"/>
        <v>0</v>
      </c>
      <c r="BM28" s="43">
        <f t="shared" si="35"/>
        <v>0</v>
      </c>
      <c r="BN28" s="35">
        <f t="shared" si="36"/>
        <v>0</v>
      </c>
      <c r="BO28" s="36">
        <f t="shared" si="37"/>
        <v>0</v>
      </c>
      <c r="BP28" s="35">
        <f t="shared" si="38"/>
        <v>0</v>
      </c>
      <c r="BQ28" s="62">
        <f t="shared" si="39"/>
        <v>0</v>
      </c>
      <c r="BR28" s="61">
        <f t="shared" si="40"/>
        <v>0</v>
      </c>
      <c r="BS28" s="43">
        <f t="shared" si="41"/>
        <v>0</v>
      </c>
      <c r="BT28" s="35">
        <f t="shared" si="42"/>
        <v>0</v>
      </c>
      <c r="BU28" s="36">
        <f t="shared" si="43"/>
        <v>0</v>
      </c>
      <c r="BV28" s="35">
        <f t="shared" si="44"/>
        <v>0</v>
      </c>
      <c r="BW28" s="62">
        <f t="shared" si="45"/>
        <v>0</v>
      </c>
      <c r="BX28" s="61">
        <f t="shared" si="46"/>
        <v>0</v>
      </c>
      <c r="BY28" s="43">
        <f t="shared" si="47"/>
        <v>0</v>
      </c>
      <c r="BZ28" s="35">
        <f t="shared" si="48"/>
        <v>0</v>
      </c>
      <c r="CA28" s="36">
        <f t="shared" si="49"/>
        <v>0</v>
      </c>
      <c r="CB28" s="35">
        <f t="shared" si="50"/>
        <v>0</v>
      </c>
      <c r="CC28" s="62">
        <f t="shared" si="51"/>
        <v>0</v>
      </c>
      <c r="CD28" s="61">
        <f t="shared" si="52"/>
        <v>0</v>
      </c>
      <c r="CE28" s="43">
        <f t="shared" si="53"/>
        <v>0</v>
      </c>
      <c r="CF28" s="35">
        <f t="shared" si="54"/>
        <v>0</v>
      </c>
      <c r="CG28" s="36">
        <f t="shared" si="55"/>
        <v>0</v>
      </c>
      <c r="CH28" s="35">
        <f t="shared" si="56"/>
        <v>0</v>
      </c>
      <c r="CI28" s="62">
        <f t="shared" si="74"/>
        <v>0</v>
      </c>
      <c r="CJ28" s="61">
        <f t="shared" si="57"/>
        <v>0</v>
      </c>
      <c r="CK28" s="43">
        <f t="shared" si="58"/>
        <v>0</v>
      </c>
      <c r="CL28" s="35">
        <f t="shared" si="59"/>
        <v>0</v>
      </c>
      <c r="CM28" s="36">
        <f t="shared" si="60"/>
        <v>0</v>
      </c>
      <c r="CN28" s="35">
        <f t="shared" si="61"/>
        <v>0</v>
      </c>
      <c r="CO28" s="62">
        <f t="shared" si="62"/>
        <v>0</v>
      </c>
      <c r="CP28" s="61">
        <f t="shared" si="63"/>
        <v>0</v>
      </c>
      <c r="CQ28" s="43">
        <f t="shared" si="64"/>
        <v>0</v>
      </c>
      <c r="CR28" s="35">
        <f t="shared" si="65"/>
        <v>0</v>
      </c>
      <c r="CS28" s="36">
        <f t="shared" si="66"/>
        <v>0</v>
      </c>
      <c r="CT28" s="35">
        <f t="shared" si="1"/>
        <v>0</v>
      </c>
      <c r="CU28" s="62">
        <f t="shared" si="67"/>
        <v>0</v>
      </c>
      <c r="CV28" s="61">
        <f t="shared" si="68"/>
        <v>0</v>
      </c>
      <c r="CW28" s="43">
        <f t="shared" si="69"/>
        <v>0</v>
      </c>
      <c r="CX28" s="35">
        <f t="shared" si="70"/>
        <v>0</v>
      </c>
      <c r="CY28" s="36">
        <f t="shared" si="71"/>
        <v>0</v>
      </c>
      <c r="CZ28" s="35">
        <f t="shared" si="72"/>
        <v>0</v>
      </c>
      <c r="DA28" s="62">
        <f t="shared" si="73"/>
        <v>0</v>
      </c>
    </row>
    <row r="29" spans="2:105" x14ac:dyDescent="0.3">
      <c r="B29" s="1"/>
      <c r="C29" s="1"/>
      <c r="D29">
        <f t="shared" si="10"/>
        <v>0</v>
      </c>
      <c r="F29" s="1"/>
      <c r="G29" s="1"/>
      <c r="H29">
        <f t="shared" si="11"/>
        <v>0</v>
      </c>
      <c r="J29" s="1">
        <v>0.29469000000000001</v>
      </c>
      <c r="K29" s="1">
        <v>0.61375800000000003</v>
      </c>
      <c r="L29">
        <f t="shared" si="12"/>
        <v>84.411966663961522</v>
      </c>
      <c r="N29" s="1">
        <v>0.29730899999999999</v>
      </c>
      <c r="O29" s="1">
        <v>0.60767400000000005</v>
      </c>
      <c r="P29">
        <f t="shared" si="13"/>
        <v>83.556982802196998</v>
      </c>
      <c r="R29" s="1">
        <v>0.30340099999999998</v>
      </c>
      <c r="S29" s="1">
        <v>0.60525700000000004</v>
      </c>
      <c r="T29">
        <f t="shared" si="14"/>
        <v>82.616999277755482</v>
      </c>
      <c r="V29" s="1">
        <v>0.315749</v>
      </c>
      <c r="W29" s="1">
        <v>0.61556999999999995</v>
      </c>
      <c r="X29">
        <f t="shared" si="15"/>
        <v>81.816019266647046</v>
      </c>
      <c r="Z29" s="1">
        <v>0.32921</v>
      </c>
      <c r="AA29" s="1">
        <v>0.63002000000000002</v>
      </c>
      <c r="AB29">
        <f t="shared" si="16"/>
        <v>81.424443390146962</v>
      </c>
      <c r="AD29" s="1">
        <v>0.35088799999999998</v>
      </c>
      <c r="AE29" s="1">
        <v>0.65464199999999995</v>
      </c>
      <c r="AF29">
        <f t="shared" si="17"/>
        <v>80.501981381999997</v>
      </c>
      <c r="AH29" s="1">
        <v>0.37621700000000002</v>
      </c>
      <c r="AI29" s="1">
        <v>0.68202200000000002</v>
      </c>
      <c r="AJ29">
        <f t="shared" si="18"/>
        <v>79.694938585047993</v>
      </c>
      <c r="AL29" s="1">
        <v>0.40459600000000001</v>
      </c>
      <c r="AM29" s="1">
        <v>0.71358200000000005</v>
      </c>
      <c r="AN29">
        <f t="shared" si="19"/>
        <v>78.943576198312456</v>
      </c>
      <c r="AT29" s="61">
        <f t="shared" si="2"/>
        <v>0</v>
      </c>
      <c r="AU29" s="43">
        <f t="shared" si="20"/>
        <v>0</v>
      </c>
      <c r="AV29" s="35">
        <f t="shared" si="21"/>
        <v>0</v>
      </c>
      <c r="AW29" s="36">
        <f t="shared" si="22"/>
        <v>0</v>
      </c>
      <c r="AX29" s="35">
        <f t="shared" si="4"/>
        <v>0</v>
      </c>
      <c r="AY29" s="62">
        <f t="shared" si="5"/>
        <v>0</v>
      </c>
      <c r="AZ29" s="61">
        <f t="shared" si="6"/>
        <v>0</v>
      </c>
      <c r="BA29" s="43">
        <f t="shared" si="23"/>
        <v>0</v>
      </c>
      <c r="BB29" s="35">
        <f t="shared" si="75"/>
        <v>0</v>
      </c>
      <c r="BC29" s="36">
        <f t="shared" si="25"/>
        <v>0</v>
      </c>
      <c r="BD29" s="35">
        <f t="shared" si="26"/>
        <v>0</v>
      </c>
      <c r="BE29" s="62">
        <f t="shared" si="27"/>
        <v>0</v>
      </c>
      <c r="BF29" s="61">
        <f t="shared" si="28"/>
        <v>0</v>
      </c>
      <c r="BG29" s="43">
        <f t="shared" si="29"/>
        <v>0</v>
      </c>
      <c r="BH29" s="35">
        <f t="shared" si="30"/>
        <v>0</v>
      </c>
      <c r="BI29" s="36">
        <f t="shared" si="31"/>
        <v>0</v>
      </c>
      <c r="BJ29" s="35">
        <f t="shared" si="32"/>
        <v>0</v>
      </c>
      <c r="BK29" s="62">
        <f t="shared" si="33"/>
        <v>0</v>
      </c>
      <c r="BL29" s="61">
        <f t="shared" si="34"/>
        <v>0</v>
      </c>
      <c r="BM29" s="43">
        <f t="shared" si="35"/>
        <v>0</v>
      </c>
      <c r="BN29" s="35">
        <f t="shared" si="36"/>
        <v>0</v>
      </c>
      <c r="BO29" s="36">
        <f t="shared" si="37"/>
        <v>0</v>
      </c>
      <c r="BP29" s="35">
        <f t="shared" si="38"/>
        <v>0</v>
      </c>
      <c r="BQ29" s="62">
        <f t="shared" si="39"/>
        <v>0</v>
      </c>
      <c r="BR29" s="61">
        <f t="shared" si="40"/>
        <v>0</v>
      </c>
      <c r="BS29" s="43">
        <f t="shared" si="41"/>
        <v>0</v>
      </c>
      <c r="BT29" s="35">
        <f t="shared" si="42"/>
        <v>0</v>
      </c>
      <c r="BU29" s="36">
        <f t="shared" si="43"/>
        <v>0</v>
      </c>
      <c r="BV29" s="35">
        <f t="shared" si="44"/>
        <v>0</v>
      </c>
      <c r="BW29" s="62">
        <f t="shared" si="45"/>
        <v>0</v>
      </c>
      <c r="BX29" s="61">
        <f t="shared" si="46"/>
        <v>0</v>
      </c>
      <c r="BY29" s="43">
        <f t="shared" si="47"/>
        <v>0</v>
      </c>
      <c r="BZ29" s="35">
        <f t="shared" si="48"/>
        <v>0</v>
      </c>
      <c r="CA29" s="36">
        <f t="shared" si="49"/>
        <v>0</v>
      </c>
      <c r="CB29" s="35">
        <f t="shared" si="50"/>
        <v>0</v>
      </c>
      <c r="CC29" s="62">
        <f t="shared" si="51"/>
        <v>0</v>
      </c>
      <c r="CD29" s="61">
        <f t="shared" si="52"/>
        <v>0</v>
      </c>
      <c r="CE29" s="43">
        <f t="shared" si="53"/>
        <v>0</v>
      </c>
      <c r="CF29" s="35">
        <f t="shared" si="54"/>
        <v>0</v>
      </c>
      <c r="CG29" s="36">
        <f t="shared" si="55"/>
        <v>0</v>
      </c>
      <c r="CH29" s="35">
        <f t="shared" si="56"/>
        <v>0</v>
      </c>
      <c r="CI29" s="62">
        <f t="shared" si="74"/>
        <v>0</v>
      </c>
      <c r="CJ29" s="61">
        <f t="shared" si="57"/>
        <v>0</v>
      </c>
      <c r="CK29" s="43">
        <f t="shared" si="58"/>
        <v>0</v>
      </c>
      <c r="CL29" s="35">
        <f t="shared" si="59"/>
        <v>0</v>
      </c>
      <c r="CM29" s="36">
        <f t="shared" si="60"/>
        <v>0</v>
      </c>
      <c r="CN29" s="35">
        <f t="shared" si="61"/>
        <v>0</v>
      </c>
      <c r="CO29" s="62">
        <f t="shared" si="62"/>
        <v>0</v>
      </c>
      <c r="CP29" s="61">
        <f t="shared" si="63"/>
        <v>0</v>
      </c>
      <c r="CQ29" s="43">
        <f t="shared" si="64"/>
        <v>0</v>
      </c>
      <c r="CR29" s="35">
        <f t="shared" si="65"/>
        <v>0</v>
      </c>
      <c r="CS29" s="36">
        <f t="shared" si="66"/>
        <v>0</v>
      </c>
      <c r="CT29" s="35">
        <f t="shared" si="1"/>
        <v>0</v>
      </c>
      <c r="CU29" s="62">
        <f t="shared" si="67"/>
        <v>0</v>
      </c>
      <c r="CV29" s="61">
        <f t="shared" si="68"/>
        <v>0</v>
      </c>
      <c r="CW29" s="43">
        <f t="shared" si="69"/>
        <v>0</v>
      </c>
      <c r="CX29" s="35">
        <f t="shared" si="70"/>
        <v>0</v>
      </c>
      <c r="CY29" s="36">
        <f t="shared" si="71"/>
        <v>0</v>
      </c>
      <c r="CZ29" s="35">
        <f t="shared" si="72"/>
        <v>0</v>
      </c>
      <c r="DA29" s="62">
        <f t="shared" si="73"/>
        <v>0</v>
      </c>
    </row>
    <row r="30" spans="2:105" x14ac:dyDescent="0.3">
      <c r="B30" s="1"/>
      <c r="C30" s="1"/>
      <c r="D30">
        <f t="shared" si="10"/>
        <v>0</v>
      </c>
      <c r="F30" s="1"/>
      <c r="G30" s="1"/>
      <c r="H30">
        <f t="shared" si="11"/>
        <v>0</v>
      </c>
      <c r="J30" s="1">
        <v>0.304641</v>
      </c>
      <c r="K30" s="1">
        <v>0.61909499999999995</v>
      </c>
      <c r="L30">
        <f t="shared" si="12"/>
        <v>85.145980177570394</v>
      </c>
      <c r="N30" s="1">
        <v>0.30734899999999998</v>
      </c>
      <c r="O30" s="1">
        <v>0.61315799999999998</v>
      </c>
      <c r="P30">
        <f t="shared" si="13"/>
        <v>84.311049116844728</v>
      </c>
      <c r="R30" s="1">
        <v>0.31364700000000001</v>
      </c>
      <c r="S30" s="1">
        <v>0.61188699999999996</v>
      </c>
      <c r="T30">
        <f t="shared" si="14"/>
        <v>83.521987911032767</v>
      </c>
      <c r="V30" s="1">
        <v>0.32641100000000001</v>
      </c>
      <c r="W30" s="1">
        <v>0.62143800000000005</v>
      </c>
      <c r="X30">
        <f t="shared" si="15"/>
        <v>82.595940966951943</v>
      </c>
      <c r="Z30" s="1">
        <v>0.34032699999999999</v>
      </c>
      <c r="AA30" s="1">
        <v>0.63622500000000004</v>
      </c>
      <c r="AB30">
        <f t="shared" si="16"/>
        <v>82.226384076531303</v>
      </c>
      <c r="AD30" s="1">
        <v>0.36273699999999998</v>
      </c>
      <c r="AE30" s="1">
        <v>0.66131899999999999</v>
      </c>
      <c r="AF30">
        <f t="shared" si="17"/>
        <v>81.323058748999998</v>
      </c>
      <c r="AH30" s="1">
        <v>0.38892199999999999</v>
      </c>
      <c r="AI30" s="1">
        <v>0.689083</v>
      </c>
      <c r="AJ30">
        <f t="shared" si="18"/>
        <v>80.520023349687577</v>
      </c>
      <c r="AL30" s="1">
        <v>0.41825899999999999</v>
      </c>
      <c r="AM30" s="1">
        <v>0.72056900000000002</v>
      </c>
      <c r="AN30">
        <f t="shared" si="19"/>
        <v>79.716548003791857</v>
      </c>
      <c r="AT30" s="61">
        <f t="shared" si="2"/>
        <v>0</v>
      </c>
      <c r="AU30" s="43">
        <f t="shared" si="20"/>
        <v>0</v>
      </c>
      <c r="AV30" s="35">
        <f t="shared" si="21"/>
        <v>0</v>
      </c>
      <c r="AW30" s="36">
        <f t="shared" si="22"/>
        <v>0</v>
      </c>
      <c r="AX30" s="35">
        <f t="shared" si="4"/>
        <v>0</v>
      </c>
      <c r="AY30" s="62">
        <f t="shared" si="5"/>
        <v>0</v>
      </c>
      <c r="AZ30" s="61">
        <f t="shared" si="6"/>
        <v>0</v>
      </c>
      <c r="BA30" s="43">
        <f t="shared" si="23"/>
        <v>0</v>
      </c>
      <c r="BB30" s="35">
        <f t="shared" si="75"/>
        <v>0</v>
      </c>
      <c r="BC30" s="36">
        <f t="shared" si="25"/>
        <v>0</v>
      </c>
      <c r="BD30" s="35">
        <f t="shared" si="26"/>
        <v>0</v>
      </c>
      <c r="BE30" s="62">
        <f t="shared" si="27"/>
        <v>0</v>
      </c>
      <c r="BF30" s="61">
        <f t="shared" si="28"/>
        <v>0</v>
      </c>
      <c r="BG30" s="43">
        <f t="shared" si="29"/>
        <v>0</v>
      </c>
      <c r="BH30" s="35">
        <f t="shared" si="30"/>
        <v>0</v>
      </c>
      <c r="BI30" s="36">
        <f t="shared" si="31"/>
        <v>0</v>
      </c>
      <c r="BJ30" s="35">
        <f t="shared" si="32"/>
        <v>0</v>
      </c>
      <c r="BK30" s="62">
        <f t="shared" si="33"/>
        <v>0</v>
      </c>
      <c r="BL30" s="61">
        <f t="shared" si="34"/>
        <v>0</v>
      </c>
      <c r="BM30" s="43">
        <f t="shared" si="35"/>
        <v>0</v>
      </c>
      <c r="BN30" s="35">
        <f t="shared" si="36"/>
        <v>0</v>
      </c>
      <c r="BO30" s="36">
        <f t="shared" si="37"/>
        <v>0</v>
      </c>
      <c r="BP30" s="35">
        <f t="shared" si="38"/>
        <v>0</v>
      </c>
      <c r="BQ30" s="62">
        <f t="shared" si="39"/>
        <v>0</v>
      </c>
      <c r="BR30" s="61">
        <f t="shared" si="40"/>
        <v>0</v>
      </c>
      <c r="BS30" s="43">
        <f t="shared" si="41"/>
        <v>0</v>
      </c>
      <c r="BT30" s="35">
        <f t="shared" si="42"/>
        <v>0</v>
      </c>
      <c r="BU30" s="36">
        <f t="shared" si="43"/>
        <v>0</v>
      </c>
      <c r="BV30" s="35">
        <f t="shared" si="44"/>
        <v>0</v>
      </c>
      <c r="BW30" s="62">
        <f t="shared" si="45"/>
        <v>0</v>
      </c>
      <c r="BX30" s="61">
        <f t="shared" si="46"/>
        <v>0</v>
      </c>
      <c r="BY30" s="43">
        <f t="shared" si="47"/>
        <v>0</v>
      </c>
      <c r="BZ30" s="35">
        <f t="shared" si="48"/>
        <v>0</v>
      </c>
      <c r="CA30" s="36">
        <f t="shared" si="49"/>
        <v>0</v>
      </c>
      <c r="CB30" s="35">
        <f t="shared" si="50"/>
        <v>0</v>
      </c>
      <c r="CC30" s="62">
        <f t="shared" si="51"/>
        <v>0</v>
      </c>
      <c r="CD30" s="61">
        <f t="shared" si="52"/>
        <v>0</v>
      </c>
      <c r="CE30" s="43">
        <f t="shared" si="53"/>
        <v>0</v>
      </c>
      <c r="CF30" s="35">
        <f t="shared" si="54"/>
        <v>0</v>
      </c>
      <c r="CG30" s="36">
        <f t="shared" si="55"/>
        <v>0</v>
      </c>
      <c r="CH30" s="35">
        <f t="shared" si="56"/>
        <v>0</v>
      </c>
      <c r="CI30" s="62">
        <f t="shared" si="74"/>
        <v>0</v>
      </c>
      <c r="CJ30" s="61">
        <f t="shared" si="57"/>
        <v>0</v>
      </c>
      <c r="CK30" s="43">
        <f t="shared" si="58"/>
        <v>0</v>
      </c>
      <c r="CL30" s="35">
        <f t="shared" si="59"/>
        <v>0</v>
      </c>
      <c r="CM30" s="36">
        <f t="shared" si="60"/>
        <v>0</v>
      </c>
      <c r="CN30" s="35">
        <f t="shared" si="61"/>
        <v>0</v>
      </c>
      <c r="CO30" s="62">
        <f t="shared" si="62"/>
        <v>0</v>
      </c>
      <c r="CP30" s="61">
        <f t="shared" si="63"/>
        <v>0</v>
      </c>
      <c r="CQ30" s="43">
        <f t="shared" si="64"/>
        <v>0</v>
      </c>
      <c r="CR30" s="35">
        <f t="shared" si="65"/>
        <v>0</v>
      </c>
      <c r="CS30" s="36">
        <f t="shared" si="66"/>
        <v>0</v>
      </c>
      <c r="CT30" s="35">
        <f t="shared" si="1"/>
        <v>0</v>
      </c>
      <c r="CU30" s="62">
        <f t="shared" si="67"/>
        <v>0</v>
      </c>
      <c r="CV30" s="61">
        <f t="shared" si="68"/>
        <v>0</v>
      </c>
      <c r="CW30" s="43">
        <f t="shared" si="69"/>
        <v>0</v>
      </c>
      <c r="CX30" s="35">
        <f t="shared" si="70"/>
        <v>0</v>
      </c>
      <c r="CY30" s="36">
        <f t="shared" si="71"/>
        <v>0</v>
      </c>
      <c r="CZ30" s="35">
        <f t="shared" si="72"/>
        <v>0</v>
      </c>
      <c r="DA30" s="62">
        <f t="shared" si="73"/>
        <v>0</v>
      </c>
    </row>
    <row r="31" spans="2:105" x14ac:dyDescent="0.3">
      <c r="B31" s="1"/>
      <c r="C31" s="1"/>
      <c r="D31">
        <f t="shared" si="10"/>
        <v>0</v>
      </c>
      <c r="F31" s="1"/>
      <c r="G31" s="1"/>
      <c r="H31">
        <f t="shared" si="11"/>
        <v>0</v>
      </c>
      <c r="J31" s="1">
        <v>0.31459199999999998</v>
      </c>
      <c r="K31" s="1">
        <v>0.62466500000000003</v>
      </c>
      <c r="L31">
        <f t="shared" si="12"/>
        <v>85.912038875490865</v>
      </c>
      <c r="N31" s="1">
        <v>0.317388</v>
      </c>
      <c r="O31" s="1">
        <v>0.61824100000000004</v>
      </c>
      <c r="P31">
        <f t="shared" si="13"/>
        <v>85.009976738535912</v>
      </c>
      <c r="R31" s="1">
        <v>0.32389200000000001</v>
      </c>
      <c r="S31" s="1">
        <v>0.61697900000000006</v>
      </c>
      <c r="T31">
        <f t="shared" si="14"/>
        <v>84.217041021236099</v>
      </c>
      <c r="V31" s="1">
        <v>0.33707300000000001</v>
      </c>
      <c r="W31" s="1">
        <v>0.63047500000000001</v>
      </c>
      <c r="X31">
        <f t="shared" si="15"/>
        <v>83.797057600499201</v>
      </c>
      <c r="Z31" s="1">
        <v>0.35144399999999998</v>
      </c>
      <c r="AA31" s="1">
        <v>0.64195800000000003</v>
      </c>
      <c r="AB31">
        <f t="shared" si="16"/>
        <v>82.967322989511388</v>
      </c>
      <c r="AD31" s="1">
        <v>0.37458599999999997</v>
      </c>
      <c r="AE31" s="1">
        <v>0.66756400000000005</v>
      </c>
      <c r="AF31">
        <f t="shared" si="17"/>
        <v>82.091012644000003</v>
      </c>
      <c r="AH31" s="1">
        <v>0.40162599999999998</v>
      </c>
      <c r="AI31" s="1">
        <v>0.69590300000000005</v>
      </c>
      <c r="AJ31">
        <f t="shared" si="18"/>
        <v>81.31694702832263</v>
      </c>
      <c r="AL31" s="1">
        <v>0.431921</v>
      </c>
      <c r="AM31" s="1">
        <v>0.72741199999999995</v>
      </c>
      <c r="AN31">
        <f t="shared" si="19"/>
        <v>80.473589089364438</v>
      </c>
      <c r="AT31" s="61">
        <f t="shared" si="2"/>
        <v>0</v>
      </c>
      <c r="AU31" s="43">
        <f t="shared" si="20"/>
        <v>0</v>
      </c>
      <c r="AV31" s="35">
        <f t="shared" si="21"/>
        <v>0</v>
      </c>
      <c r="AW31" s="36">
        <f t="shared" si="22"/>
        <v>0</v>
      </c>
      <c r="AX31" s="35">
        <f t="shared" si="4"/>
        <v>0</v>
      </c>
      <c r="AY31" s="62">
        <f t="shared" si="5"/>
        <v>0</v>
      </c>
      <c r="AZ31" s="61">
        <f t="shared" si="6"/>
        <v>0</v>
      </c>
      <c r="BA31" s="43">
        <f t="shared" si="23"/>
        <v>0</v>
      </c>
      <c r="BB31" s="35">
        <f t="shared" si="75"/>
        <v>0</v>
      </c>
      <c r="BC31" s="36">
        <f t="shared" si="25"/>
        <v>0</v>
      </c>
      <c r="BD31" s="35">
        <f t="shared" si="26"/>
        <v>0</v>
      </c>
      <c r="BE31" s="62">
        <f t="shared" si="27"/>
        <v>0</v>
      </c>
      <c r="BF31" s="61">
        <f t="shared" si="28"/>
        <v>0</v>
      </c>
      <c r="BG31" s="43">
        <f t="shared" si="29"/>
        <v>0</v>
      </c>
      <c r="BH31" s="35">
        <f t="shared" si="30"/>
        <v>0</v>
      </c>
      <c r="BI31" s="36">
        <f t="shared" si="31"/>
        <v>0</v>
      </c>
      <c r="BJ31" s="35">
        <f t="shared" si="32"/>
        <v>0</v>
      </c>
      <c r="BK31" s="62">
        <f t="shared" si="33"/>
        <v>0</v>
      </c>
      <c r="BL31" s="61">
        <f t="shared" si="34"/>
        <v>0</v>
      </c>
      <c r="BM31" s="43">
        <f t="shared" si="35"/>
        <v>0</v>
      </c>
      <c r="BN31" s="35">
        <f t="shared" si="36"/>
        <v>0</v>
      </c>
      <c r="BO31" s="36">
        <f t="shared" si="37"/>
        <v>0</v>
      </c>
      <c r="BP31" s="35">
        <f t="shared" si="38"/>
        <v>0</v>
      </c>
      <c r="BQ31" s="62">
        <f t="shared" si="39"/>
        <v>0</v>
      </c>
      <c r="BR31" s="61">
        <f t="shared" si="40"/>
        <v>0</v>
      </c>
      <c r="BS31" s="43">
        <f t="shared" si="41"/>
        <v>0</v>
      </c>
      <c r="BT31" s="35">
        <f t="shared" si="42"/>
        <v>0</v>
      </c>
      <c r="BU31" s="36">
        <f t="shared" si="43"/>
        <v>0</v>
      </c>
      <c r="BV31" s="35">
        <f t="shared" si="44"/>
        <v>0</v>
      </c>
      <c r="BW31" s="62">
        <f t="shared" si="45"/>
        <v>0</v>
      </c>
      <c r="BX31" s="61">
        <f t="shared" si="46"/>
        <v>0</v>
      </c>
      <c r="BY31" s="43">
        <f t="shared" si="47"/>
        <v>0</v>
      </c>
      <c r="BZ31" s="35">
        <f t="shared" si="48"/>
        <v>0</v>
      </c>
      <c r="CA31" s="36">
        <f t="shared" si="49"/>
        <v>0</v>
      </c>
      <c r="CB31" s="35">
        <f t="shared" si="50"/>
        <v>0</v>
      </c>
      <c r="CC31" s="62">
        <f t="shared" si="51"/>
        <v>0</v>
      </c>
      <c r="CD31" s="61">
        <f t="shared" si="52"/>
        <v>0</v>
      </c>
      <c r="CE31" s="43">
        <f t="shared" si="53"/>
        <v>0</v>
      </c>
      <c r="CF31" s="35">
        <f t="shared" si="54"/>
        <v>0</v>
      </c>
      <c r="CG31" s="36">
        <f t="shared" si="55"/>
        <v>0</v>
      </c>
      <c r="CH31" s="35">
        <f t="shared" si="56"/>
        <v>0</v>
      </c>
      <c r="CI31" s="62">
        <f t="shared" si="74"/>
        <v>0</v>
      </c>
      <c r="CJ31" s="61">
        <f t="shared" si="57"/>
        <v>0</v>
      </c>
      <c r="CK31" s="43">
        <f t="shared" si="58"/>
        <v>0</v>
      </c>
      <c r="CL31" s="35">
        <f t="shared" si="59"/>
        <v>0</v>
      </c>
      <c r="CM31" s="36">
        <f t="shared" si="60"/>
        <v>0</v>
      </c>
      <c r="CN31" s="35">
        <f t="shared" si="61"/>
        <v>0</v>
      </c>
      <c r="CO31" s="62">
        <f t="shared" si="62"/>
        <v>0</v>
      </c>
      <c r="CP31" s="61">
        <f t="shared" si="63"/>
        <v>0</v>
      </c>
      <c r="CQ31" s="43">
        <f t="shared" si="64"/>
        <v>0</v>
      </c>
      <c r="CR31" s="35">
        <f t="shared" si="65"/>
        <v>0</v>
      </c>
      <c r="CS31" s="36">
        <f t="shared" si="66"/>
        <v>0</v>
      </c>
      <c r="CT31" s="35">
        <f t="shared" si="1"/>
        <v>0</v>
      </c>
      <c r="CU31" s="62">
        <f t="shared" si="67"/>
        <v>0</v>
      </c>
      <c r="CV31" s="61">
        <f t="shared" si="68"/>
        <v>0</v>
      </c>
      <c r="CW31" s="43">
        <f t="shared" si="69"/>
        <v>0</v>
      </c>
      <c r="CX31" s="35">
        <f t="shared" si="70"/>
        <v>0</v>
      </c>
      <c r="CY31" s="36">
        <f t="shared" si="71"/>
        <v>0</v>
      </c>
      <c r="CZ31" s="35">
        <f t="shared" si="72"/>
        <v>0</v>
      </c>
      <c r="DA31" s="62">
        <f t="shared" si="73"/>
        <v>0</v>
      </c>
    </row>
    <row r="32" spans="2:105" x14ac:dyDescent="0.3">
      <c r="B32" s="1"/>
      <c r="C32" s="1"/>
      <c r="D32">
        <f t="shared" si="10"/>
        <v>0</v>
      </c>
      <c r="F32" s="1"/>
      <c r="G32" s="1"/>
      <c r="H32">
        <f t="shared" si="11"/>
        <v>0</v>
      </c>
      <c r="J32" s="1">
        <v>0.32452300000000001</v>
      </c>
      <c r="K32" s="1">
        <v>0.63011799999999996</v>
      </c>
      <c r="L32">
        <f t="shared" si="12"/>
        <v>86.662006214765597</v>
      </c>
      <c r="N32" s="1">
        <v>0.32740799999999998</v>
      </c>
      <c r="O32" s="1">
        <v>0.62472799999999995</v>
      </c>
      <c r="P32">
        <f t="shared" si="13"/>
        <v>85.901958537062498</v>
      </c>
      <c r="R32" s="1">
        <v>0.334117</v>
      </c>
      <c r="S32" s="1">
        <v>0.62209999999999999</v>
      </c>
      <c r="T32">
        <f t="shared" si="14"/>
        <v>84.916052603590998</v>
      </c>
      <c r="V32" s="1">
        <v>0.34771400000000002</v>
      </c>
      <c r="W32" s="1">
        <v>0.63593699999999997</v>
      </c>
      <c r="X32">
        <f t="shared" si="15"/>
        <v>84.523017438104063</v>
      </c>
      <c r="Z32" s="1">
        <v>0.36253800000000003</v>
      </c>
      <c r="AA32" s="1">
        <v>0.64741300000000002</v>
      </c>
      <c r="AB32">
        <f t="shared" si="16"/>
        <v>83.672332891884722</v>
      </c>
      <c r="AD32" s="1">
        <v>0.386411</v>
      </c>
      <c r="AE32" s="1">
        <v>0.67343500000000001</v>
      </c>
      <c r="AF32">
        <f t="shared" si="17"/>
        <v>82.812975385000001</v>
      </c>
      <c r="AH32" s="1">
        <v>0.41430400000000001</v>
      </c>
      <c r="AI32" s="1">
        <v>0.70163699999999996</v>
      </c>
      <c r="AJ32">
        <f t="shared" si="18"/>
        <v>81.98697054346826</v>
      </c>
      <c r="AL32" s="1">
        <v>0.44555600000000001</v>
      </c>
      <c r="AM32" s="1">
        <v>0.73370299999999999</v>
      </c>
      <c r="AN32">
        <f t="shared" si="19"/>
        <v>81.169562415294166</v>
      </c>
      <c r="AT32" s="61">
        <f t="shared" si="2"/>
        <v>0</v>
      </c>
      <c r="AU32" s="43">
        <f t="shared" si="20"/>
        <v>0</v>
      </c>
      <c r="AV32" s="35">
        <f t="shared" si="21"/>
        <v>0</v>
      </c>
      <c r="AW32" s="36">
        <f t="shared" si="22"/>
        <v>0</v>
      </c>
      <c r="AX32" s="35">
        <f t="shared" si="4"/>
        <v>0</v>
      </c>
      <c r="AY32" s="62">
        <f t="shared" si="5"/>
        <v>0</v>
      </c>
      <c r="AZ32" s="61">
        <f t="shared" si="6"/>
        <v>0</v>
      </c>
      <c r="BA32" s="43">
        <f t="shared" si="23"/>
        <v>0</v>
      </c>
      <c r="BB32" s="35">
        <f t="shared" si="75"/>
        <v>0</v>
      </c>
      <c r="BC32" s="36">
        <f t="shared" si="25"/>
        <v>0</v>
      </c>
      <c r="BD32" s="35">
        <f t="shared" si="26"/>
        <v>0</v>
      </c>
      <c r="BE32" s="62">
        <f t="shared" si="27"/>
        <v>0</v>
      </c>
      <c r="BF32" s="61">
        <f t="shared" si="28"/>
        <v>0</v>
      </c>
      <c r="BG32" s="43">
        <f t="shared" si="29"/>
        <v>0</v>
      </c>
      <c r="BH32" s="35">
        <f t="shared" si="30"/>
        <v>0</v>
      </c>
      <c r="BI32" s="36">
        <f t="shared" si="31"/>
        <v>0</v>
      </c>
      <c r="BJ32" s="35">
        <f t="shared" si="32"/>
        <v>0</v>
      </c>
      <c r="BK32" s="62">
        <f t="shared" si="33"/>
        <v>0</v>
      </c>
      <c r="BL32" s="61">
        <f t="shared" si="34"/>
        <v>0</v>
      </c>
      <c r="BM32" s="43">
        <f t="shared" si="35"/>
        <v>0</v>
      </c>
      <c r="BN32" s="35">
        <f t="shared" si="36"/>
        <v>0</v>
      </c>
      <c r="BO32" s="36">
        <f t="shared" si="37"/>
        <v>0</v>
      </c>
      <c r="BP32" s="35">
        <f t="shared" si="38"/>
        <v>0</v>
      </c>
      <c r="BQ32" s="62">
        <f t="shared" si="39"/>
        <v>0</v>
      </c>
      <c r="BR32" s="61">
        <f t="shared" si="40"/>
        <v>0</v>
      </c>
      <c r="BS32" s="43">
        <f t="shared" si="41"/>
        <v>0</v>
      </c>
      <c r="BT32" s="35">
        <f t="shared" si="42"/>
        <v>0</v>
      </c>
      <c r="BU32" s="36">
        <f t="shared" si="43"/>
        <v>0</v>
      </c>
      <c r="BV32" s="35">
        <f t="shared" si="44"/>
        <v>0</v>
      </c>
      <c r="BW32" s="62">
        <f t="shared" si="45"/>
        <v>0</v>
      </c>
      <c r="BX32" s="61">
        <f t="shared" si="46"/>
        <v>0</v>
      </c>
      <c r="BY32" s="43">
        <f t="shared" si="47"/>
        <v>0</v>
      </c>
      <c r="BZ32" s="35">
        <f t="shared" si="48"/>
        <v>0</v>
      </c>
      <c r="CA32" s="36">
        <f t="shared" si="49"/>
        <v>0</v>
      </c>
      <c r="CB32" s="35">
        <f t="shared" si="50"/>
        <v>0</v>
      </c>
      <c r="CC32" s="62">
        <f t="shared" si="51"/>
        <v>0</v>
      </c>
      <c r="CD32" s="61">
        <f t="shared" si="52"/>
        <v>0</v>
      </c>
      <c r="CE32" s="43">
        <f t="shared" si="53"/>
        <v>0</v>
      </c>
      <c r="CF32" s="35">
        <f t="shared" si="54"/>
        <v>0</v>
      </c>
      <c r="CG32" s="36">
        <f t="shared" si="55"/>
        <v>0</v>
      </c>
      <c r="CH32" s="35">
        <f t="shared" si="56"/>
        <v>0</v>
      </c>
      <c r="CI32" s="62">
        <f t="shared" si="74"/>
        <v>0</v>
      </c>
      <c r="CJ32" s="61">
        <f t="shared" si="57"/>
        <v>0</v>
      </c>
      <c r="CK32" s="43">
        <f t="shared" si="58"/>
        <v>0</v>
      </c>
      <c r="CL32" s="35">
        <f t="shared" si="59"/>
        <v>0</v>
      </c>
      <c r="CM32" s="36">
        <f t="shared" si="60"/>
        <v>0</v>
      </c>
      <c r="CN32" s="35">
        <f t="shared" si="61"/>
        <v>0</v>
      </c>
      <c r="CO32" s="62">
        <f t="shared" si="62"/>
        <v>0</v>
      </c>
      <c r="CP32" s="61">
        <f t="shared" si="63"/>
        <v>0</v>
      </c>
      <c r="CQ32" s="43">
        <f t="shared" si="64"/>
        <v>0</v>
      </c>
      <c r="CR32" s="35">
        <f t="shared" si="65"/>
        <v>0</v>
      </c>
      <c r="CS32" s="36">
        <f t="shared" si="66"/>
        <v>0</v>
      </c>
      <c r="CT32" s="35">
        <f t="shared" si="1"/>
        <v>0</v>
      </c>
      <c r="CU32" s="62">
        <f t="shared" si="67"/>
        <v>0</v>
      </c>
      <c r="CV32" s="61">
        <f t="shared" si="68"/>
        <v>0</v>
      </c>
      <c r="CW32" s="43">
        <f t="shared" si="69"/>
        <v>0</v>
      </c>
      <c r="CX32" s="35">
        <f t="shared" si="70"/>
        <v>0</v>
      </c>
      <c r="CY32" s="36">
        <f t="shared" si="71"/>
        <v>0</v>
      </c>
      <c r="CZ32" s="35">
        <f t="shared" si="72"/>
        <v>0</v>
      </c>
      <c r="DA32" s="62">
        <f t="shared" si="73"/>
        <v>0</v>
      </c>
    </row>
    <row r="33" spans="2:105" x14ac:dyDescent="0.3">
      <c r="B33" s="1"/>
      <c r="C33" s="1"/>
      <c r="D33">
        <f t="shared" si="10"/>
        <v>0</v>
      </c>
      <c r="F33" s="1"/>
      <c r="G33" s="1"/>
      <c r="H33">
        <f t="shared" si="11"/>
        <v>0</v>
      </c>
      <c r="J33" s="1">
        <v>0.33447500000000002</v>
      </c>
      <c r="K33" s="1">
        <v>0.63498200000000005</v>
      </c>
      <c r="L33">
        <f t="shared" si="12"/>
        <v>87.330966628892199</v>
      </c>
      <c r="N33" s="1">
        <v>0.337447</v>
      </c>
      <c r="O33" s="1">
        <v>0.63000800000000001</v>
      </c>
      <c r="P33">
        <f t="shared" si="13"/>
        <v>86.627974244819626</v>
      </c>
      <c r="R33" s="1">
        <v>0.344362</v>
      </c>
      <c r="S33" s="1">
        <v>0.63140399999999997</v>
      </c>
      <c r="T33">
        <f t="shared" si="14"/>
        <v>86.186039669052832</v>
      </c>
      <c r="V33" s="1">
        <v>0.35837599999999997</v>
      </c>
      <c r="W33" s="1">
        <v>0.64172300000000004</v>
      </c>
      <c r="X33">
        <f t="shared" si="15"/>
        <v>85.292040437075471</v>
      </c>
      <c r="Z33" s="1">
        <v>0.37365500000000001</v>
      </c>
      <c r="AA33" s="1">
        <v>0.65327800000000003</v>
      </c>
      <c r="AB33">
        <f t="shared" si="16"/>
        <v>84.430331622850744</v>
      </c>
      <c r="AD33" s="1">
        <v>0.39826</v>
      </c>
      <c r="AE33" s="1">
        <v>0.67867999999999995</v>
      </c>
      <c r="AF33">
        <f t="shared" si="17"/>
        <v>83.45795828</v>
      </c>
      <c r="AH33" s="1">
        <v>0.42700900000000003</v>
      </c>
      <c r="AI33" s="1">
        <v>0.70709699999999998</v>
      </c>
      <c r="AJ33">
        <f t="shared" si="18"/>
        <v>82.624976890293382</v>
      </c>
      <c r="AL33" s="1">
        <v>0.45921899999999999</v>
      </c>
      <c r="AM33" s="1">
        <v>0.73837600000000003</v>
      </c>
      <c r="AN33">
        <f t="shared" si="19"/>
        <v>81.686536402270733</v>
      </c>
      <c r="AT33" s="61">
        <f t="shared" si="2"/>
        <v>0</v>
      </c>
      <c r="AU33" s="43">
        <f t="shared" si="20"/>
        <v>0</v>
      </c>
      <c r="AV33" s="35">
        <f t="shared" si="21"/>
        <v>0</v>
      </c>
      <c r="AW33" s="36">
        <f t="shared" si="22"/>
        <v>0</v>
      </c>
      <c r="AX33" s="35">
        <f t="shared" si="4"/>
        <v>0</v>
      </c>
      <c r="AY33" s="62">
        <f t="shared" si="5"/>
        <v>0</v>
      </c>
      <c r="AZ33" s="61">
        <f t="shared" si="6"/>
        <v>0</v>
      </c>
      <c r="BA33" s="43">
        <f t="shared" si="23"/>
        <v>0</v>
      </c>
      <c r="BB33" s="35">
        <f t="shared" si="75"/>
        <v>0</v>
      </c>
      <c r="BC33" s="36">
        <f t="shared" si="25"/>
        <v>0</v>
      </c>
      <c r="BD33" s="35">
        <f t="shared" si="26"/>
        <v>0</v>
      </c>
      <c r="BE33" s="62">
        <f t="shared" si="27"/>
        <v>0</v>
      </c>
      <c r="BF33" s="61">
        <f t="shared" si="28"/>
        <v>0</v>
      </c>
      <c r="BG33" s="43">
        <f t="shared" si="29"/>
        <v>0</v>
      </c>
      <c r="BH33" s="35">
        <f t="shared" si="30"/>
        <v>0</v>
      </c>
      <c r="BI33" s="36">
        <f t="shared" si="31"/>
        <v>0</v>
      </c>
      <c r="BJ33" s="35">
        <f t="shared" si="32"/>
        <v>0</v>
      </c>
      <c r="BK33" s="62">
        <f t="shared" si="33"/>
        <v>0</v>
      </c>
      <c r="BL33" s="61">
        <f t="shared" si="34"/>
        <v>0</v>
      </c>
      <c r="BM33" s="43">
        <f t="shared" si="35"/>
        <v>0</v>
      </c>
      <c r="BN33" s="35">
        <f t="shared" si="36"/>
        <v>0</v>
      </c>
      <c r="BO33" s="36">
        <f t="shared" si="37"/>
        <v>0</v>
      </c>
      <c r="BP33" s="35">
        <f t="shared" si="38"/>
        <v>0</v>
      </c>
      <c r="BQ33" s="62">
        <f t="shared" si="39"/>
        <v>0</v>
      </c>
      <c r="BR33" s="61">
        <f t="shared" si="40"/>
        <v>0</v>
      </c>
      <c r="BS33" s="43">
        <f t="shared" si="41"/>
        <v>0</v>
      </c>
      <c r="BT33" s="35">
        <f t="shared" si="42"/>
        <v>0</v>
      </c>
      <c r="BU33" s="36">
        <f t="shared" si="43"/>
        <v>0</v>
      </c>
      <c r="BV33" s="35">
        <f t="shared" si="44"/>
        <v>0</v>
      </c>
      <c r="BW33" s="62">
        <f t="shared" si="45"/>
        <v>0</v>
      </c>
      <c r="BX33" s="61">
        <f t="shared" si="46"/>
        <v>0</v>
      </c>
      <c r="BY33" s="43">
        <f t="shared" si="47"/>
        <v>0</v>
      </c>
      <c r="BZ33" s="35">
        <f t="shared" si="48"/>
        <v>0</v>
      </c>
      <c r="CA33" s="36">
        <f t="shared" si="49"/>
        <v>0</v>
      </c>
      <c r="CB33" s="35">
        <f t="shared" si="50"/>
        <v>0</v>
      </c>
      <c r="CC33" s="62">
        <f t="shared" si="51"/>
        <v>0</v>
      </c>
      <c r="CD33" s="61">
        <f t="shared" si="52"/>
        <v>0</v>
      </c>
      <c r="CE33" s="43">
        <f t="shared" si="53"/>
        <v>0</v>
      </c>
      <c r="CF33" s="35">
        <f t="shared" si="54"/>
        <v>0</v>
      </c>
      <c r="CG33" s="36">
        <f t="shared" si="55"/>
        <v>0</v>
      </c>
      <c r="CH33" s="35">
        <f t="shared" si="56"/>
        <v>0</v>
      </c>
      <c r="CI33" s="62">
        <f t="shared" si="74"/>
        <v>0</v>
      </c>
      <c r="CJ33" s="61">
        <f t="shared" si="57"/>
        <v>0</v>
      </c>
      <c r="CK33" s="43">
        <f t="shared" si="58"/>
        <v>0</v>
      </c>
      <c r="CL33" s="35">
        <f t="shared" si="59"/>
        <v>0</v>
      </c>
      <c r="CM33" s="36">
        <f t="shared" si="60"/>
        <v>0</v>
      </c>
      <c r="CN33" s="35">
        <f t="shared" si="61"/>
        <v>0</v>
      </c>
      <c r="CO33" s="62">
        <f t="shared" si="62"/>
        <v>0</v>
      </c>
      <c r="CP33" s="61">
        <f t="shared" si="63"/>
        <v>0</v>
      </c>
      <c r="CQ33" s="43">
        <f t="shared" si="64"/>
        <v>0</v>
      </c>
      <c r="CR33" s="35">
        <f t="shared" si="65"/>
        <v>0</v>
      </c>
      <c r="CS33" s="36">
        <f t="shared" si="66"/>
        <v>0</v>
      </c>
      <c r="CT33" s="35">
        <f t="shared" si="1"/>
        <v>0</v>
      </c>
      <c r="CU33" s="62">
        <f t="shared" si="67"/>
        <v>0</v>
      </c>
      <c r="CV33" s="61">
        <f t="shared" si="68"/>
        <v>0</v>
      </c>
      <c r="CW33" s="43">
        <f t="shared" si="69"/>
        <v>0</v>
      </c>
      <c r="CX33" s="35">
        <f t="shared" si="70"/>
        <v>0</v>
      </c>
      <c r="CY33" s="36">
        <f t="shared" si="71"/>
        <v>0</v>
      </c>
      <c r="CZ33" s="35">
        <f t="shared" si="72"/>
        <v>0</v>
      </c>
      <c r="DA33" s="62">
        <f t="shared" si="73"/>
        <v>0</v>
      </c>
    </row>
    <row r="34" spans="2:105" x14ac:dyDescent="0.3">
      <c r="B34" s="1"/>
      <c r="C34" s="1"/>
      <c r="D34">
        <f t="shared" si="10"/>
        <v>0</v>
      </c>
      <c r="F34" s="1"/>
      <c r="G34" s="1"/>
      <c r="H34">
        <f t="shared" si="11"/>
        <v>0</v>
      </c>
      <c r="J34" s="1">
        <v>0.34440599999999999</v>
      </c>
      <c r="K34" s="1">
        <v>0.64188199999999995</v>
      </c>
      <c r="L34">
        <f t="shared" si="12"/>
        <v>88.279944190050387</v>
      </c>
      <c r="N34" s="1">
        <v>0.34746700000000003</v>
      </c>
      <c r="O34" s="1">
        <v>0.63533200000000001</v>
      </c>
      <c r="P34">
        <f t="shared" si="13"/>
        <v>87.360040083474729</v>
      </c>
      <c r="R34" s="1">
        <v>0.35458699999999999</v>
      </c>
      <c r="S34" s="1">
        <v>0.63691299999999995</v>
      </c>
      <c r="T34">
        <f t="shared" si="14"/>
        <v>86.938012878815229</v>
      </c>
      <c r="V34" s="1">
        <v>0.36901699999999998</v>
      </c>
      <c r="W34" s="1">
        <v>0.64728300000000005</v>
      </c>
      <c r="X34">
        <f t="shared" si="15"/>
        <v>86.031025551883786</v>
      </c>
      <c r="Z34" s="1">
        <v>0.38474999999999998</v>
      </c>
      <c r="AA34" s="1">
        <v>0.65851700000000002</v>
      </c>
      <c r="AB34">
        <f t="shared" si="16"/>
        <v>85.107425459428924</v>
      </c>
      <c r="AD34" s="1">
        <v>0.41008499999999998</v>
      </c>
      <c r="AE34" s="1">
        <v>0.68420999999999998</v>
      </c>
      <c r="AF34">
        <f t="shared" si="17"/>
        <v>84.137987910000007</v>
      </c>
      <c r="AH34" s="1">
        <v>0.43968699999999999</v>
      </c>
      <c r="AI34" s="1">
        <v>0.71260800000000002</v>
      </c>
      <c r="AJ34">
        <f t="shared" si="18"/>
        <v>83.268942637061386</v>
      </c>
      <c r="AL34" s="1">
        <v>0.472854</v>
      </c>
      <c r="AM34" s="1">
        <v>0.74275100000000005</v>
      </c>
      <c r="AN34">
        <f t="shared" si="19"/>
        <v>82.170542649440108</v>
      </c>
      <c r="AT34" s="61">
        <f t="shared" si="2"/>
        <v>0</v>
      </c>
      <c r="AU34" s="43">
        <f t="shared" si="20"/>
        <v>0</v>
      </c>
      <c r="AV34" s="35">
        <f t="shared" si="21"/>
        <v>0</v>
      </c>
      <c r="AW34" s="36">
        <f t="shared" si="22"/>
        <v>0</v>
      </c>
      <c r="AX34" s="35">
        <f t="shared" si="4"/>
        <v>0</v>
      </c>
      <c r="AY34" s="62">
        <f t="shared" si="5"/>
        <v>0</v>
      </c>
      <c r="AZ34" s="61">
        <f t="shared" si="6"/>
        <v>0</v>
      </c>
      <c r="BA34" s="43">
        <f t="shared" si="23"/>
        <v>0</v>
      </c>
      <c r="BB34" s="35">
        <f t="shared" si="75"/>
        <v>0</v>
      </c>
      <c r="BC34" s="36">
        <f t="shared" si="25"/>
        <v>0</v>
      </c>
      <c r="BD34" s="35">
        <f t="shared" si="26"/>
        <v>0</v>
      </c>
      <c r="BE34" s="62">
        <f t="shared" si="27"/>
        <v>0</v>
      </c>
      <c r="BF34" s="61">
        <f t="shared" si="28"/>
        <v>0</v>
      </c>
      <c r="BG34" s="43">
        <f t="shared" si="29"/>
        <v>0</v>
      </c>
      <c r="BH34" s="35">
        <f t="shared" si="30"/>
        <v>0</v>
      </c>
      <c r="BI34" s="36">
        <f t="shared" si="31"/>
        <v>0</v>
      </c>
      <c r="BJ34" s="35">
        <f t="shared" si="32"/>
        <v>0</v>
      </c>
      <c r="BK34" s="62">
        <f t="shared" si="33"/>
        <v>0</v>
      </c>
      <c r="BL34" s="61">
        <f t="shared" si="34"/>
        <v>0</v>
      </c>
      <c r="BM34" s="43">
        <f t="shared" si="35"/>
        <v>0</v>
      </c>
      <c r="BN34" s="35">
        <f t="shared" si="36"/>
        <v>0</v>
      </c>
      <c r="BO34" s="36">
        <f t="shared" si="37"/>
        <v>0</v>
      </c>
      <c r="BP34" s="35">
        <f t="shared" si="38"/>
        <v>0</v>
      </c>
      <c r="BQ34" s="62">
        <f t="shared" si="39"/>
        <v>0</v>
      </c>
      <c r="BR34" s="61">
        <f t="shared" si="40"/>
        <v>0</v>
      </c>
      <c r="BS34" s="43">
        <f t="shared" si="41"/>
        <v>0</v>
      </c>
      <c r="BT34" s="35">
        <f t="shared" si="42"/>
        <v>0</v>
      </c>
      <c r="BU34" s="36">
        <f t="shared" si="43"/>
        <v>0</v>
      </c>
      <c r="BV34" s="35">
        <f t="shared" si="44"/>
        <v>0</v>
      </c>
      <c r="BW34" s="62">
        <f t="shared" si="45"/>
        <v>0</v>
      </c>
      <c r="BX34" s="61">
        <f t="shared" si="46"/>
        <v>0</v>
      </c>
      <c r="BY34" s="43">
        <f t="shared" si="47"/>
        <v>0</v>
      </c>
      <c r="BZ34" s="35">
        <f t="shared" si="48"/>
        <v>0</v>
      </c>
      <c r="CA34" s="36">
        <f t="shared" si="49"/>
        <v>0</v>
      </c>
      <c r="CB34" s="35">
        <f t="shared" si="50"/>
        <v>0</v>
      </c>
      <c r="CC34" s="62">
        <f t="shared" si="51"/>
        <v>0</v>
      </c>
      <c r="CD34" s="61">
        <f t="shared" si="52"/>
        <v>0</v>
      </c>
      <c r="CE34" s="43">
        <f t="shared" si="53"/>
        <v>0</v>
      </c>
      <c r="CF34" s="35">
        <f t="shared" si="54"/>
        <v>0</v>
      </c>
      <c r="CG34" s="36">
        <f t="shared" si="55"/>
        <v>0</v>
      </c>
      <c r="CH34" s="35">
        <f t="shared" si="56"/>
        <v>0</v>
      </c>
      <c r="CI34" s="62">
        <f t="shared" si="74"/>
        <v>0</v>
      </c>
      <c r="CJ34" s="61">
        <f t="shared" si="57"/>
        <v>0</v>
      </c>
      <c r="CK34" s="43">
        <f t="shared" si="58"/>
        <v>0</v>
      </c>
      <c r="CL34" s="35">
        <f t="shared" si="59"/>
        <v>0</v>
      </c>
      <c r="CM34" s="36">
        <f t="shared" si="60"/>
        <v>0</v>
      </c>
      <c r="CN34" s="35">
        <f t="shared" si="61"/>
        <v>0</v>
      </c>
      <c r="CO34" s="62">
        <f t="shared" si="62"/>
        <v>0</v>
      </c>
      <c r="CP34" s="61">
        <f t="shared" si="63"/>
        <v>0</v>
      </c>
      <c r="CQ34" s="43">
        <f t="shared" si="64"/>
        <v>0</v>
      </c>
      <c r="CR34" s="35">
        <f t="shared" si="65"/>
        <v>0</v>
      </c>
      <c r="CS34" s="36">
        <f t="shared" si="66"/>
        <v>0</v>
      </c>
      <c r="CT34" s="35">
        <f t="shared" si="1"/>
        <v>0</v>
      </c>
      <c r="CU34" s="62">
        <f t="shared" si="67"/>
        <v>0</v>
      </c>
      <c r="CV34" s="61">
        <f t="shared" si="68"/>
        <v>0</v>
      </c>
      <c r="CW34" s="43">
        <f t="shared" si="69"/>
        <v>0</v>
      </c>
      <c r="CX34" s="35">
        <f t="shared" si="70"/>
        <v>0</v>
      </c>
      <c r="CY34" s="36">
        <f t="shared" si="71"/>
        <v>0</v>
      </c>
      <c r="CZ34" s="35">
        <f t="shared" si="72"/>
        <v>0</v>
      </c>
      <c r="DA34" s="62">
        <f t="shared" si="73"/>
        <v>0</v>
      </c>
    </row>
    <row r="35" spans="2:105" x14ac:dyDescent="0.3">
      <c r="B35" s="1"/>
      <c r="C35" s="1"/>
      <c r="D35">
        <f t="shared" si="10"/>
        <v>0</v>
      </c>
      <c r="F35" s="1"/>
      <c r="G35" s="1"/>
      <c r="H35">
        <f t="shared" si="11"/>
        <v>0</v>
      </c>
      <c r="J35" s="1">
        <v>0.35435699999999998</v>
      </c>
      <c r="K35" s="1">
        <v>0.64713900000000002</v>
      </c>
      <c r="L35">
        <f t="shared" si="12"/>
        <v>89.002955065269035</v>
      </c>
      <c r="N35" s="1">
        <v>0.35750599999999999</v>
      </c>
      <c r="O35" s="1">
        <v>0.64458199999999999</v>
      </c>
      <c r="P35">
        <f t="shared" si="13"/>
        <v>88.631942601799224</v>
      </c>
      <c r="R35" s="1">
        <v>0.36483199999999999</v>
      </c>
      <c r="S35" s="1">
        <v>0.64239299999999999</v>
      </c>
      <c r="T35">
        <f t="shared" si="14"/>
        <v>87.686027616426031</v>
      </c>
      <c r="V35" s="1">
        <v>0.37967899999999999</v>
      </c>
      <c r="W35" s="1">
        <v>0.65245200000000003</v>
      </c>
      <c r="X35">
        <f t="shared" si="15"/>
        <v>86.718042468870152</v>
      </c>
      <c r="Z35" s="1">
        <v>0.395866</v>
      </c>
      <c r="AA35" s="1">
        <v>0.66342999999999996</v>
      </c>
      <c r="AB35">
        <f t="shared" si="16"/>
        <v>85.742386715223631</v>
      </c>
      <c r="AD35" s="1">
        <v>0.421933</v>
      </c>
      <c r="AE35" s="1">
        <v>0.68952800000000003</v>
      </c>
      <c r="AF35">
        <f t="shared" si="17"/>
        <v>84.791947688000008</v>
      </c>
      <c r="AH35" s="1">
        <v>0.45239099999999999</v>
      </c>
      <c r="AI35" s="1">
        <v>0.71660500000000005</v>
      </c>
      <c r="AJ35">
        <f t="shared" si="18"/>
        <v>83.735996001211575</v>
      </c>
      <c r="AL35" s="1">
        <v>0.486516</v>
      </c>
      <c r="AM35" s="1">
        <v>0.74851800000000002</v>
      </c>
      <c r="AN35">
        <f t="shared" si="19"/>
        <v>82.808545855708857</v>
      </c>
      <c r="AT35" s="61">
        <f t="shared" si="2"/>
        <v>0</v>
      </c>
      <c r="AU35" s="43">
        <f t="shared" si="20"/>
        <v>0</v>
      </c>
      <c r="AV35" s="35">
        <f t="shared" si="21"/>
        <v>0</v>
      </c>
      <c r="AW35" s="36">
        <f t="shared" si="22"/>
        <v>0</v>
      </c>
      <c r="AX35" s="35">
        <f t="shared" si="4"/>
        <v>0</v>
      </c>
      <c r="AY35" s="62">
        <f t="shared" si="5"/>
        <v>0</v>
      </c>
      <c r="AZ35" s="61">
        <f t="shared" si="6"/>
        <v>0</v>
      </c>
      <c r="BA35" s="43">
        <f t="shared" si="23"/>
        <v>0</v>
      </c>
      <c r="BB35" s="35">
        <f t="shared" si="75"/>
        <v>0</v>
      </c>
      <c r="BC35" s="36">
        <f t="shared" si="25"/>
        <v>0</v>
      </c>
      <c r="BD35" s="35">
        <f t="shared" si="26"/>
        <v>0</v>
      </c>
      <c r="BE35" s="62">
        <f t="shared" si="27"/>
        <v>0</v>
      </c>
      <c r="BF35" s="61">
        <f t="shared" si="28"/>
        <v>0</v>
      </c>
      <c r="BG35" s="43">
        <f t="shared" si="29"/>
        <v>0</v>
      </c>
      <c r="BH35" s="35">
        <f t="shared" si="30"/>
        <v>0</v>
      </c>
      <c r="BI35" s="36">
        <f t="shared" si="31"/>
        <v>0</v>
      </c>
      <c r="BJ35" s="35">
        <f t="shared" si="32"/>
        <v>0</v>
      </c>
      <c r="BK35" s="62">
        <f t="shared" si="33"/>
        <v>0</v>
      </c>
      <c r="BL35" s="61">
        <f t="shared" si="34"/>
        <v>0</v>
      </c>
      <c r="BM35" s="43">
        <f t="shared" si="35"/>
        <v>0</v>
      </c>
      <c r="BN35" s="35">
        <f t="shared" si="36"/>
        <v>0</v>
      </c>
      <c r="BO35" s="36">
        <f t="shared" si="37"/>
        <v>0</v>
      </c>
      <c r="BP35" s="35">
        <f t="shared" si="38"/>
        <v>0</v>
      </c>
      <c r="BQ35" s="62">
        <f t="shared" si="39"/>
        <v>0</v>
      </c>
      <c r="BR35" s="61">
        <f t="shared" si="40"/>
        <v>0</v>
      </c>
      <c r="BS35" s="43">
        <f t="shared" si="41"/>
        <v>0</v>
      </c>
      <c r="BT35" s="35">
        <f t="shared" si="42"/>
        <v>0</v>
      </c>
      <c r="BU35" s="36">
        <f t="shared" si="43"/>
        <v>0</v>
      </c>
      <c r="BV35" s="35">
        <f t="shared" si="44"/>
        <v>0</v>
      </c>
      <c r="BW35" s="62">
        <f t="shared" si="45"/>
        <v>0</v>
      </c>
      <c r="BX35" s="61">
        <f t="shared" si="46"/>
        <v>0</v>
      </c>
      <c r="BY35" s="43">
        <f t="shared" si="47"/>
        <v>0</v>
      </c>
      <c r="BZ35" s="35">
        <f t="shared" si="48"/>
        <v>0</v>
      </c>
      <c r="CA35" s="36">
        <f t="shared" si="49"/>
        <v>0</v>
      </c>
      <c r="CB35" s="35">
        <f t="shared" si="50"/>
        <v>0</v>
      </c>
      <c r="CC35" s="62">
        <f t="shared" si="51"/>
        <v>0</v>
      </c>
      <c r="CD35" s="61">
        <f t="shared" si="52"/>
        <v>0</v>
      </c>
      <c r="CE35" s="43">
        <f t="shared" si="53"/>
        <v>0</v>
      </c>
      <c r="CF35" s="35">
        <f t="shared" si="54"/>
        <v>0</v>
      </c>
      <c r="CG35" s="36">
        <f t="shared" si="55"/>
        <v>0</v>
      </c>
      <c r="CH35" s="35">
        <f t="shared" si="56"/>
        <v>0</v>
      </c>
      <c r="CI35" s="62">
        <f t="shared" si="74"/>
        <v>0</v>
      </c>
      <c r="CJ35" s="61">
        <f t="shared" si="57"/>
        <v>0</v>
      </c>
      <c r="CK35" s="43">
        <f t="shared" si="58"/>
        <v>0</v>
      </c>
      <c r="CL35" s="35">
        <f t="shared" si="59"/>
        <v>0</v>
      </c>
      <c r="CM35" s="36">
        <f t="shared" si="60"/>
        <v>0</v>
      </c>
      <c r="CN35" s="35">
        <f t="shared" si="61"/>
        <v>0</v>
      </c>
      <c r="CO35" s="62">
        <f t="shared" si="62"/>
        <v>0</v>
      </c>
      <c r="CP35" s="61">
        <f t="shared" si="63"/>
        <v>0</v>
      </c>
      <c r="CQ35" s="43">
        <f t="shared" si="64"/>
        <v>0</v>
      </c>
      <c r="CR35" s="35">
        <f t="shared" si="65"/>
        <v>0</v>
      </c>
      <c r="CS35" s="36">
        <f t="shared" si="66"/>
        <v>0</v>
      </c>
      <c r="CT35" s="35">
        <f t="shared" si="1"/>
        <v>0</v>
      </c>
      <c r="CU35" s="62">
        <f t="shared" si="67"/>
        <v>0</v>
      </c>
      <c r="CV35" s="61">
        <f t="shared" si="68"/>
        <v>0</v>
      </c>
      <c r="CW35" s="43">
        <f t="shared" si="69"/>
        <v>0</v>
      </c>
      <c r="CX35" s="35">
        <f t="shared" si="70"/>
        <v>0</v>
      </c>
      <c r="CY35" s="36">
        <f t="shared" si="71"/>
        <v>0</v>
      </c>
      <c r="CZ35" s="35">
        <f t="shared" si="72"/>
        <v>0</v>
      </c>
      <c r="DA35" s="62">
        <f t="shared" si="73"/>
        <v>0</v>
      </c>
    </row>
    <row r="36" spans="2:105" x14ac:dyDescent="0.3">
      <c r="B36" s="1"/>
      <c r="C36" s="1"/>
      <c r="D36">
        <f t="shared" si="10"/>
        <v>0</v>
      </c>
      <c r="F36" s="1"/>
      <c r="G36" s="1"/>
      <c r="H36">
        <f t="shared" si="11"/>
        <v>0</v>
      </c>
      <c r="J36" s="1">
        <v>0.364288</v>
      </c>
      <c r="K36" s="1">
        <v>0.65649000000000002</v>
      </c>
      <c r="L36">
        <f t="shared" si="12"/>
        <v>90.289025960108219</v>
      </c>
      <c r="N36" s="1">
        <v>0.36752600000000002</v>
      </c>
      <c r="O36" s="1">
        <v>0.64992000000000005</v>
      </c>
      <c r="P36">
        <f t="shared" si="13"/>
        <v>89.365933482103685</v>
      </c>
      <c r="R36" s="1">
        <v>0.37505699999999997</v>
      </c>
      <c r="S36" s="1">
        <v>0.64738200000000001</v>
      </c>
      <c r="T36">
        <f t="shared" si="14"/>
        <v>88.367021325539227</v>
      </c>
      <c r="V36" s="1">
        <v>0.39032</v>
      </c>
      <c r="W36" s="1">
        <v>0.65717700000000001</v>
      </c>
      <c r="X36">
        <f t="shared" si="15"/>
        <v>87.346046905465357</v>
      </c>
      <c r="Z36" s="1">
        <v>0.40696100000000002</v>
      </c>
      <c r="AA36" s="1">
        <v>0.66838200000000003</v>
      </c>
      <c r="AB36">
        <f t="shared" si="16"/>
        <v>86.382388371786945</v>
      </c>
      <c r="AD36" s="1">
        <v>0.43375799999999998</v>
      </c>
      <c r="AE36" s="1">
        <v>0.69345599999999996</v>
      </c>
      <c r="AF36">
        <f t="shared" si="17"/>
        <v>85.274977776</v>
      </c>
      <c r="AH36" s="1">
        <v>0.46506999999999998</v>
      </c>
      <c r="AI36" s="1">
        <v>0.72101199999999999</v>
      </c>
      <c r="AJ36">
        <f t="shared" si="18"/>
        <v>84.250958266863265</v>
      </c>
      <c r="AL36" s="1">
        <v>0.50015100000000001</v>
      </c>
      <c r="AM36" s="1">
        <v>0.75396799999999997</v>
      </c>
      <c r="AN36">
        <f t="shared" si="19"/>
        <v>83.41147935218271</v>
      </c>
      <c r="AT36" s="61">
        <f t="shared" si="2"/>
        <v>0</v>
      </c>
      <c r="AU36" s="43">
        <f t="shared" si="20"/>
        <v>0</v>
      </c>
      <c r="AV36" s="35">
        <f t="shared" si="21"/>
        <v>0</v>
      </c>
      <c r="AW36" s="36">
        <f t="shared" si="22"/>
        <v>0</v>
      </c>
      <c r="AX36" s="35">
        <f t="shared" si="4"/>
        <v>0</v>
      </c>
      <c r="AY36" s="62">
        <f t="shared" si="5"/>
        <v>0</v>
      </c>
      <c r="AZ36" s="61">
        <f t="shared" si="6"/>
        <v>0</v>
      </c>
      <c r="BA36" s="43">
        <f t="shared" si="23"/>
        <v>0</v>
      </c>
      <c r="BB36" s="35">
        <f t="shared" si="75"/>
        <v>0</v>
      </c>
      <c r="BC36" s="36">
        <f t="shared" si="25"/>
        <v>0</v>
      </c>
      <c r="BD36" s="35">
        <f t="shared" si="26"/>
        <v>0</v>
      </c>
      <c r="BE36" s="62">
        <f t="shared" si="27"/>
        <v>0</v>
      </c>
      <c r="BF36" s="61">
        <f t="shared" si="28"/>
        <v>0</v>
      </c>
      <c r="BG36" s="43">
        <f t="shared" si="29"/>
        <v>0</v>
      </c>
      <c r="BH36" s="35">
        <f t="shared" si="30"/>
        <v>0</v>
      </c>
      <c r="BI36" s="36">
        <f t="shared" si="31"/>
        <v>0</v>
      </c>
      <c r="BJ36" s="35">
        <f t="shared" si="32"/>
        <v>0</v>
      </c>
      <c r="BK36" s="62">
        <f t="shared" si="33"/>
        <v>0</v>
      </c>
      <c r="BL36" s="61">
        <f t="shared" si="34"/>
        <v>0</v>
      </c>
      <c r="BM36" s="43">
        <f t="shared" si="35"/>
        <v>0</v>
      </c>
      <c r="BN36" s="35">
        <f t="shared" si="36"/>
        <v>0</v>
      </c>
      <c r="BO36" s="36">
        <f t="shared" si="37"/>
        <v>0</v>
      </c>
      <c r="BP36" s="35">
        <f t="shared" si="38"/>
        <v>0</v>
      </c>
      <c r="BQ36" s="62">
        <f t="shared" si="39"/>
        <v>0</v>
      </c>
      <c r="BR36" s="61">
        <f t="shared" si="40"/>
        <v>0</v>
      </c>
      <c r="BS36" s="43">
        <f t="shared" si="41"/>
        <v>0</v>
      </c>
      <c r="BT36" s="35">
        <f t="shared" si="42"/>
        <v>0</v>
      </c>
      <c r="BU36" s="36">
        <f t="shared" si="43"/>
        <v>0</v>
      </c>
      <c r="BV36" s="35">
        <f t="shared" si="44"/>
        <v>0</v>
      </c>
      <c r="BW36" s="62">
        <f t="shared" si="45"/>
        <v>0</v>
      </c>
      <c r="BX36" s="61">
        <f t="shared" si="46"/>
        <v>0</v>
      </c>
      <c r="BY36" s="43">
        <f t="shared" si="47"/>
        <v>0</v>
      </c>
      <c r="BZ36" s="35">
        <f t="shared" si="48"/>
        <v>0</v>
      </c>
      <c r="CA36" s="36">
        <f t="shared" si="49"/>
        <v>0</v>
      </c>
      <c r="CB36" s="35">
        <f t="shared" si="50"/>
        <v>0</v>
      </c>
      <c r="CC36" s="62">
        <f t="shared" si="51"/>
        <v>0</v>
      </c>
      <c r="CD36" s="61">
        <f t="shared" si="52"/>
        <v>0</v>
      </c>
      <c r="CE36" s="43">
        <f t="shared" si="53"/>
        <v>0</v>
      </c>
      <c r="CF36" s="35">
        <f t="shared" si="54"/>
        <v>0</v>
      </c>
      <c r="CG36" s="36">
        <f t="shared" si="55"/>
        <v>0</v>
      </c>
      <c r="CH36" s="35">
        <f t="shared" si="56"/>
        <v>0</v>
      </c>
      <c r="CI36" s="62">
        <f t="shared" si="74"/>
        <v>0</v>
      </c>
      <c r="CJ36" s="61">
        <f t="shared" si="57"/>
        <v>0</v>
      </c>
      <c r="CK36" s="43">
        <f t="shared" si="58"/>
        <v>0</v>
      </c>
      <c r="CL36" s="35">
        <f t="shared" si="59"/>
        <v>0</v>
      </c>
      <c r="CM36" s="36">
        <f t="shared" si="60"/>
        <v>0</v>
      </c>
      <c r="CN36" s="35">
        <f t="shared" si="61"/>
        <v>0</v>
      </c>
      <c r="CO36" s="62">
        <f t="shared" si="62"/>
        <v>0</v>
      </c>
      <c r="CP36" s="61">
        <f t="shared" si="63"/>
        <v>0</v>
      </c>
      <c r="CQ36" s="43">
        <f t="shared" si="64"/>
        <v>0</v>
      </c>
      <c r="CR36" s="35">
        <f t="shared" si="65"/>
        <v>0</v>
      </c>
      <c r="CS36" s="36">
        <f t="shared" si="66"/>
        <v>0</v>
      </c>
      <c r="CT36" s="35">
        <f t="shared" si="1"/>
        <v>0</v>
      </c>
      <c r="CU36" s="62">
        <f t="shared" si="67"/>
        <v>0</v>
      </c>
      <c r="CV36" s="61">
        <f t="shared" si="68"/>
        <v>0</v>
      </c>
      <c r="CW36" s="43">
        <f t="shared" si="69"/>
        <v>0</v>
      </c>
      <c r="CX36" s="35">
        <f t="shared" si="70"/>
        <v>0</v>
      </c>
      <c r="CY36" s="36">
        <f t="shared" si="71"/>
        <v>0</v>
      </c>
      <c r="CZ36" s="35">
        <f t="shared" si="72"/>
        <v>0</v>
      </c>
      <c r="DA36" s="62">
        <f t="shared" si="73"/>
        <v>0</v>
      </c>
    </row>
    <row r="37" spans="2:105" x14ac:dyDescent="0.3">
      <c r="B37" s="1"/>
      <c r="C37" s="1"/>
      <c r="D37">
        <f t="shared" si="10"/>
        <v>0</v>
      </c>
      <c r="F37" s="1"/>
      <c r="G37" s="1"/>
      <c r="H37">
        <f t="shared" si="11"/>
        <v>0</v>
      </c>
      <c r="J37" s="1">
        <v>0.37423899999999999</v>
      </c>
      <c r="K37" s="1">
        <v>0.66173199999999999</v>
      </c>
      <c r="L37">
        <f t="shared" si="12"/>
        <v>91.009973840628689</v>
      </c>
      <c r="N37" s="1">
        <v>0.37756499999999998</v>
      </c>
      <c r="O37" s="1">
        <v>0.654837</v>
      </c>
      <c r="P37">
        <f t="shared" si="13"/>
        <v>90.042035609952492</v>
      </c>
      <c r="R37" s="1">
        <v>0.38530199999999998</v>
      </c>
      <c r="S37" s="1">
        <v>0.65198999999999996</v>
      </c>
      <c r="T37">
        <f t="shared" si="14"/>
        <v>88.996008900522895</v>
      </c>
      <c r="V37" s="1">
        <v>0.40098299999999998</v>
      </c>
      <c r="W37" s="1">
        <v>0.66190899999999997</v>
      </c>
      <c r="X37">
        <f t="shared" si="15"/>
        <v>87.974981719003651</v>
      </c>
      <c r="Z37" s="1">
        <v>0.41807800000000001</v>
      </c>
      <c r="AA37" s="1">
        <v>0.67296199999999995</v>
      </c>
      <c r="AB37">
        <f t="shared" si="16"/>
        <v>86.974312359480763</v>
      </c>
      <c r="AD37" s="1">
        <v>0.44560699999999998</v>
      </c>
      <c r="AE37" s="1">
        <v>0.69705899999999998</v>
      </c>
      <c r="AF37">
        <f t="shared" si="17"/>
        <v>85.718042288999996</v>
      </c>
      <c r="AH37" s="1">
        <v>0.47777399999999998</v>
      </c>
      <c r="AI37" s="1">
        <v>0.72592400000000001</v>
      </c>
      <c r="AJ37">
        <f t="shared" si="18"/>
        <v>84.824930277047329</v>
      </c>
      <c r="AL37" s="1">
        <v>0.51381399999999999</v>
      </c>
      <c r="AM37" s="1">
        <v>0.75901200000000002</v>
      </c>
      <c r="AN37">
        <f t="shared" si="19"/>
        <v>83.969497068919239</v>
      </c>
      <c r="AT37" s="61">
        <f t="shared" si="2"/>
        <v>0</v>
      </c>
      <c r="AU37" s="43">
        <f t="shared" si="20"/>
        <v>0</v>
      </c>
      <c r="AV37" s="35">
        <f t="shared" si="21"/>
        <v>0</v>
      </c>
      <c r="AW37" s="36">
        <f t="shared" si="22"/>
        <v>0</v>
      </c>
      <c r="AX37" s="35">
        <f t="shared" si="4"/>
        <v>0</v>
      </c>
      <c r="AY37" s="62">
        <f t="shared" si="5"/>
        <v>0</v>
      </c>
      <c r="AZ37" s="61">
        <f t="shared" si="6"/>
        <v>0</v>
      </c>
      <c r="BA37" s="43">
        <f t="shared" si="23"/>
        <v>0</v>
      </c>
      <c r="BB37" s="35">
        <f t="shared" si="75"/>
        <v>0</v>
      </c>
      <c r="BC37" s="36">
        <f t="shared" si="25"/>
        <v>0</v>
      </c>
      <c r="BD37" s="35">
        <f t="shared" si="26"/>
        <v>0</v>
      </c>
      <c r="BE37" s="62">
        <f t="shared" si="27"/>
        <v>0</v>
      </c>
      <c r="BF37" s="61">
        <f t="shared" si="28"/>
        <v>0</v>
      </c>
      <c r="BG37" s="43">
        <f t="shared" si="29"/>
        <v>0</v>
      </c>
      <c r="BH37" s="35">
        <f t="shared" si="30"/>
        <v>0</v>
      </c>
      <c r="BI37" s="36">
        <f t="shared" si="31"/>
        <v>0</v>
      </c>
      <c r="BJ37" s="35">
        <f t="shared" si="32"/>
        <v>0</v>
      </c>
      <c r="BK37" s="62">
        <f t="shared" si="33"/>
        <v>0</v>
      </c>
      <c r="BL37" s="61">
        <f t="shared" si="34"/>
        <v>0</v>
      </c>
      <c r="BM37" s="43">
        <f t="shared" si="35"/>
        <v>0</v>
      </c>
      <c r="BN37" s="35">
        <f t="shared" si="36"/>
        <v>0</v>
      </c>
      <c r="BO37" s="36">
        <f t="shared" si="37"/>
        <v>0</v>
      </c>
      <c r="BP37" s="35">
        <f t="shared" si="38"/>
        <v>0</v>
      </c>
      <c r="BQ37" s="62">
        <f t="shared" si="39"/>
        <v>0</v>
      </c>
      <c r="BR37" s="61">
        <f t="shared" si="40"/>
        <v>0</v>
      </c>
      <c r="BS37" s="43">
        <f t="shared" si="41"/>
        <v>0</v>
      </c>
      <c r="BT37" s="35">
        <f t="shared" si="42"/>
        <v>0</v>
      </c>
      <c r="BU37" s="36">
        <f t="shared" si="43"/>
        <v>0</v>
      </c>
      <c r="BV37" s="35">
        <f t="shared" si="44"/>
        <v>0</v>
      </c>
      <c r="BW37" s="62">
        <f t="shared" si="45"/>
        <v>0</v>
      </c>
      <c r="BX37" s="61">
        <f t="shared" si="46"/>
        <v>0</v>
      </c>
      <c r="BY37" s="43">
        <f t="shared" si="47"/>
        <v>0</v>
      </c>
      <c r="BZ37" s="35">
        <f t="shared" si="48"/>
        <v>0</v>
      </c>
      <c r="CA37" s="36">
        <f t="shared" si="49"/>
        <v>0</v>
      </c>
      <c r="CB37" s="35">
        <f t="shared" si="50"/>
        <v>0</v>
      </c>
      <c r="CC37" s="62">
        <f t="shared" si="51"/>
        <v>0</v>
      </c>
      <c r="CD37" s="61">
        <f t="shared" si="52"/>
        <v>0</v>
      </c>
      <c r="CE37" s="43">
        <f t="shared" si="53"/>
        <v>0</v>
      </c>
      <c r="CF37" s="35">
        <f t="shared" si="54"/>
        <v>0</v>
      </c>
      <c r="CG37" s="36">
        <f t="shared" si="55"/>
        <v>0</v>
      </c>
      <c r="CH37" s="35">
        <f t="shared" si="56"/>
        <v>0</v>
      </c>
      <c r="CI37" s="62">
        <f t="shared" si="74"/>
        <v>0</v>
      </c>
      <c r="CJ37" s="61">
        <f t="shared" si="57"/>
        <v>0</v>
      </c>
      <c r="CK37" s="43">
        <f t="shared" si="58"/>
        <v>0</v>
      </c>
      <c r="CL37" s="35">
        <f t="shared" si="59"/>
        <v>0</v>
      </c>
      <c r="CM37" s="36">
        <f t="shared" si="60"/>
        <v>0</v>
      </c>
      <c r="CN37" s="35">
        <f t="shared" si="61"/>
        <v>0</v>
      </c>
      <c r="CO37" s="62">
        <f t="shared" si="62"/>
        <v>0</v>
      </c>
      <c r="CP37" s="61">
        <f t="shared" si="63"/>
        <v>0</v>
      </c>
      <c r="CQ37" s="43">
        <f t="shared" si="64"/>
        <v>0</v>
      </c>
      <c r="CR37" s="35">
        <f t="shared" si="65"/>
        <v>0</v>
      </c>
      <c r="CS37" s="36">
        <f t="shared" si="66"/>
        <v>0</v>
      </c>
      <c r="CT37" s="35">
        <f t="shared" si="1"/>
        <v>0</v>
      </c>
      <c r="CU37" s="62">
        <f t="shared" si="67"/>
        <v>0</v>
      </c>
      <c r="CV37" s="61">
        <f t="shared" si="68"/>
        <v>0</v>
      </c>
      <c r="CW37" s="43">
        <f t="shared" si="69"/>
        <v>0</v>
      </c>
      <c r="CX37" s="35">
        <f t="shared" si="70"/>
        <v>0</v>
      </c>
      <c r="CY37" s="36">
        <f t="shared" si="71"/>
        <v>0</v>
      </c>
      <c r="CZ37" s="35">
        <f t="shared" si="72"/>
        <v>0</v>
      </c>
      <c r="DA37" s="62">
        <f t="shared" si="73"/>
        <v>0</v>
      </c>
    </row>
    <row r="38" spans="2:105" x14ac:dyDescent="0.3">
      <c r="B38" s="1"/>
      <c r="C38" s="1"/>
      <c r="D38">
        <f t="shared" si="10"/>
        <v>0</v>
      </c>
      <c r="F38" s="1"/>
      <c r="G38" s="1"/>
      <c r="H38">
        <f t="shared" si="11"/>
        <v>0</v>
      </c>
      <c r="J38" s="1">
        <v>0.38417000000000001</v>
      </c>
      <c r="K38" s="1">
        <v>0.66658899999999999</v>
      </c>
      <c r="L38">
        <f t="shared" si="12"/>
        <v>91.677971523896133</v>
      </c>
      <c r="N38" s="1">
        <v>0.38758500000000001</v>
      </c>
      <c r="O38" s="1">
        <v>0.65944000000000003</v>
      </c>
      <c r="P38">
        <f t="shared" si="13"/>
        <v>90.674961803665767</v>
      </c>
      <c r="R38" s="1">
        <v>0.39552700000000002</v>
      </c>
      <c r="S38" s="1">
        <v>0.65656899999999996</v>
      </c>
      <c r="T38">
        <f t="shared" si="14"/>
        <v>89.621038003354982</v>
      </c>
      <c r="V38" s="1">
        <v>0.41162300000000002</v>
      </c>
      <c r="W38" s="1">
        <v>0.66663399999999995</v>
      </c>
      <c r="X38">
        <f t="shared" si="15"/>
        <v>88.602986155598842</v>
      </c>
      <c r="Z38" s="1">
        <v>0.429172</v>
      </c>
      <c r="AA38" s="1">
        <v>0.67663799999999996</v>
      </c>
      <c r="AB38">
        <f t="shared" si="16"/>
        <v>87.449402442180016</v>
      </c>
      <c r="AD38" s="1">
        <v>0.45743200000000001</v>
      </c>
      <c r="AE38" s="1">
        <v>0.70162100000000005</v>
      </c>
      <c r="AF38">
        <f t="shared" si="17"/>
        <v>86.279035991000015</v>
      </c>
      <c r="AH38" s="1">
        <v>0.49045299999999997</v>
      </c>
      <c r="AI38" s="1">
        <v>0.73077700000000001</v>
      </c>
      <c r="AJ38">
        <f t="shared" si="18"/>
        <v>85.392008079454342</v>
      </c>
      <c r="AL38" s="1">
        <v>0.52744899999999995</v>
      </c>
      <c r="AM38" s="1">
        <v>0.76387499999999997</v>
      </c>
      <c r="AN38">
        <f t="shared" si="19"/>
        <v>84.507490755772878</v>
      </c>
      <c r="AT38" s="61">
        <f t="shared" si="2"/>
        <v>0</v>
      </c>
      <c r="AU38" s="43">
        <f t="shared" si="20"/>
        <v>0</v>
      </c>
      <c r="AV38" s="35">
        <f t="shared" si="21"/>
        <v>0</v>
      </c>
      <c r="AW38" s="36">
        <f t="shared" si="22"/>
        <v>0</v>
      </c>
      <c r="AX38" s="35">
        <f t="shared" si="4"/>
        <v>0</v>
      </c>
      <c r="AY38" s="62">
        <f t="shared" si="5"/>
        <v>0</v>
      </c>
      <c r="AZ38" s="61">
        <f t="shared" si="6"/>
        <v>0</v>
      </c>
      <c r="BA38" s="43">
        <f t="shared" si="23"/>
        <v>0</v>
      </c>
      <c r="BB38" s="35">
        <f t="shared" si="75"/>
        <v>0</v>
      </c>
      <c r="BC38" s="36">
        <f t="shared" si="25"/>
        <v>0</v>
      </c>
      <c r="BD38" s="35">
        <f t="shared" si="26"/>
        <v>0</v>
      </c>
      <c r="BE38" s="62">
        <f t="shared" si="27"/>
        <v>0</v>
      </c>
      <c r="BF38" s="61">
        <f t="shared" si="28"/>
        <v>0</v>
      </c>
      <c r="BG38" s="43">
        <f t="shared" si="29"/>
        <v>0</v>
      </c>
      <c r="BH38" s="35">
        <f t="shared" si="30"/>
        <v>0</v>
      </c>
      <c r="BI38" s="36">
        <f t="shared" si="31"/>
        <v>0</v>
      </c>
      <c r="BJ38" s="35">
        <f t="shared" si="32"/>
        <v>0</v>
      </c>
      <c r="BK38" s="62">
        <f t="shared" si="33"/>
        <v>0</v>
      </c>
      <c r="BL38" s="61">
        <f t="shared" si="34"/>
        <v>0</v>
      </c>
      <c r="BM38" s="43">
        <f t="shared" si="35"/>
        <v>0</v>
      </c>
      <c r="BN38" s="35">
        <f t="shared" si="36"/>
        <v>0</v>
      </c>
      <c r="BO38" s="36">
        <f t="shared" si="37"/>
        <v>0</v>
      </c>
      <c r="BP38" s="35">
        <f t="shared" si="38"/>
        <v>0</v>
      </c>
      <c r="BQ38" s="62">
        <f t="shared" si="39"/>
        <v>0</v>
      </c>
      <c r="BR38" s="61">
        <f t="shared" si="40"/>
        <v>0</v>
      </c>
      <c r="BS38" s="43">
        <f t="shared" si="41"/>
        <v>0</v>
      </c>
      <c r="BT38" s="35">
        <f t="shared" si="42"/>
        <v>0</v>
      </c>
      <c r="BU38" s="36">
        <f t="shared" si="43"/>
        <v>0</v>
      </c>
      <c r="BV38" s="35">
        <f t="shared" si="44"/>
        <v>0</v>
      </c>
      <c r="BW38" s="62">
        <f t="shared" si="45"/>
        <v>0</v>
      </c>
      <c r="BX38" s="61">
        <f t="shared" si="46"/>
        <v>0</v>
      </c>
      <c r="BY38" s="43">
        <f t="shared" si="47"/>
        <v>0</v>
      </c>
      <c r="BZ38" s="35">
        <f t="shared" si="48"/>
        <v>0</v>
      </c>
      <c r="CA38" s="36">
        <f t="shared" si="49"/>
        <v>0</v>
      </c>
      <c r="CB38" s="35">
        <f t="shared" si="50"/>
        <v>0</v>
      </c>
      <c r="CC38" s="62">
        <f t="shared" si="51"/>
        <v>0</v>
      </c>
      <c r="CD38" s="61">
        <f t="shared" si="52"/>
        <v>0</v>
      </c>
      <c r="CE38" s="43">
        <f t="shared" si="53"/>
        <v>0</v>
      </c>
      <c r="CF38" s="35">
        <f t="shared" si="54"/>
        <v>0</v>
      </c>
      <c r="CG38" s="36">
        <f t="shared" si="55"/>
        <v>0</v>
      </c>
      <c r="CH38" s="35">
        <f t="shared" si="56"/>
        <v>0</v>
      </c>
      <c r="CI38" s="62">
        <f t="shared" si="74"/>
        <v>0</v>
      </c>
      <c r="CJ38" s="61">
        <f t="shared" si="57"/>
        <v>0</v>
      </c>
      <c r="CK38" s="43">
        <f t="shared" si="58"/>
        <v>0</v>
      </c>
      <c r="CL38" s="35">
        <f t="shared" si="59"/>
        <v>0</v>
      </c>
      <c r="CM38" s="36">
        <f t="shared" si="60"/>
        <v>0</v>
      </c>
      <c r="CN38" s="35">
        <f t="shared" si="61"/>
        <v>0</v>
      </c>
      <c r="CO38" s="62">
        <f t="shared" si="62"/>
        <v>0</v>
      </c>
      <c r="CP38" s="61">
        <f t="shared" si="63"/>
        <v>0</v>
      </c>
      <c r="CQ38" s="43">
        <f t="shared" si="64"/>
        <v>0</v>
      </c>
      <c r="CR38" s="35">
        <f t="shared" si="65"/>
        <v>0</v>
      </c>
      <c r="CS38" s="36">
        <f t="shared" si="66"/>
        <v>0</v>
      </c>
      <c r="CT38" s="35">
        <f t="shared" si="1"/>
        <v>0</v>
      </c>
      <c r="CU38" s="62">
        <f t="shared" si="67"/>
        <v>0</v>
      </c>
      <c r="CV38" s="61">
        <f t="shared" si="68"/>
        <v>0</v>
      </c>
      <c r="CW38" s="43">
        <f t="shared" si="69"/>
        <v>0</v>
      </c>
      <c r="CX38" s="35">
        <f t="shared" si="70"/>
        <v>0</v>
      </c>
      <c r="CY38" s="36">
        <f t="shared" si="71"/>
        <v>0</v>
      </c>
      <c r="CZ38" s="35">
        <f t="shared" si="72"/>
        <v>0</v>
      </c>
      <c r="DA38" s="62">
        <f t="shared" si="73"/>
        <v>0</v>
      </c>
    </row>
    <row r="39" spans="2:105" x14ac:dyDescent="0.3">
      <c r="B39" s="1"/>
      <c r="C39" s="1"/>
      <c r="D39">
        <f t="shared" si="10"/>
        <v>0</v>
      </c>
      <c r="F39" s="1"/>
      <c r="G39" s="1"/>
      <c r="H39">
        <f t="shared" si="11"/>
        <v>0</v>
      </c>
      <c r="J39" s="1">
        <v>0.394121</v>
      </c>
      <c r="K39" s="1">
        <v>0.67121299999999995</v>
      </c>
      <c r="L39">
        <f t="shared" si="12"/>
        <v>92.313924022852007</v>
      </c>
      <c r="N39" s="1">
        <v>0.39762399999999998</v>
      </c>
      <c r="O39" s="1">
        <v>0.66408</v>
      </c>
      <c r="P39">
        <f t="shared" si="13"/>
        <v>91.312975607452316</v>
      </c>
      <c r="R39" s="1">
        <v>0.40577200000000002</v>
      </c>
      <c r="S39" s="1">
        <v>0.66124300000000003</v>
      </c>
      <c r="T39">
        <f t="shared" si="14"/>
        <v>90.259034514959538</v>
      </c>
      <c r="V39" s="1">
        <v>0.42228599999999999</v>
      </c>
      <c r="W39" s="1">
        <v>0.67093000000000003</v>
      </c>
      <c r="X39">
        <f t="shared" si="15"/>
        <v>89.173971776680972</v>
      </c>
      <c r="Z39" s="1">
        <v>0.44028899999999999</v>
      </c>
      <c r="AA39" s="1">
        <v>0.681141</v>
      </c>
      <c r="AB39">
        <f t="shared" si="16"/>
        <v>88.031374869382063</v>
      </c>
      <c r="AD39" s="1">
        <v>0.469281</v>
      </c>
      <c r="AE39" s="1">
        <v>0.70623999999999998</v>
      </c>
      <c r="AF39">
        <f t="shared" si="17"/>
        <v>86.847039039999999</v>
      </c>
      <c r="AH39" s="1">
        <v>0.50315699999999997</v>
      </c>
      <c r="AI39" s="1">
        <v>0.73533800000000005</v>
      </c>
      <c r="AJ39">
        <f t="shared" si="18"/>
        <v>85.924965395913944</v>
      </c>
      <c r="AL39" s="1">
        <v>0.54111100000000001</v>
      </c>
      <c r="AM39" s="1">
        <v>0.76524899999999996</v>
      </c>
      <c r="AN39">
        <f t="shared" si="19"/>
        <v>84.659496374883901</v>
      </c>
      <c r="AT39" s="61">
        <f t="shared" ref="AT39:AT101" si="76">IF($AQ$4&gt;B39,0,1)</f>
        <v>0</v>
      </c>
      <c r="AU39" s="43">
        <f t="shared" si="20"/>
        <v>0</v>
      </c>
      <c r="AV39" s="35">
        <f t="shared" si="21"/>
        <v>0</v>
      </c>
      <c r="AW39" s="36">
        <f t="shared" si="22"/>
        <v>0</v>
      </c>
      <c r="AX39" s="35">
        <f t="shared" ref="AX39:AX101" si="77">IF(AV38=0,0,B39)</f>
        <v>0</v>
      </c>
      <c r="AY39" s="62">
        <f t="shared" ref="AY39:AY52" si="78">IF(AX39=0,0,C39)</f>
        <v>0</v>
      </c>
      <c r="AZ39" s="61">
        <f t="shared" ref="AZ39:AZ101" si="79">IF($AQ$4&gt;F39,0,1)</f>
        <v>0</v>
      </c>
      <c r="BA39" s="43">
        <f t="shared" si="23"/>
        <v>0</v>
      </c>
      <c r="BB39" s="35">
        <f t="shared" si="75"/>
        <v>0</v>
      </c>
      <c r="BC39" s="36">
        <f t="shared" si="25"/>
        <v>0</v>
      </c>
      <c r="BD39" s="35">
        <f t="shared" si="26"/>
        <v>0</v>
      </c>
      <c r="BE39" s="62">
        <f t="shared" si="27"/>
        <v>0</v>
      </c>
      <c r="BF39" s="61">
        <f t="shared" si="28"/>
        <v>0</v>
      </c>
      <c r="BG39" s="43">
        <f t="shared" si="29"/>
        <v>0</v>
      </c>
      <c r="BH39" s="35">
        <f t="shared" si="30"/>
        <v>0</v>
      </c>
      <c r="BI39" s="36">
        <f t="shared" si="31"/>
        <v>0</v>
      </c>
      <c r="BJ39" s="35">
        <f t="shared" si="32"/>
        <v>0</v>
      </c>
      <c r="BK39" s="62">
        <f t="shared" si="33"/>
        <v>0</v>
      </c>
      <c r="BL39" s="61">
        <f t="shared" si="34"/>
        <v>0</v>
      </c>
      <c r="BM39" s="43">
        <f t="shared" si="35"/>
        <v>0</v>
      </c>
      <c r="BN39" s="35">
        <f t="shared" si="36"/>
        <v>0</v>
      </c>
      <c r="BO39" s="36">
        <f t="shared" si="37"/>
        <v>0</v>
      </c>
      <c r="BP39" s="35">
        <f t="shared" si="38"/>
        <v>0</v>
      </c>
      <c r="BQ39" s="62">
        <f t="shared" si="39"/>
        <v>0</v>
      </c>
      <c r="BR39" s="61">
        <f t="shared" si="40"/>
        <v>0</v>
      </c>
      <c r="BS39" s="43">
        <f t="shared" si="41"/>
        <v>0</v>
      </c>
      <c r="BT39" s="35">
        <f t="shared" si="42"/>
        <v>0</v>
      </c>
      <c r="BU39" s="36">
        <f t="shared" si="43"/>
        <v>0</v>
      </c>
      <c r="BV39" s="35">
        <f t="shared" si="44"/>
        <v>0</v>
      </c>
      <c r="BW39" s="62">
        <f t="shared" si="45"/>
        <v>0</v>
      </c>
      <c r="BX39" s="61">
        <f t="shared" si="46"/>
        <v>0</v>
      </c>
      <c r="BY39" s="43">
        <f t="shared" si="47"/>
        <v>0</v>
      </c>
      <c r="BZ39" s="35">
        <f t="shared" si="48"/>
        <v>0</v>
      </c>
      <c r="CA39" s="36">
        <f t="shared" si="49"/>
        <v>0</v>
      </c>
      <c r="CB39" s="35">
        <f t="shared" si="50"/>
        <v>0</v>
      </c>
      <c r="CC39" s="62">
        <f t="shared" si="51"/>
        <v>0</v>
      </c>
      <c r="CD39" s="61">
        <f t="shared" si="52"/>
        <v>0</v>
      </c>
      <c r="CE39" s="43">
        <f t="shared" si="53"/>
        <v>0</v>
      </c>
      <c r="CF39" s="35">
        <f t="shared" si="54"/>
        <v>0</v>
      </c>
      <c r="CG39" s="36">
        <f t="shared" si="55"/>
        <v>0</v>
      </c>
      <c r="CH39" s="35">
        <f t="shared" si="56"/>
        <v>0</v>
      </c>
      <c r="CI39" s="62">
        <f t="shared" si="74"/>
        <v>0</v>
      </c>
      <c r="CJ39" s="61">
        <f t="shared" si="57"/>
        <v>0</v>
      </c>
      <c r="CK39" s="43">
        <f t="shared" si="58"/>
        <v>0</v>
      </c>
      <c r="CL39" s="35">
        <f t="shared" si="59"/>
        <v>0</v>
      </c>
      <c r="CM39" s="36">
        <f t="shared" si="60"/>
        <v>0</v>
      </c>
      <c r="CN39" s="35">
        <f t="shared" si="61"/>
        <v>0</v>
      </c>
      <c r="CO39" s="62">
        <f t="shared" si="62"/>
        <v>0</v>
      </c>
      <c r="CP39" s="61">
        <f t="shared" si="63"/>
        <v>0</v>
      </c>
      <c r="CQ39" s="43">
        <f t="shared" si="64"/>
        <v>0</v>
      </c>
      <c r="CR39" s="35">
        <f t="shared" si="65"/>
        <v>0</v>
      </c>
      <c r="CS39" s="36">
        <f t="shared" si="66"/>
        <v>0</v>
      </c>
      <c r="CT39" s="35">
        <f t="shared" si="1"/>
        <v>0</v>
      </c>
      <c r="CU39" s="62">
        <f t="shared" si="67"/>
        <v>0</v>
      </c>
      <c r="CV39" s="61">
        <f t="shared" si="68"/>
        <v>0</v>
      </c>
      <c r="CW39" s="43">
        <f t="shared" si="69"/>
        <v>0</v>
      </c>
      <c r="CX39" s="35">
        <f t="shared" si="70"/>
        <v>0</v>
      </c>
      <c r="CY39" s="36">
        <f t="shared" si="71"/>
        <v>0</v>
      </c>
      <c r="CZ39" s="35">
        <f t="shared" si="72"/>
        <v>0</v>
      </c>
      <c r="DA39" s="62">
        <f t="shared" si="73"/>
        <v>0</v>
      </c>
    </row>
    <row r="40" spans="2:105" x14ac:dyDescent="0.3">
      <c r="B40" s="1"/>
      <c r="C40" s="1"/>
      <c r="D40">
        <f t="shared" si="10"/>
        <v>0</v>
      </c>
      <c r="F40" s="1"/>
      <c r="G40" s="1"/>
      <c r="H40">
        <f t="shared" si="11"/>
        <v>0</v>
      </c>
      <c r="J40" s="1">
        <v>0.404053</v>
      </c>
      <c r="K40" s="1">
        <v>0.67555399999999999</v>
      </c>
      <c r="L40">
        <f t="shared" si="12"/>
        <v>92.9109546885024</v>
      </c>
      <c r="N40" s="1">
        <v>0.40764400000000001</v>
      </c>
      <c r="O40" s="1">
        <v>0.66852400000000001</v>
      </c>
      <c r="P40">
        <f t="shared" si="13"/>
        <v>91.9240388281479</v>
      </c>
      <c r="R40" s="1">
        <v>0.41599700000000001</v>
      </c>
      <c r="S40" s="1">
        <v>0.666107</v>
      </c>
      <c r="T40">
        <f t="shared" si="14"/>
        <v>90.922965844108973</v>
      </c>
      <c r="V40" s="1">
        <v>0.43292599999999998</v>
      </c>
      <c r="W40" s="1">
        <v>0.67554999999999998</v>
      </c>
      <c r="X40">
        <f t="shared" si="15"/>
        <v>89.788020559129606</v>
      </c>
      <c r="Z40" s="1">
        <v>0.45138299999999998</v>
      </c>
      <c r="AA40" s="1">
        <v>0.68550500000000003</v>
      </c>
      <c r="AB40">
        <f t="shared" si="16"/>
        <v>88.595382791280741</v>
      </c>
      <c r="AD40" s="1">
        <v>0.48110599999999998</v>
      </c>
      <c r="AE40" s="1">
        <v>0.71069599999999999</v>
      </c>
      <c r="AF40">
        <f t="shared" si="17"/>
        <v>87.394997816</v>
      </c>
      <c r="AH40" s="1">
        <v>0.51583500000000004</v>
      </c>
      <c r="AI40" s="1">
        <v>0.73839299999999997</v>
      </c>
      <c r="AJ40">
        <f t="shared" si="18"/>
        <v>86.281945137589901</v>
      </c>
      <c r="AL40" s="1">
        <v>0.55474599999999996</v>
      </c>
      <c r="AM40" s="1">
        <v>0.76460700000000004</v>
      </c>
      <c r="AN40">
        <f t="shared" si="19"/>
        <v>84.58847191529928</v>
      </c>
      <c r="AT40" s="61">
        <f t="shared" si="76"/>
        <v>0</v>
      </c>
      <c r="AU40" s="43">
        <f t="shared" si="20"/>
        <v>0</v>
      </c>
      <c r="AV40" s="35">
        <f t="shared" si="21"/>
        <v>0</v>
      </c>
      <c r="AW40" s="36">
        <f t="shared" si="22"/>
        <v>0</v>
      </c>
      <c r="AX40" s="35">
        <f t="shared" si="77"/>
        <v>0</v>
      </c>
      <c r="AY40" s="62">
        <f t="shared" si="78"/>
        <v>0</v>
      </c>
      <c r="AZ40" s="61">
        <f t="shared" si="79"/>
        <v>0</v>
      </c>
      <c r="BA40" s="43">
        <f t="shared" si="23"/>
        <v>0</v>
      </c>
      <c r="BB40" s="35">
        <f t="shared" si="75"/>
        <v>0</v>
      </c>
      <c r="BC40" s="36">
        <f t="shared" si="25"/>
        <v>0</v>
      </c>
      <c r="BD40" s="35">
        <f t="shared" si="26"/>
        <v>0</v>
      </c>
      <c r="BE40" s="62">
        <f t="shared" si="27"/>
        <v>0</v>
      </c>
      <c r="BF40" s="61">
        <f t="shared" si="28"/>
        <v>0</v>
      </c>
      <c r="BG40" s="43">
        <f t="shared" si="29"/>
        <v>0</v>
      </c>
      <c r="BH40" s="35">
        <f t="shared" si="30"/>
        <v>0</v>
      </c>
      <c r="BI40" s="36">
        <f t="shared" si="31"/>
        <v>0</v>
      </c>
      <c r="BJ40" s="35">
        <f t="shared" si="32"/>
        <v>0</v>
      </c>
      <c r="BK40" s="62">
        <f t="shared" si="33"/>
        <v>0</v>
      </c>
      <c r="BL40" s="61">
        <f t="shared" si="34"/>
        <v>0</v>
      </c>
      <c r="BM40" s="43">
        <f t="shared" si="35"/>
        <v>0</v>
      </c>
      <c r="BN40" s="35">
        <f t="shared" si="36"/>
        <v>0</v>
      </c>
      <c r="BO40" s="36">
        <f t="shared" si="37"/>
        <v>0</v>
      </c>
      <c r="BP40" s="35">
        <f t="shared" si="38"/>
        <v>0</v>
      </c>
      <c r="BQ40" s="62">
        <f t="shared" si="39"/>
        <v>0</v>
      </c>
      <c r="BR40" s="61">
        <f t="shared" si="40"/>
        <v>0</v>
      </c>
      <c r="BS40" s="43">
        <f t="shared" si="41"/>
        <v>0</v>
      </c>
      <c r="BT40" s="35">
        <f t="shared" si="42"/>
        <v>0</v>
      </c>
      <c r="BU40" s="36">
        <f t="shared" si="43"/>
        <v>0</v>
      </c>
      <c r="BV40" s="35">
        <f t="shared" si="44"/>
        <v>0</v>
      </c>
      <c r="BW40" s="62">
        <f t="shared" si="45"/>
        <v>0</v>
      </c>
      <c r="BX40" s="61">
        <f t="shared" si="46"/>
        <v>0</v>
      </c>
      <c r="BY40" s="43">
        <f t="shared" si="47"/>
        <v>0</v>
      </c>
      <c r="BZ40" s="35">
        <f t="shared" si="48"/>
        <v>0</v>
      </c>
      <c r="CA40" s="36">
        <f t="shared" si="49"/>
        <v>0</v>
      </c>
      <c r="CB40" s="35">
        <f t="shared" si="50"/>
        <v>0</v>
      </c>
      <c r="CC40" s="62">
        <f t="shared" si="51"/>
        <v>0</v>
      </c>
      <c r="CD40" s="61">
        <f t="shared" si="52"/>
        <v>0</v>
      </c>
      <c r="CE40" s="43">
        <f t="shared" si="53"/>
        <v>0</v>
      </c>
      <c r="CF40" s="35">
        <f t="shared" si="54"/>
        <v>0</v>
      </c>
      <c r="CG40" s="36">
        <f t="shared" si="55"/>
        <v>0</v>
      </c>
      <c r="CH40" s="35">
        <f t="shared" si="56"/>
        <v>0</v>
      </c>
      <c r="CI40" s="62">
        <f t="shared" si="74"/>
        <v>0</v>
      </c>
      <c r="CJ40" s="61">
        <f t="shared" si="57"/>
        <v>0</v>
      </c>
      <c r="CK40" s="43">
        <f t="shared" si="58"/>
        <v>0</v>
      </c>
      <c r="CL40" s="35">
        <f t="shared" si="59"/>
        <v>0</v>
      </c>
      <c r="CM40" s="36">
        <f t="shared" si="60"/>
        <v>0</v>
      </c>
      <c r="CN40" s="35">
        <f t="shared" si="61"/>
        <v>0</v>
      </c>
      <c r="CO40" s="62">
        <f t="shared" si="62"/>
        <v>0</v>
      </c>
      <c r="CP40" s="61">
        <f t="shared" si="63"/>
        <v>0</v>
      </c>
      <c r="CQ40" s="43">
        <f t="shared" si="64"/>
        <v>0</v>
      </c>
      <c r="CR40" s="35">
        <f t="shared" si="65"/>
        <v>0</v>
      </c>
      <c r="CS40" s="36">
        <f t="shared" si="66"/>
        <v>0</v>
      </c>
      <c r="CT40" s="35">
        <f t="shared" si="1"/>
        <v>0</v>
      </c>
      <c r="CU40" s="62">
        <f t="shared" si="67"/>
        <v>0</v>
      </c>
      <c r="CV40" s="61">
        <f t="shared" si="68"/>
        <v>0</v>
      </c>
      <c r="CW40" s="43">
        <f t="shared" si="69"/>
        <v>0</v>
      </c>
      <c r="CX40" s="35">
        <f t="shared" si="70"/>
        <v>0</v>
      </c>
      <c r="CY40" s="36">
        <f t="shared" si="71"/>
        <v>0</v>
      </c>
      <c r="CZ40" s="35">
        <f t="shared" si="72"/>
        <v>0</v>
      </c>
      <c r="DA40" s="62">
        <f t="shared" si="73"/>
        <v>0</v>
      </c>
    </row>
    <row r="41" spans="2:105" x14ac:dyDescent="0.3">
      <c r="B41" s="1"/>
      <c r="C41" s="1"/>
      <c r="D41">
        <f t="shared" si="10"/>
        <v>0</v>
      </c>
      <c r="F41" s="1"/>
      <c r="G41" s="1"/>
      <c r="H41">
        <f t="shared" si="11"/>
        <v>0</v>
      </c>
      <c r="J41" s="1">
        <v>0.41398400000000002</v>
      </c>
      <c r="K41" s="1">
        <v>0.679531</v>
      </c>
      <c r="L41">
        <f t="shared" si="12"/>
        <v>93.457923349477213</v>
      </c>
      <c r="N41" s="1">
        <v>0.41766300000000001</v>
      </c>
      <c r="O41" s="1">
        <v>0.67296699999999998</v>
      </c>
      <c r="P41">
        <f t="shared" si="13"/>
        <v>92.534964545868519</v>
      </c>
      <c r="R41" s="1">
        <v>0.42622100000000002</v>
      </c>
      <c r="S41" s="1">
        <v>0.67083999999999999</v>
      </c>
      <c r="T41">
        <f t="shared" si="14"/>
        <v>91.569015799056402</v>
      </c>
      <c r="V41" s="1">
        <v>0.44356699999999999</v>
      </c>
      <c r="W41" s="1">
        <v>0.68007200000000001</v>
      </c>
      <c r="X41">
        <f t="shared" si="15"/>
        <v>90.389044064374787</v>
      </c>
      <c r="Z41" s="1">
        <v>0.462478</v>
      </c>
      <c r="AA41" s="1">
        <v>0.68993800000000005</v>
      </c>
      <c r="AB41">
        <f t="shared" si="16"/>
        <v>89.168308345308432</v>
      </c>
      <c r="AD41" s="1">
        <v>0.49293100000000001</v>
      </c>
      <c r="AE41" s="1">
        <v>0.71499000000000001</v>
      </c>
      <c r="AF41">
        <f t="shared" si="17"/>
        <v>87.923035290000001</v>
      </c>
      <c r="AH41" s="1">
        <v>0.52851400000000004</v>
      </c>
      <c r="AI41" s="1">
        <v>0.73777700000000002</v>
      </c>
      <c r="AJ41">
        <f t="shared" si="18"/>
        <v>86.209964934358354</v>
      </c>
      <c r="AL41" s="1">
        <v>0.56838100000000003</v>
      </c>
      <c r="AM41" s="1">
        <v>0.76367600000000002</v>
      </c>
      <c r="AN41">
        <f t="shared" si="19"/>
        <v>84.485475385901637</v>
      </c>
      <c r="AT41" s="61">
        <f t="shared" si="76"/>
        <v>0</v>
      </c>
      <c r="AU41" s="43">
        <f t="shared" si="20"/>
        <v>0</v>
      </c>
      <c r="AV41" s="35">
        <f t="shared" si="21"/>
        <v>0</v>
      </c>
      <c r="AW41" s="36">
        <f t="shared" si="22"/>
        <v>0</v>
      </c>
      <c r="AX41" s="35">
        <f t="shared" si="77"/>
        <v>0</v>
      </c>
      <c r="AY41" s="62">
        <f t="shared" si="78"/>
        <v>0</v>
      </c>
      <c r="AZ41" s="61">
        <f t="shared" si="79"/>
        <v>0</v>
      </c>
      <c r="BA41" s="43">
        <f t="shared" si="23"/>
        <v>0</v>
      </c>
      <c r="BB41" s="35">
        <f t="shared" si="75"/>
        <v>0</v>
      </c>
      <c r="BC41" s="36">
        <f t="shared" si="25"/>
        <v>0</v>
      </c>
      <c r="BD41" s="35">
        <f t="shared" si="26"/>
        <v>0</v>
      </c>
      <c r="BE41" s="62">
        <f t="shared" si="27"/>
        <v>0</v>
      </c>
      <c r="BF41" s="61">
        <f t="shared" si="28"/>
        <v>0</v>
      </c>
      <c r="BG41" s="43">
        <f t="shared" si="29"/>
        <v>0</v>
      </c>
      <c r="BH41" s="35">
        <f t="shared" si="30"/>
        <v>0</v>
      </c>
      <c r="BI41" s="36">
        <f t="shared" si="31"/>
        <v>0</v>
      </c>
      <c r="BJ41" s="35">
        <f t="shared" si="32"/>
        <v>0</v>
      </c>
      <c r="BK41" s="62">
        <f t="shared" si="33"/>
        <v>0</v>
      </c>
      <c r="BL41" s="61">
        <f t="shared" si="34"/>
        <v>0</v>
      </c>
      <c r="BM41" s="43">
        <f t="shared" si="35"/>
        <v>0</v>
      </c>
      <c r="BN41" s="35">
        <f t="shared" si="36"/>
        <v>0</v>
      </c>
      <c r="BO41" s="36">
        <f t="shared" si="37"/>
        <v>0</v>
      </c>
      <c r="BP41" s="35">
        <f t="shared" si="38"/>
        <v>0</v>
      </c>
      <c r="BQ41" s="62">
        <f t="shared" si="39"/>
        <v>0</v>
      </c>
      <c r="BR41" s="61">
        <f t="shared" si="40"/>
        <v>0</v>
      </c>
      <c r="BS41" s="43">
        <f t="shared" si="41"/>
        <v>0</v>
      </c>
      <c r="BT41" s="35">
        <f t="shared" si="42"/>
        <v>0</v>
      </c>
      <c r="BU41" s="36">
        <f t="shared" si="43"/>
        <v>0</v>
      </c>
      <c r="BV41" s="35">
        <f t="shared" si="44"/>
        <v>0</v>
      </c>
      <c r="BW41" s="62">
        <f t="shared" si="45"/>
        <v>0</v>
      </c>
      <c r="BX41" s="61">
        <f t="shared" si="46"/>
        <v>0</v>
      </c>
      <c r="BY41" s="43">
        <f t="shared" si="47"/>
        <v>0</v>
      </c>
      <c r="BZ41" s="35">
        <f t="shared" si="48"/>
        <v>0</v>
      </c>
      <c r="CA41" s="36">
        <f t="shared" si="49"/>
        <v>0</v>
      </c>
      <c r="CB41" s="35">
        <f t="shared" si="50"/>
        <v>0</v>
      </c>
      <c r="CC41" s="62">
        <f t="shared" si="51"/>
        <v>0</v>
      </c>
      <c r="CD41" s="61">
        <f t="shared" si="52"/>
        <v>0</v>
      </c>
      <c r="CE41" s="43">
        <f t="shared" si="53"/>
        <v>0</v>
      </c>
      <c r="CF41" s="35">
        <f t="shared" si="54"/>
        <v>0</v>
      </c>
      <c r="CG41" s="36">
        <f t="shared" si="55"/>
        <v>0</v>
      </c>
      <c r="CH41" s="35">
        <f t="shared" si="56"/>
        <v>0</v>
      </c>
      <c r="CI41" s="62">
        <f t="shared" si="74"/>
        <v>0</v>
      </c>
      <c r="CJ41" s="61">
        <f t="shared" si="57"/>
        <v>0</v>
      </c>
      <c r="CK41" s="43">
        <f t="shared" si="58"/>
        <v>0</v>
      </c>
      <c r="CL41" s="35">
        <f t="shared" si="59"/>
        <v>0</v>
      </c>
      <c r="CM41" s="36">
        <f t="shared" si="60"/>
        <v>0</v>
      </c>
      <c r="CN41" s="35">
        <f t="shared" si="61"/>
        <v>0</v>
      </c>
      <c r="CO41" s="62">
        <f t="shared" si="62"/>
        <v>0</v>
      </c>
      <c r="CP41" s="61">
        <f t="shared" si="63"/>
        <v>0</v>
      </c>
      <c r="CQ41" s="43">
        <f t="shared" si="64"/>
        <v>0</v>
      </c>
      <c r="CR41" s="35">
        <f t="shared" si="65"/>
        <v>0</v>
      </c>
      <c r="CS41" s="36">
        <f t="shared" si="66"/>
        <v>0</v>
      </c>
      <c r="CT41" s="35">
        <f t="shared" si="1"/>
        <v>0</v>
      </c>
      <c r="CU41" s="62">
        <f t="shared" si="67"/>
        <v>0</v>
      </c>
      <c r="CV41" s="61">
        <f t="shared" si="68"/>
        <v>0</v>
      </c>
      <c r="CW41" s="43">
        <f t="shared" si="69"/>
        <v>0</v>
      </c>
      <c r="CX41" s="35">
        <f t="shared" si="70"/>
        <v>0</v>
      </c>
      <c r="CY41" s="36">
        <f t="shared" si="71"/>
        <v>0</v>
      </c>
      <c r="CZ41" s="35">
        <f t="shared" si="72"/>
        <v>0</v>
      </c>
      <c r="DA41" s="62">
        <f t="shared" si="73"/>
        <v>0</v>
      </c>
    </row>
    <row r="42" spans="2:105" x14ac:dyDescent="0.3">
      <c r="B42" s="1"/>
      <c r="C42" s="1"/>
      <c r="D42">
        <f t="shared" si="10"/>
        <v>0</v>
      </c>
      <c r="F42" s="1"/>
      <c r="G42" s="1"/>
      <c r="H42">
        <f t="shared" si="11"/>
        <v>0</v>
      </c>
      <c r="J42" s="1">
        <v>0.42391499999999999</v>
      </c>
      <c r="K42" s="1">
        <v>0.68294900000000003</v>
      </c>
      <c r="L42">
        <f t="shared" si="12"/>
        <v>93.928011074700223</v>
      </c>
      <c r="N42" s="1">
        <v>0.42768299999999998</v>
      </c>
      <c r="O42" s="1">
        <v>0.67778899999999997</v>
      </c>
      <c r="P42">
        <f t="shared" si="13"/>
        <v>93.198003891096704</v>
      </c>
      <c r="R42" s="1">
        <v>0.436446</v>
      </c>
      <c r="S42" s="1">
        <v>0.67482500000000001</v>
      </c>
      <c r="T42">
        <f t="shared" si="14"/>
        <v>92.11296447230076</v>
      </c>
      <c r="V42" s="1">
        <v>0.454208</v>
      </c>
      <c r="W42" s="1">
        <v>0.684473</v>
      </c>
      <c r="X42">
        <f t="shared" si="15"/>
        <v>90.973985339603459</v>
      </c>
      <c r="Z42" s="1">
        <v>0.47357199999999999</v>
      </c>
      <c r="AA42" s="1">
        <v>0.69422499999999998</v>
      </c>
      <c r="AB42">
        <f t="shared" si="16"/>
        <v>89.722364706715297</v>
      </c>
      <c r="AD42" s="1">
        <v>0.50475599999999998</v>
      </c>
      <c r="AE42" s="1">
        <v>0.71542099999999997</v>
      </c>
      <c r="AF42">
        <f t="shared" si="17"/>
        <v>87.976035791000001</v>
      </c>
      <c r="AH42" s="1">
        <v>0.54119300000000004</v>
      </c>
      <c r="AI42" s="1">
        <v>0.73702400000000001</v>
      </c>
      <c r="AJ42">
        <f t="shared" si="18"/>
        <v>86.121976146966531</v>
      </c>
      <c r="AL42" s="1">
        <v>0.58201599999999998</v>
      </c>
      <c r="AM42" s="1">
        <v>0.76256400000000002</v>
      </c>
      <c r="AN42">
        <f t="shared" si="19"/>
        <v>84.362454826621089</v>
      </c>
      <c r="AT42" s="61">
        <f t="shared" si="76"/>
        <v>0</v>
      </c>
      <c r="AU42" s="43">
        <f t="shared" si="20"/>
        <v>0</v>
      </c>
      <c r="AV42" s="35">
        <f t="shared" si="21"/>
        <v>0</v>
      </c>
      <c r="AW42" s="36">
        <f t="shared" si="22"/>
        <v>0</v>
      </c>
      <c r="AX42" s="35">
        <f t="shared" si="77"/>
        <v>0</v>
      </c>
      <c r="AY42" s="62">
        <f t="shared" si="78"/>
        <v>0</v>
      </c>
      <c r="AZ42" s="61">
        <f t="shared" si="79"/>
        <v>0</v>
      </c>
      <c r="BA42" s="43">
        <f t="shared" si="23"/>
        <v>0</v>
      </c>
      <c r="BB42" s="35">
        <f t="shared" si="75"/>
        <v>0</v>
      </c>
      <c r="BC42" s="36">
        <f t="shared" si="25"/>
        <v>0</v>
      </c>
      <c r="BD42" s="35">
        <f t="shared" si="26"/>
        <v>0</v>
      </c>
      <c r="BE42" s="62">
        <f t="shared" si="27"/>
        <v>0</v>
      </c>
      <c r="BF42" s="61">
        <f t="shared" si="28"/>
        <v>0</v>
      </c>
      <c r="BG42" s="43">
        <f t="shared" si="29"/>
        <v>0</v>
      </c>
      <c r="BH42" s="35">
        <f t="shared" si="30"/>
        <v>0</v>
      </c>
      <c r="BI42" s="36">
        <f t="shared" si="31"/>
        <v>0</v>
      </c>
      <c r="BJ42" s="35">
        <f t="shared" si="32"/>
        <v>0</v>
      </c>
      <c r="BK42" s="62">
        <f t="shared" si="33"/>
        <v>0</v>
      </c>
      <c r="BL42" s="61">
        <f t="shared" si="34"/>
        <v>0</v>
      </c>
      <c r="BM42" s="43">
        <f t="shared" si="35"/>
        <v>0</v>
      </c>
      <c r="BN42" s="35">
        <f t="shared" si="36"/>
        <v>0</v>
      </c>
      <c r="BO42" s="36">
        <f t="shared" si="37"/>
        <v>0</v>
      </c>
      <c r="BP42" s="35">
        <f t="shared" si="38"/>
        <v>0</v>
      </c>
      <c r="BQ42" s="62">
        <f t="shared" si="39"/>
        <v>0</v>
      </c>
      <c r="BR42" s="61">
        <f t="shared" si="40"/>
        <v>0</v>
      </c>
      <c r="BS42" s="43">
        <f t="shared" si="41"/>
        <v>0</v>
      </c>
      <c r="BT42" s="35">
        <f t="shared" si="42"/>
        <v>0</v>
      </c>
      <c r="BU42" s="36">
        <f t="shared" si="43"/>
        <v>0</v>
      </c>
      <c r="BV42" s="35">
        <f t="shared" si="44"/>
        <v>0</v>
      </c>
      <c r="BW42" s="62">
        <f t="shared" si="45"/>
        <v>0</v>
      </c>
      <c r="BX42" s="61">
        <f t="shared" si="46"/>
        <v>0</v>
      </c>
      <c r="BY42" s="43">
        <f t="shared" si="47"/>
        <v>0</v>
      </c>
      <c r="BZ42" s="35">
        <f t="shared" si="48"/>
        <v>0</v>
      </c>
      <c r="CA42" s="36">
        <f t="shared" si="49"/>
        <v>0</v>
      </c>
      <c r="CB42" s="35">
        <f t="shared" si="50"/>
        <v>0</v>
      </c>
      <c r="CC42" s="62">
        <f t="shared" si="51"/>
        <v>0</v>
      </c>
      <c r="CD42" s="61">
        <f t="shared" si="52"/>
        <v>0</v>
      </c>
      <c r="CE42" s="43">
        <f t="shared" si="53"/>
        <v>0</v>
      </c>
      <c r="CF42" s="35">
        <f t="shared" si="54"/>
        <v>0</v>
      </c>
      <c r="CG42" s="36">
        <f t="shared" si="55"/>
        <v>0</v>
      </c>
      <c r="CH42" s="35">
        <f t="shared" si="56"/>
        <v>0</v>
      </c>
      <c r="CI42" s="62">
        <f t="shared" si="74"/>
        <v>0</v>
      </c>
      <c r="CJ42" s="61">
        <f t="shared" si="57"/>
        <v>0</v>
      </c>
      <c r="CK42" s="43">
        <f t="shared" si="58"/>
        <v>0</v>
      </c>
      <c r="CL42" s="35">
        <f t="shared" si="59"/>
        <v>0</v>
      </c>
      <c r="CM42" s="36">
        <f t="shared" si="60"/>
        <v>0</v>
      </c>
      <c r="CN42" s="35">
        <f t="shared" si="61"/>
        <v>0</v>
      </c>
      <c r="CO42" s="62">
        <f t="shared" si="62"/>
        <v>0</v>
      </c>
      <c r="CP42" s="61">
        <f t="shared" si="63"/>
        <v>0</v>
      </c>
      <c r="CQ42" s="43">
        <f t="shared" si="64"/>
        <v>0</v>
      </c>
      <c r="CR42" s="35">
        <f t="shared" si="65"/>
        <v>0</v>
      </c>
      <c r="CS42" s="36">
        <f t="shared" si="66"/>
        <v>0</v>
      </c>
      <c r="CT42" s="35">
        <f t="shared" si="1"/>
        <v>0</v>
      </c>
      <c r="CU42" s="62">
        <f t="shared" si="67"/>
        <v>0</v>
      </c>
      <c r="CV42" s="61">
        <f t="shared" si="68"/>
        <v>0</v>
      </c>
      <c r="CW42" s="43">
        <f t="shared" si="69"/>
        <v>0</v>
      </c>
      <c r="CX42" s="35">
        <f t="shared" si="70"/>
        <v>0</v>
      </c>
      <c r="CY42" s="36">
        <f t="shared" si="71"/>
        <v>0</v>
      </c>
      <c r="CZ42" s="35">
        <f t="shared" si="72"/>
        <v>0</v>
      </c>
      <c r="DA42" s="62">
        <f t="shared" si="73"/>
        <v>0</v>
      </c>
    </row>
    <row r="43" spans="2:105" x14ac:dyDescent="0.3">
      <c r="B43" s="1"/>
      <c r="C43" s="1"/>
      <c r="D43">
        <f t="shared" si="10"/>
        <v>0</v>
      </c>
      <c r="F43" s="1"/>
      <c r="G43" s="1"/>
      <c r="H43">
        <f t="shared" si="11"/>
        <v>0</v>
      </c>
      <c r="J43" s="1">
        <v>0.43386599999999997</v>
      </c>
      <c r="K43" s="1">
        <v>0.68696199999999996</v>
      </c>
      <c r="L43">
        <f t="shared" si="12"/>
        <v>94.479930922950629</v>
      </c>
      <c r="N43" s="1">
        <v>0.437722</v>
      </c>
      <c r="O43" s="1">
        <v>0.68127199999999999</v>
      </c>
      <c r="P43">
        <f t="shared" si="13"/>
        <v>93.67692675286149</v>
      </c>
      <c r="R43" s="1">
        <v>0.446691</v>
      </c>
      <c r="S43" s="1">
        <v>0.67856899999999998</v>
      </c>
      <c r="T43">
        <f t="shared" si="14"/>
        <v>92.624016876974991</v>
      </c>
      <c r="V43" s="1">
        <v>0.46487000000000001</v>
      </c>
      <c r="W43" s="1">
        <v>0.68822700000000003</v>
      </c>
      <c r="X43">
        <f t="shared" si="15"/>
        <v>91.47293320309096</v>
      </c>
      <c r="Z43" s="1">
        <v>0.48468899999999998</v>
      </c>
      <c r="AA43" s="1">
        <v>0.69817899999999999</v>
      </c>
      <c r="AB43">
        <f t="shared" si="16"/>
        <v>90.233383800021286</v>
      </c>
      <c r="AD43" s="1">
        <v>0.51660499999999998</v>
      </c>
      <c r="AE43" s="1">
        <v>0.71478600000000003</v>
      </c>
      <c r="AF43">
        <f t="shared" si="17"/>
        <v>87.897949206000007</v>
      </c>
      <c r="AH43" s="1">
        <v>0.55389699999999997</v>
      </c>
      <c r="AI43" s="1">
        <v>0.73613399999999996</v>
      </c>
      <c r="AJ43">
        <f t="shared" si="18"/>
        <v>86.017978775414448</v>
      </c>
      <c r="AL43" s="1">
        <v>0.59567899999999996</v>
      </c>
      <c r="AM43" s="1">
        <v>0.76124400000000003</v>
      </c>
      <c r="AN43">
        <f t="shared" si="19"/>
        <v>84.216423227475133</v>
      </c>
      <c r="AT43" s="61">
        <f t="shared" si="76"/>
        <v>0</v>
      </c>
      <c r="AU43" s="43">
        <f t="shared" si="20"/>
        <v>0</v>
      </c>
      <c r="AV43" s="35">
        <f t="shared" si="21"/>
        <v>0</v>
      </c>
      <c r="AW43" s="36">
        <f t="shared" si="22"/>
        <v>0</v>
      </c>
      <c r="AX43" s="35">
        <f t="shared" si="77"/>
        <v>0</v>
      </c>
      <c r="AY43" s="62">
        <f t="shared" si="78"/>
        <v>0</v>
      </c>
      <c r="AZ43" s="61">
        <f t="shared" si="79"/>
        <v>0</v>
      </c>
      <c r="BA43" s="43">
        <f t="shared" si="23"/>
        <v>0</v>
      </c>
      <c r="BB43" s="35">
        <f t="shared" si="75"/>
        <v>0</v>
      </c>
      <c r="BC43" s="36">
        <f t="shared" si="25"/>
        <v>0</v>
      </c>
      <c r="BD43" s="35">
        <f t="shared" si="26"/>
        <v>0</v>
      </c>
      <c r="BE43" s="62">
        <f t="shared" si="27"/>
        <v>0</v>
      </c>
      <c r="BF43" s="61">
        <f t="shared" si="28"/>
        <v>0</v>
      </c>
      <c r="BG43" s="43">
        <f t="shared" si="29"/>
        <v>0</v>
      </c>
      <c r="BH43" s="35">
        <f t="shared" si="30"/>
        <v>0</v>
      </c>
      <c r="BI43" s="36">
        <f t="shared" si="31"/>
        <v>0</v>
      </c>
      <c r="BJ43" s="35">
        <f t="shared" si="32"/>
        <v>0</v>
      </c>
      <c r="BK43" s="62">
        <f t="shared" si="33"/>
        <v>0</v>
      </c>
      <c r="BL43" s="61">
        <f t="shared" si="34"/>
        <v>0</v>
      </c>
      <c r="BM43" s="43">
        <f t="shared" si="35"/>
        <v>0</v>
      </c>
      <c r="BN43" s="35">
        <f t="shared" si="36"/>
        <v>0</v>
      </c>
      <c r="BO43" s="36">
        <f t="shared" si="37"/>
        <v>0</v>
      </c>
      <c r="BP43" s="35">
        <f t="shared" si="38"/>
        <v>0</v>
      </c>
      <c r="BQ43" s="62">
        <f t="shared" si="39"/>
        <v>0</v>
      </c>
      <c r="BR43" s="61">
        <f t="shared" si="40"/>
        <v>0</v>
      </c>
      <c r="BS43" s="43">
        <f t="shared" si="41"/>
        <v>0</v>
      </c>
      <c r="BT43" s="35">
        <f t="shared" si="42"/>
        <v>0</v>
      </c>
      <c r="BU43" s="36">
        <f t="shared" si="43"/>
        <v>0</v>
      </c>
      <c r="BV43" s="35">
        <f t="shared" si="44"/>
        <v>0</v>
      </c>
      <c r="BW43" s="62">
        <f t="shared" si="45"/>
        <v>0</v>
      </c>
      <c r="BX43" s="61">
        <f t="shared" si="46"/>
        <v>0</v>
      </c>
      <c r="BY43" s="43">
        <f t="shared" si="47"/>
        <v>0</v>
      </c>
      <c r="BZ43" s="35">
        <f t="shared" si="48"/>
        <v>0</v>
      </c>
      <c r="CA43" s="36">
        <f t="shared" si="49"/>
        <v>0</v>
      </c>
      <c r="CB43" s="35">
        <f t="shared" si="50"/>
        <v>0</v>
      </c>
      <c r="CC43" s="62">
        <f t="shared" si="51"/>
        <v>0</v>
      </c>
      <c r="CD43" s="61">
        <f t="shared" si="52"/>
        <v>0</v>
      </c>
      <c r="CE43" s="43">
        <f t="shared" si="53"/>
        <v>0</v>
      </c>
      <c r="CF43" s="35">
        <f t="shared" si="54"/>
        <v>0</v>
      </c>
      <c r="CG43" s="36">
        <f t="shared" si="55"/>
        <v>0</v>
      </c>
      <c r="CH43" s="35">
        <f t="shared" si="56"/>
        <v>0</v>
      </c>
      <c r="CI43" s="62">
        <f t="shared" si="74"/>
        <v>0</v>
      </c>
      <c r="CJ43" s="61">
        <f t="shared" si="57"/>
        <v>0</v>
      </c>
      <c r="CK43" s="43">
        <f t="shared" si="58"/>
        <v>0</v>
      </c>
      <c r="CL43" s="35">
        <f t="shared" si="59"/>
        <v>0</v>
      </c>
      <c r="CM43" s="36">
        <f t="shared" si="60"/>
        <v>0</v>
      </c>
      <c r="CN43" s="35">
        <f t="shared" si="61"/>
        <v>0</v>
      </c>
      <c r="CO43" s="62">
        <f t="shared" si="62"/>
        <v>0</v>
      </c>
      <c r="CP43" s="61">
        <f t="shared" si="63"/>
        <v>0</v>
      </c>
      <c r="CQ43" s="43">
        <f t="shared" si="64"/>
        <v>0</v>
      </c>
      <c r="CR43" s="35">
        <f t="shared" si="65"/>
        <v>0</v>
      </c>
      <c r="CS43" s="36">
        <f t="shared" si="66"/>
        <v>0</v>
      </c>
      <c r="CT43" s="35">
        <f t="shared" si="1"/>
        <v>0</v>
      </c>
      <c r="CU43" s="62">
        <f t="shared" si="67"/>
        <v>0</v>
      </c>
      <c r="CV43" s="61">
        <f t="shared" si="68"/>
        <v>0</v>
      </c>
      <c r="CW43" s="43">
        <f t="shared" si="69"/>
        <v>0</v>
      </c>
      <c r="CX43" s="35">
        <f t="shared" si="70"/>
        <v>0</v>
      </c>
      <c r="CY43" s="36">
        <f t="shared" si="71"/>
        <v>0</v>
      </c>
      <c r="CZ43" s="35">
        <f t="shared" si="72"/>
        <v>0</v>
      </c>
      <c r="DA43" s="62">
        <f t="shared" si="73"/>
        <v>0</v>
      </c>
    </row>
    <row r="44" spans="2:105" x14ac:dyDescent="0.3">
      <c r="B44" s="1"/>
      <c r="C44" s="1"/>
      <c r="D44">
        <f t="shared" si="10"/>
        <v>0</v>
      </c>
      <c r="F44" s="1"/>
      <c r="G44" s="1"/>
      <c r="H44">
        <f t="shared" si="11"/>
        <v>0</v>
      </c>
      <c r="J44" s="1">
        <v>0.443797</v>
      </c>
      <c r="K44" s="1">
        <v>0.68987799999999999</v>
      </c>
      <c r="L44">
        <f t="shared" si="12"/>
        <v>94.880977092274875</v>
      </c>
      <c r="N44" s="1">
        <v>0.44774199999999997</v>
      </c>
      <c r="O44" s="1">
        <v>0.68417399999999995</v>
      </c>
      <c r="P44">
        <f t="shared" si="13"/>
        <v>94.075960386177982</v>
      </c>
      <c r="R44" s="1">
        <v>0.45691599999999999</v>
      </c>
      <c r="S44" s="1">
        <v>0.68181499999999995</v>
      </c>
      <c r="T44">
        <f t="shared" si="14"/>
        <v>93.067092759873645</v>
      </c>
      <c r="V44" s="1">
        <v>0.47551100000000002</v>
      </c>
      <c r="W44" s="1">
        <v>0.69162800000000002</v>
      </c>
      <c r="X44">
        <f t="shared" si="15"/>
        <v>91.924963486447623</v>
      </c>
      <c r="Z44" s="1">
        <v>0.495784</v>
      </c>
      <c r="AA44" s="1">
        <v>0.69892900000000002</v>
      </c>
      <c r="AB44">
        <f t="shared" si="16"/>
        <v>90.330314584032294</v>
      </c>
      <c r="AD44" s="1">
        <v>0.52842999999999996</v>
      </c>
      <c r="AE44" s="1">
        <v>0.71398099999999998</v>
      </c>
      <c r="AF44">
        <f t="shared" si="17"/>
        <v>87.798957551000001</v>
      </c>
      <c r="AH44" s="1">
        <v>0.56657500000000005</v>
      </c>
      <c r="AI44" s="1">
        <v>0.734962</v>
      </c>
      <c r="AJ44">
        <f t="shared" si="18"/>
        <v>85.881029427707674</v>
      </c>
      <c r="AL44" s="1">
        <v>0.60931400000000002</v>
      </c>
      <c r="AM44" s="1">
        <v>0.75981600000000005</v>
      </c>
      <c r="AN44">
        <f t="shared" si="19"/>
        <v>84.058443588399058</v>
      </c>
      <c r="AT44" s="61">
        <f t="shared" si="76"/>
        <v>0</v>
      </c>
      <c r="AU44" s="43">
        <f t="shared" si="20"/>
        <v>0</v>
      </c>
      <c r="AV44" s="35">
        <f t="shared" si="21"/>
        <v>0</v>
      </c>
      <c r="AW44" s="36">
        <f t="shared" si="22"/>
        <v>0</v>
      </c>
      <c r="AX44" s="35">
        <f t="shared" si="77"/>
        <v>0</v>
      </c>
      <c r="AY44" s="62">
        <f t="shared" si="78"/>
        <v>0</v>
      </c>
      <c r="AZ44" s="61">
        <f t="shared" si="79"/>
        <v>0</v>
      </c>
      <c r="BA44" s="43">
        <f t="shared" si="23"/>
        <v>0</v>
      </c>
      <c r="BB44" s="35">
        <f t="shared" si="75"/>
        <v>0</v>
      </c>
      <c r="BC44" s="36">
        <f t="shared" si="25"/>
        <v>0</v>
      </c>
      <c r="BD44" s="35">
        <f t="shared" si="26"/>
        <v>0</v>
      </c>
      <c r="BE44" s="62">
        <f t="shared" si="27"/>
        <v>0</v>
      </c>
      <c r="BF44" s="61">
        <f t="shared" si="28"/>
        <v>0</v>
      </c>
      <c r="BG44" s="43">
        <f t="shared" si="29"/>
        <v>0</v>
      </c>
      <c r="BH44" s="35">
        <f t="shared" si="30"/>
        <v>0</v>
      </c>
      <c r="BI44" s="36">
        <f t="shared" si="31"/>
        <v>0</v>
      </c>
      <c r="BJ44" s="35">
        <f t="shared" si="32"/>
        <v>0</v>
      </c>
      <c r="BK44" s="62">
        <f t="shared" si="33"/>
        <v>0</v>
      </c>
      <c r="BL44" s="61">
        <f t="shared" si="34"/>
        <v>0</v>
      </c>
      <c r="BM44" s="43">
        <f t="shared" si="35"/>
        <v>0</v>
      </c>
      <c r="BN44" s="35">
        <f t="shared" si="36"/>
        <v>0</v>
      </c>
      <c r="BO44" s="36">
        <f t="shared" si="37"/>
        <v>0</v>
      </c>
      <c r="BP44" s="35">
        <f t="shared" si="38"/>
        <v>0</v>
      </c>
      <c r="BQ44" s="62">
        <f t="shared" si="39"/>
        <v>0</v>
      </c>
      <c r="BR44" s="61">
        <f t="shared" si="40"/>
        <v>0</v>
      </c>
      <c r="BS44" s="43">
        <f t="shared" si="41"/>
        <v>0</v>
      </c>
      <c r="BT44" s="35">
        <f t="shared" si="42"/>
        <v>0</v>
      </c>
      <c r="BU44" s="36">
        <f t="shared" si="43"/>
        <v>0</v>
      </c>
      <c r="BV44" s="35">
        <f t="shared" si="44"/>
        <v>0</v>
      </c>
      <c r="BW44" s="62">
        <f t="shared" si="45"/>
        <v>0</v>
      </c>
      <c r="BX44" s="61">
        <f t="shared" si="46"/>
        <v>0</v>
      </c>
      <c r="BY44" s="43">
        <f t="shared" si="47"/>
        <v>0</v>
      </c>
      <c r="BZ44" s="35">
        <f t="shared" si="48"/>
        <v>0</v>
      </c>
      <c r="CA44" s="36">
        <f t="shared" si="49"/>
        <v>0</v>
      </c>
      <c r="CB44" s="35">
        <f t="shared" si="50"/>
        <v>0</v>
      </c>
      <c r="CC44" s="62">
        <f t="shared" si="51"/>
        <v>0</v>
      </c>
      <c r="CD44" s="61">
        <f t="shared" si="52"/>
        <v>0</v>
      </c>
      <c r="CE44" s="43">
        <f t="shared" si="53"/>
        <v>0</v>
      </c>
      <c r="CF44" s="35">
        <f t="shared" si="54"/>
        <v>0</v>
      </c>
      <c r="CG44" s="36">
        <f t="shared" si="55"/>
        <v>0</v>
      </c>
      <c r="CH44" s="35">
        <f t="shared" si="56"/>
        <v>0</v>
      </c>
      <c r="CI44" s="62">
        <f t="shared" si="74"/>
        <v>0</v>
      </c>
      <c r="CJ44" s="61">
        <f t="shared" si="57"/>
        <v>0</v>
      </c>
      <c r="CK44" s="43">
        <f t="shared" si="58"/>
        <v>0</v>
      </c>
      <c r="CL44" s="35">
        <f t="shared" si="59"/>
        <v>0</v>
      </c>
      <c r="CM44" s="36">
        <f t="shared" si="60"/>
        <v>0</v>
      </c>
      <c r="CN44" s="35">
        <f t="shared" si="61"/>
        <v>0</v>
      </c>
      <c r="CO44" s="62">
        <f t="shared" si="62"/>
        <v>0</v>
      </c>
      <c r="CP44" s="61">
        <f t="shared" si="63"/>
        <v>0</v>
      </c>
      <c r="CQ44" s="43">
        <f t="shared" si="64"/>
        <v>0</v>
      </c>
      <c r="CR44" s="35">
        <f t="shared" si="65"/>
        <v>0</v>
      </c>
      <c r="CS44" s="36">
        <f t="shared" si="66"/>
        <v>0</v>
      </c>
      <c r="CT44" s="35">
        <f t="shared" si="1"/>
        <v>0</v>
      </c>
      <c r="CU44" s="62">
        <f t="shared" si="67"/>
        <v>0</v>
      </c>
      <c r="CV44" s="61">
        <f t="shared" si="68"/>
        <v>0</v>
      </c>
      <c r="CW44" s="43">
        <f t="shared" si="69"/>
        <v>0</v>
      </c>
      <c r="CX44" s="35">
        <f t="shared" si="70"/>
        <v>0</v>
      </c>
      <c r="CY44" s="36">
        <f t="shared" si="71"/>
        <v>0</v>
      </c>
      <c r="CZ44" s="35">
        <f t="shared" si="72"/>
        <v>0</v>
      </c>
      <c r="DA44" s="62">
        <f t="shared" si="73"/>
        <v>0</v>
      </c>
    </row>
    <row r="45" spans="2:105" x14ac:dyDescent="0.3">
      <c r="B45" s="1"/>
      <c r="C45" s="1"/>
      <c r="D45">
        <f t="shared" si="10"/>
        <v>0</v>
      </c>
      <c r="F45" s="1"/>
      <c r="G45" s="1"/>
      <c r="H45">
        <f t="shared" si="11"/>
        <v>0</v>
      </c>
      <c r="J45" s="1">
        <v>0.45372800000000002</v>
      </c>
      <c r="K45" s="1">
        <v>0.69276499999999996</v>
      </c>
      <c r="L45">
        <f t="shared" si="12"/>
        <v>95.278034805182656</v>
      </c>
      <c r="N45" s="1">
        <v>0.45776099999999997</v>
      </c>
      <c r="O45" s="1">
        <v>0.68722099999999997</v>
      </c>
      <c r="P45">
        <f t="shared" si="13"/>
        <v>94.494931950862821</v>
      </c>
      <c r="R45" s="1">
        <v>0.46714099999999997</v>
      </c>
      <c r="S45" s="1">
        <v>0.68503800000000004</v>
      </c>
      <c r="T45">
        <f t="shared" si="14"/>
        <v>93.507029164858992</v>
      </c>
      <c r="V45" s="1">
        <v>0.48615199999999997</v>
      </c>
      <c r="W45" s="1">
        <v>0.69492399999999999</v>
      </c>
      <c r="X45">
        <f t="shared" si="15"/>
        <v>92.36303811565773</v>
      </c>
      <c r="Z45" s="1">
        <v>0.50687800000000005</v>
      </c>
      <c r="AA45" s="1">
        <v>0.69838800000000001</v>
      </c>
      <c r="AB45">
        <f t="shared" si="16"/>
        <v>90.260395178499024</v>
      </c>
      <c r="AD45" s="1">
        <v>0.54025500000000004</v>
      </c>
      <c r="AE45" s="1">
        <v>0.71306199999999997</v>
      </c>
      <c r="AF45">
        <f t="shared" si="17"/>
        <v>87.685947201999994</v>
      </c>
      <c r="AH45" s="1">
        <v>0.57925400000000005</v>
      </c>
      <c r="AI45" s="1">
        <v>0.73372099999999996</v>
      </c>
      <c r="AJ45">
        <f t="shared" si="18"/>
        <v>85.736017362431113</v>
      </c>
      <c r="AL45" s="1">
        <v>0.62294899999999997</v>
      </c>
      <c r="AM45" s="1">
        <v>0.75822500000000004</v>
      </c>
      <c r="AN45">
        <f t="shared" si="19"/>
        <v>83.882431259428429</v>
      </c>
      <c r="AT45" s="61">
        <f t="shared" si="76"/>
        <v>0</v>
      </c>
      <c r="AU45" s="43">
        <f t="shared" si="20"/>
        <v>0</v>
      </c>
      <c r="AV45" s="35">
        <f t="shared" si="21"/>
        <v>0</v>
      </c>
      <c r="AW45" s="36">
        <f t="shared" si="22"/>
        <v>0</v>
      </c>
      <c r="AX45" s="35">
        <f t="shared" si="77"/>
        <v>0</v>
      </c>
      <c r="AY45" s="62">
        <f t="shared" si="78"/>
        <v>0</v>
      </c>
      <c r="AZ45" s="61">
        <f t="shared" si="79"/>
        <v>0</v>
      </c>
      <c r="BA45" s="43">
        <f t="shared" si="23"/>
        <v>0</v>
      </c>
      <c r="BB45" s="35">
        <f t="shared" si="75"/>
        <v>0</v>
      </c>
      <c r="BC45" s="36">
        <f t="shared" si="25"/>
        <v>0</v>
      </c>
      <c r="BD45" s="35">
        <f t="shared" si="26"/>
        <v>0</v>
      </c>
      <c r="BE45" s="62">
        <f t="shared" si="27"/>
        <v>0</v>
      </c>
      <c r="BF45" s="61">
        <f t="shared" si="28"/>
        <v>0</v>
      </c>
      <c r="BG45" s="43">
        <f t="shared" si="29"/>
        <v>0</v>
      </c>
      <c r="BH45" s="35">
        <f t="shared" si="30"/>
        <v>0</v>
      </c>
      <c r="BI45" s="36">
        <f t="shared" si="31"/>
        <v>0</v>
      </c>
      <c r="BJ45" s="35">
        <f t="shared" si="32"/>
        <v>0</v>
      </c>
      <c r="BK45" s="62">
        <f t="shared" si="33"/>
        <v>0</v>
      </c>
      <c r="BL45" s="61">
        <f t="shared" si="34"/>
        <v>0</v>
      </c>
      <c r="BM45" s="43">
        <f t="shared" si="35"/>
        <v>0</v>
      </c>
      <c r="BN45" s="35">
        <f t="shared" si="36"/>
        <v>0</v>
      </c>
      <c r="BO45" s="36">
        <f t="shared" si="37"/>
        <v>0</v>
      </c>
      <c r="BP45" s="35">
        <f t="shared" si="38"/>
        <v>0</v>
      </c>
      <c r="BQ45" s="62">
        <f t="shared" si="39"/>
        <v>0</v>
      </c>
      <c r="BR45" s="61">
        <f t="shared" si="40"/>
        <v>0</v>
      </c>
      <c r="BS45" s="43">
        <f t="shared" si="41"/>
        <v>0</v>
      </c>
      <c r="BT45" s="35">
        <f t="shared" si="42"/>
        <v>0</v>
      </c>
      <c r="BU45" s="36">
        <f t="shared" si="43"/>
        <v>0</v>
      </c>
      <c r="BV45" s="35">
        <f t="shared" si="44"/>
        <v>0</v>
      </c>
      <c r="BW45" s="62">
        <f t="shared" si="45"/>
        <v>0</v>
      </c>
      <c r="BX45" s="61">
        <f t="shared" si="46"/>
        <v>0</v>
      </c>
      <c r="BY45" s="43">
        <f t="shared" si="47"/>
        <v>0</v>
      </c>
      <c r="BZ45" s="35">
        <f t="shared" si="48"/>
        <v>0</v>
      </c>
      <c r="CA45" s="36">
        <f t="shared" si="49"/>
        <v>0</v>
      </c>
      <c r="CB45" s="35">
        <f t="shared" si="50"/>
        <v>0</v>
      </c>
      <c r="CC45" s="62">
        <f t="shared" si="51"/>
        <v>0</v>
      </c>
      <c r="CD45" s="61">
        <f t="shared" si="52"/>
        <v>0</v>
      </c>
      <c r="CE45" s="43">
        <f t="shared" si="53"/>
        <v>0</v>
      </c>
      <c r="CF45" s="35">
        <f t="shared" si="54"/>
        <v>0</v>
      </c>
      <c r="CG45" s="36">
        <f t="shared" si="55"/>
        <v>0</v>
      </c>
      <c r="CH45" s="35">
        <f t="shared" si="56"/>
        <v>0</v>
      </c>
      <c r="CI45" s="62">
        <f t="shared" si="74"/>
        <v>0</v>
      </c>
      <c r="CJ45" s="61">
        <f t="shared" si="57"/>
        <v>0</v>
      </c>
      <c r="CK45" s="43">
        <f t="shared" si="58"/>
        <v>0</v>
      </c>
      <c r="CL45" s="35">
        <f t="shared" si="59"/>
        <v>0</v>
      </c>
      <c r="CM45" s="36">
        <f t="shared" si="60"/>
        <v>0</v>
      </c>
      <c r="CN45" s="35">
        <f t="shared" si="61"/>
        <v>0</v>
      </c>
      <c r="CO45" s="62">
        <f t="shared" si="62"/>
        <v>0</v>
      </c>
      <c r="CP45" s="61">
        <f t="shared" si="63"/>
        <v>0</v>
      </c>
      <c r="CQ45" s="43">
        <f t="shared" si="64"/>
        <v>0</v>
      </c>
      <c r="CR45" s="35">
        <f t="shared" si="65"/>
        <v>0</v>
      </c>
      <c r="CS45" s="36">
        <f t="shared" si="66"/>
        <v>0</v>
      </c>
      <c r="CT45" s="35">
        <f t="shared" si="1"/>
        <v>0</v>
      </c>
      <c r="CU45" s="62">
        <f t="shared" si="67"/>
        <v>0</v>
      </c>
      <c r="CV45" s="61">
        <f t="shared" si="68"/>
        <v>0</v>
      </c>
      <c r="CW45" s="43">
        <f t="shared" si="69"/>
        <v>0</v>
      </c>
      <c r="CX45" s="35">
        <f t="shared" si="70"/>
        <v>0</v>
      </c>
      <c r="CY45" s="36">
        <f t="shared" si="71"/>
        <v>0</v>
      </c>
      <c r="CZ45" s="35">
        <f t="shared" si="72"/>
        <v>0</v>
      </c>
      <c r="DA45" s="62">
        <f t="shared" si="73"/>
        <v>0</v>
      </c>
    </row>
    <row r="46" spans="2:105" x14ac:dyDescent="0.3">
      <c r="B46" s="1"/>
      <c r="C46" s="1"/>
      <c r="D46">
        <f t="shared" si="10"/>
        <v>0</v>
      </c>
      <c r="F46" s="1"/>
      <c r="G46" s="1"/>
      <c r="H46">
        <f t="shared" si="11"/>
        <v>0</v>
      </c>
      <c r="J46" s="1">
        <v>0.46365899999999999</v>
      </c>
      <c r="K46" s="1">
        <v>0.69565100000000002</v>
      </c>
      <c r="L46">
        <f t="shared" si="12"/>
        <v>95.674954985110574</v>
      </c>
      <c r="N46" s="1">
        <v>0.46777999999999997</v>
      </c>
      <c r="O46" s="1">
        <v>0.69018900000000005</v>
      </c>
      <c r="P46">
        <f t="shared" si="13"/>
        <v>94.903040780526311</v>
      </c>
      <c r="R46" s="1">
        <v>0.47736499999999998</v>
      </c>
      <c r="S46" s="1">
        <v>0.68782200000000004</v>
      </c>
      <c r="T46">
        <f t="shared" si="14"/>
        <v>93.887042491411634</v>
      </c>
      <c r="V46" s="1">
        <v>0.49679299999999998</v>
      </c>
      <c r="W46" s="1">
        <v>0.69477299999999997</v>
      </c>
      <c r="X46">
        <f t="shared" si="15"/>
        <v>92.342968555885065</v>
      </c>
      <c r="Z46" s="1">
        <v>0.51797300000000002</v>
      </c>
      <c r="AA46" s="1">
        <v>0.69760599999999995</v>
      </c>
      <c r="AB46">
        <f t="shared" si="16"/>
        <v>90.159328681036882</v>
      </c>
      <c r="AD46" s="1">
        <v>0.55208000000000002</v>
      </c>
      <c r="AE46" s="1">
        <v>0.71177800000000002</v>
      </c>
      <c r="AF46">
        <f t="shared" si="17"/>
        <v>87.528052438000003</v>
      </c>
      <c r="AH46" s="1">
        <v>0.59193300000000004</v>
      </c>
      <c r="AI46" s="1">
        <v>0.73226599999999997</v>
      </c>
      <c r="AJ46">
        <f t="shared" si="18"/>
        <v>85.56599918759035</v>
      </c>
      <c r="AL46" s="1">
        <v>0.63658400000000004</v>
      </c>
      <c r="AM46" s="1">
        <v>0.75649900000000003</v>
      </c>
      <c r="AN46">
        <f t="shared" si="19"/>
        <v>83.69148388054515</v>
      </c>
      <c r="AT46" s="61">
        <f t="shared" si="76"/>
        <v>0</v>
      </c>
      <c r="AU46" s="43">
        <f t="shared" si="20"/>
        <v>0</v>
      </c>
      <c r="AV46" s="35">
        <f t="shared" si="21"/>
        <v>0</v>
      </c>
      <c r="AW46" s="36">
        <f t="shared" si="22"/>
        <v>0</v>
      </c>
      <c r="AX46" s="35">
        <f t="shared" si="77"/>
        <v>0</v>
      </c>
      <c r="AY46" s="62">
        <f t="shared" si="78"/>
        <v>0</v>
      </c>
      <c r="AZ46" s="61">
        <f t="shared" si="79"/>
        <v>0</v>
      </c>
      <c r="BA46" s="43">
        <f t="shared" si="23"/>
        <v>0</v>
      </c>
      <c r="BB46" s="35">
        <f t="shared" si="75"/>
        <v>0</v>
      </c>
      <c r="BC46" s="36">
        <f t="shared" si="25"/>
        <v>0</v>
      </c>
      <c r="BD46" s="35">
        <f t="shared" si="26"/>
        <v>0</v>
      </c>
      <c r="BE46" s="62">
        <f t="shared" si="27"/>
        <v>0</v>
      </c>
      <c r="BF46" s="61">
        <f t="shared" si="28"/>
        <v>0</v>
      </c>
      <c r="BG46" s="43">
        <f t="shared" si="29"/>
        <v>0</v>
      </c>
      <c r="BH46" s="35">
        <f t="shared" si="30"/>
        <v>0</v>
      </c>
      <c r="BI46" s="36">
        <f t="shared" si="31"/>
        <v>0</v>
      </c>
      <c r="BJ46" s="35">
        <f t="shared" si="32"/>
        <v>0</v>
      </c>
      <c r="BK46" s="62">
        <f t="shared" si="33"/>
        <v>0</v>
      </c>
      <c r="BL46" s="61">
        <f t="shared" si="34"/>
        <v>0</v>
      </c>
      <c r="BM46" s="43">
        <f t="shared" si="35"/>
        <v>0</v>
      </c>
      <c r="BN46" s="35">
        <f t="shared" si="36"/>
        <v>0</v>
      </c>
      <c r="BO46" s="36">
        <f t="shared" si="37"/>
        <v>0</v>
      </c>
      <c r="BP46" s="35">
        <f t="shared" si="38"/>
        <v>0</v>
      </c>
      <c r="BQ46" s="62">
        <f t="shared" si="39"/>
        <v>0</v>
      </c>
      <c r="BR46" s="61">
        <f t="shared" si="40"/>
        <v>0</v>
      </c>
      <c r="BS46" s="43">
        <f t="shared" si="41"/>
        <v>0</v>
      </c>
      <c r="BT46" s="35">
        <f t="shared" si="42"/>
        <v>0</v>
      </c>
      <c r="BU46" s="36">
        <f t="shared" si="43"/>
        <v>0</v>
      </c>
      <c r="BV46" s="35">
        <f t="shared" si="44"/>
        <v>0</v>
      </c>
      <c r="BW46" s="62">
        <f t="shared" si="45"/>
        <v>0</v>
      </c>
      <c r="BX46" s="61">
        <f t="shared" si="46"/>
        <v>0</v>
      </c>
      <c r="BY46" s="43">
        <f t="shared" si="47"/>
        <v>0</v>
      </c>
      <c r="BZ46" s="35">
        <f t="shared" si="48"/>
        <v>0</v>
      </c>
      <c r="CA46" s="36">
        <f t="shared" si="49"/>
        <v>0</v>
      </c>
      <c r="CB46" s="35">
        <f t="shared" si="50"/>
        <v>0</v>
      </c>
      <c r="CC46" s="62">
        <f t="shared" si="51"/>
        <v>0</v>
      </c>
      <c r="CD46" s="61">
        <f t="shared" si="52"/>
        <v>0</v>
      </c>
      <c r="CE46" s="43">
        <f t="shared" si="53"/>
        <v>0</v>
      </c>
      <c r="CF46" s="35">
        <f t="shared" si="54"/>
        <v>0</v>
      </c>
      <c r="CG46" s="36">
        <f t="shared" si="55"/>
        <v>0</v>
      </c>
      <c r="CH46" s="35">
        <f t="shared" si="56"/>
        <v>0</v>
      </c>
      <c r="CI46" s="62">
        <f t="shared" si="74"/>
        <v>0</v>
      </c>
      <c r="CJ46" s="61">
        <f t="shared" si="57"/>
        <v>0</v>
      </c>
      <c r="CK46" s="43">
        <f t="shared" si="58"/>
        <v>0</v>
      </c>
      <c r="CL46" s="35">
        <f t="shared" si="59"/>
        <v>0</v>
      </c>
      <c r="CM46" s="36">
        <f t="shared" si="60"/>
        <v>0</v>
      </c>
      <c r="CN46" s="35">
        <f t="shared" si="61"/>
        <v>0</v>
      </c>
      <c r="CO46" s="62">
        <f t="shared" si="62"/>
        <v>0</v>
      </c>
      <c r="CP46" s="61">
        <f t="shared" si="63"/>
        <v>0</v>
      </c>
      <c r="CQ46" s="43">
        <f t="shared" si="64"/>
        <v>0</v>
      </c>
      <c r="CR46" s="35">
        <f t="shared" si="65"/>
        <v>0</v>
      </c>
      <c r="CS46" s="36">
        <f t="shared" si="66"/>
        <v>0</v>
      </c>
      <c r="CT46" s="35">
        <f t="shared" si="1"/>
        <v>0</v>
      </c>
      <c r="CU46" s="62">
        <f t="shared" si="67"/>
        <v>0</v>
      </c>
      <c r="CV46" s="61">
        <f t="shared" si="68"/>
        <v>0</v>
      </c>
      <c r="CW46" s="43">
        <f t="shared" si="69"/>
        <v>0</v>
      </c>
      <c r="CX46" s="35">
        <f t="shared" si="70"/>
        <v>0</v>
      </c>
      <c r="CY46" s="36">
        <f t="shared" si="71"/>
        <v>0</v>
      </c>
      <c r="CZ46" s="35">
        <f t="shared" si="72"/>
        <v>0</v>
      </c>
      <c r="DA46" s="62">
        <f t="shared" si="73"/>
        <v>0</v>
      </c>
    </row>
    <row r="47" spans="2:105" x14ac:dyDescent="0.3">
      <c r="B47" s="1"/>
      <c r="C47" s="1"/>
      <c r="D47">
        <f t="shared" si="10"/>
        <v>0</v>
      </c>
      <c r="F47" s="1"/>
      <c r="G47" s="1"/>
      <c r="H47">
        <f t="shared" si="11"/>
        <v>0</v>
      </c>
      <c r="J47" s="1">
        <v>0.47359000000000001</v>
      </c>
      <c r="K47" s="1">
        <v>0.69848699999999997</v>
      </c>
      <c r="L47">
        <f t="shared" si="12"/>
        <v>96.064998516044582</v>
      </c>
      <c r="N47" s="1">
        <v>0.4778</v>
      </c>
      <c r="O47" s="1">
        <v>0.69279900000000005</v>
      </c>
      <c r="P47">
        <f t="shared" si="13"/>
        <v>95.26192354515625</v>
      </c>
      <c r="R47" s="1">
        <v>0.48759000000000002</v>
      </c>
      <c r="S47" s="1">
        <v>0.68864999999999998</v>
      </c>
      <c r="T47">
        <f t="shared" si="14"/>
        <v>94.000063696291505</v>
      </c>
      <c r="V47" s="1">
        <v>0.50743400000000005</v>
      </c>
      <c r="W47" s="1">
        <v>0.69443500000000002</v>
      </c>
      <c r="X47">
        <f t="shared" si="15"/>
        <v>92.298044640632327</v>
      </c>
      <c r="Z47" s="1">
        <v>0.52906699999999995</v>
      </c>
      <c r="AA47" s="1">
        <v>0.69670900000000002</v>
      </c>
      <c r="AB47">
        <f t="shared" si="16"/>
        <v>90.043399463359734</v>
      </c>
      <c r="AD47" s="1">
        <v>0.56390499999999999</v>
      </c>
      <c r="AE47" s="1">
        <v>0.710314</v>
      </c>
      <c r="AF47">
        <f t="shared" si="17"/>
        <v>87.348022893999996</v>
      </c>
      <c r="AH47" s="1">
        <v>0.60461100000000001</v>
      </c>
      <c r="AI47" s="1">
        <v>0.73039200000000004</v>
      </c>
      <c r="AJ47">
        <f t="shared" si="18"/>
        <v>85.347020452434634</v>
      </c>
      <c r="AL47" s="1">
        <v>0.65021899999999999</v>
      </c>
      <c r="AM47" s="1">
        <v>0.76092800000000005</v>
      </c>
      <c r="AN47">
        <f t="shared" si="19"/>
        <v>84.181464147679591</v>
      </c>
      <c r="AT47" s="61">
        <f t="shared" si="76"/>
        <v>0</v>
      </c>
      <c r="AU47" s="43">
        <f t="shared" si="20"/>
        <v>0</v>
      </c>
      <c r="AV47" s="35">
        <f t="shared" si="21"/>
        <v>0</v>
      </c>
      <c r="AW47" s="36">
        <f t="shared" si="22"/>
        <v>0</v>
      </c>
      <c r="AX47" s="35">
        <f t="shared" si="77"/>
        <v>0</v>
      </c>
      <c r="AY47" s="62">
        <f t="shared" si="78"/>
        <v>0</v>
      </c>
      <c r="AZ47" s="61">
        <f t="shared" si="79"/>
        <v>0</v>
      </c>
      <c r="BA47" s="43">
        <f t="shared" si="23"/>
        <v>0</v>
      </c>
      <c r="BB47" s="35">
        <f t="shared" si="75"/>
        <v>0</v>
      </c>
      <c r="BC47" s="36">
        <f t="shared" si="25"/>
        <v>0</v>
      </c>
      <c r="BD47" s="35">
        <f t="shared" si="26"/>
        <v>0</v>
      </c>
      <c r="BE47" s="62">
        <f t="shared" si="27"/>
        <v>0</v>
      </c>
      <c r="BF47" s="61">
        <f t="shared" si="28"/>
        <v>0</v>
      </c>
      <c r="BG47" s="43">
        <f t="shared" si="29"/>
        <v>0</v>
      </c>
      <c r="BH47" s="35">
        <f t="shared" si="30"/>
        <v>0</v>
      </c>
      <c r="BI47" s="36">
        <f t="shared" si="31"/>
        <v>0</v>
      </c>
      <c r="BJ47" s="35">
        <f t="shared" si="32"/>
        <v>0</v>
      </c>
      <c r="BK47" s="62">
        <f t="shared" si="33"/>
        <v>0</v>
      </c>
      <c r="BL47" s="61">
        <f t="shared" si="34"/>
        <v>0</v>
      </c>
      <c r="BM47" s="43">
        <f t="shared" si="35"/>
        <v>0</v>
      </c>
      <c r="BN47" s="35">
        <f t="shared" si="36"/>
        <v>0</v>
      </c>
      <c r="BO47" s="36">
        <f t="shared" si="37"/>
        <v>0</v>
      </c>
      <c r="BP47" s="35">
        <f t="shared" si="38"/>
        <v>0</v>
      </c>
      <c r="BQ47" s="62">
        <f t="shared" si="39"/>
        <v>0</v>
      </c>
      <c r="BR47" s="61">
        <f t="shared" si="40"/>
        <v>0</v>
      </c>
      <c r="BS47" s="43">
        <f t="shared" si="41"/>
        <v>0</v>
      </c>
      <c r="BT47" s="35">
        <f t="shared" si="42"/>
        <v>0</v>
      </c>
      <c r="BU47" s="36">
        <f t="shared" si="43"/>
        <v>0</v>
      </c>
      <c r="BV47" s="35">
        <f t="shared" si="44"/>
        <v>0</v>
      </c>
      <c r="BW47" s="62">
        <f t="shared" si="45"/>
        <v>0</v>
      </c>
      <c r="BX47" s="61">
        <f t="shared" si="46"/>
        <v>0</v>
      </c>
      <c r="BY47" s="43">
        <f t="shared" si="47"/>
        <v>0</v>
      </c>
      <c r="BZ47" s="35">
        <f t="shared" si="48"/>
        <v>0</v>
      </c>
      <c r="CA47" s="36">
        <f t="shared" si="49"/>
        <v>0</v>
      </c>
      <c r="CB47" s="35">
        <f t="shared" si="50"/>
        <v>0</v>
      </c>
      <c r="CC47" s="62">
        <f t="shared" si="51"/>
        <v>0</v>
      </c>
      <c r="CD47" s="61">
        <f t="shared" si="52"/>
        <v>0</v>
      </c>
      <c r="CE47" s="43">
        <f t="shared" si="53"/>
        <v>0</v>
      </c>
      <c r="CF47" s="35">
        <f t="shared" si="54"/>
        <v>0</v>
      </c>
      <c r="CG47" s="36">
        <f t="shared" si="55"/>
        <v>0</v>
      </c>
      <c r="CH47" s="35">
        <f t="shared" si="56"/>
        <v>0</v>
      </c>
      <c r="CI47" s="62">
        <f t="shared" si="74"/>
        <v>0</v>
      </c>
      <c r="CJ47" s="61">
        <f t="shared" si="57"/>
        <v>0</v>
      </c>
      <c r="CK47" s="43">
        <f t="shared" si="58"/>
        <v>0</v>
      </c>
      <c r="CL47" s="35">
        <f t="shared" si="59"/>
        <v>0</v>
      </c>
      <c r="CM47" s="36">
        <f t="shared" si="60"/>
        <v>0</v>
      </c>
      <c r="CN47" s="35">
        <f t="shared" si="61"/>
        <v>0</v>
      </c>
      <c r="CO47" s="62">
        <f t="shared" si="62"/>
        <v>0</v>
      </c>
      <c r="CP47" s="61">
        <f t="shared" si="63"/>
        <v>0</v>
      </c>
      <c r="CQ47" s="43">
        <f t="shared" si="64"/>
        <v>0</v>
      </c>
      <c r="CR47" s="35">
        <f t="shared" si="65"/>
        <v>0</v>
      </c>
      <c r="CS47" s="36">
        <f t="shared" si="66"/>
        <v>0</v>
      </c>
      <c r="CT47" s="35">
        <f t="shared" si="1"/>
        <v>0</v>
      </c>
      <c r="CU47" s="62">
        <f t="shared" si="67"/>
        <v>0</v>
      </c>
      <c r="CV47" s="61">
        <f t="shared" si="68"/>
        <v>0</v>
      </c>
      <c r="CW47" s="43">
        <f t="shared" si="69"/>
        <v>0</v>
      </c>
      <c r="CX47" s="35">
        <f t="shared" si="70"/>
        <v>0</v>
      </c>
      <c r="CY47" s="36">
        <f t="shared" si="71"/>
        <v>0</v>
      </c>
      <c r="CZ47" s="35">
        <f t="shared" si="72"/>
        <v>0</v>
      </c>
      <c r="DA47" s="62">
        <f t="shared" si="73"/>
        <v>0</v>
      </c>
    </row>
    <row r="48" spans="2:105" x14ac:dyDescent="0.3">
      <c r="B48" s="1"/>
      <c r="C48" s="1"/>
      <c r="D48">
        <f t="shared" si="10"/>
        <v>0</v>
      </c>
      <c r="F48" s="1"/>
      <c r="G48" s="1"/>
      <c r="H48">
        <f t="shared" si="11"/>
        <v>0</v>
      </c>
      <c r="J48" s="1">
        <v>0.48352200000000001</v>
      </c>
      <c r="K48" s="1">
        <v>0.70157000000000003</v>
      </c>
      <c r="L48">
        <f t="shared" si="12"/>
        <v>96.489012693008462</v>
      </c>
      <c r="N48" s="1">
        <v>0.487819</v>
      </c>
      <c r="O48" s="1">
        <v>0.69401400000000002</v>
      </c>
      <c r="P48">
        <f t="shared" si="13"/>
        <v>95.42898965972536</v>
      </c>
      <c r="R48" s="1">
        <v>0.49781500000000001</v>
      </c>
      <c r="S48" s="1">
        <v>0.68843699999999997</v>
      </c>
      <c r="T48">
        <f t="shared" si="14"/>
        <v>93.970989400833275</v>
      </c>
      <c r="V48" s="1">
        <v>0.51807400000000003</v>
      </c>
      <c r="W48" s="1">
        <v>0.69400600000000001</v>
      </c>
      <c r="X48">
        <f t="shared" si="15"/>
        <v>92.241025825119237</v>
      </c>
      <c r="Z48" s="1">
        <v>0.540161</v>
      </c>
      <c r="AA48" s="1">
        <v>0.69550900000000004</v>
      </c>
      <c r="AB48">
        <f t="shared" si="16"/>
        <v>89.888310208942144</v>
      </c>
      <c r="AD48" s="1">
        <v>0.57572999999999996</v>
      </c>
      <c r="AE48" s="1">
        <v>0.70843500000000004</v>
      </c>
      <c r="AF48">
        <f t="shared" si="17"/>
        <v>87.116960385000013</v>
      </c>
      <c r="AH48" s="1">
        <v>0.61729000000000001</v>
      </c>
      <c r="AI48" s="1">
        <v>0.73046900000000003</v>
      </c>
      <c r="AJ48">
        <f t="shared" si="18"/>
        <v>85.356017977838576</v>
      </c>
      <c r="AL48" s="1">
        <v>0.66385400000000006</v>
      </c>
      <c r="AM48" s="1">
        <v>0.77058199999999999</v>
      </c>
      <c r="AN48">
        <f t="shared" si="19"/>
        <v>85.249486161433452</v>
      </c>
      <c r="AT48" s="61">
        <f t="shared" si="76"/>
        <v>0</v>
      </c>
      <c r="AU48" s="43">
        <f t="shared" si="20"/>
        <v>0</v>
      </c>
      <c r="AV48" s="35">
        <f t="shared" si="21"/>
        <v>0</v>
      </c>
      <c r="AW48" s="36">
        <f t="shared" si="22"/>
        <v>0</v>
      </c>
      <c r="AX48" s="35">
        <f t="shared" si="77"/>
        <v>0</v>
      </c>
      <c r="AY48" s="62">
        <f t="shared" si="78"/>
        <v>0</v>
      </c>
      <c r="AZ48" s="61">
        <f t="shared" si="79"/>
        <v>0</v>
      </c>
      <c r="BA48" s="43">
        <f t="shared" si="23"/>
        <v>0</v>
      </c>
      <c r="BB48" s="35">
        <f t="shared" si="75"/>
        <v>0</v>
      </c>
      <c r="BC48" s="36">
        <f t="shared" si="25"/>
        <v>0</v>
      </c>
      <c r="BD48" s="35">
        <f t="shared" si="26"/>
        <v>0</v>
      </c>
      <c r="BE48" s="62">
        <f t="shared" si="27"/>
        <v>0</v>
      </c>
      <c r="BF48" s="61">
        <f t="shared" si="28"/>
        <v>0</v>
      </c>
      <c r="BG48" s="43">
        <f t="shared" si="29"/>
        <v>0</v>
      </c>
      <c r="BH48" s="35">
        <f t="shared" si="30"/>
        <v>0</v>
      </c>
      <c r="BI48" s="36">
        <f t="shared" si="31"/>
        <v>0</v>
      </c>
      <c r="BJ48" s="35">
        <f t="shared" si="32"/>
        <v>0</v>
      </c>
      <c r="BK48" s="62">
        <f t="shared" si="33"/>
        <v>0</v>
      </c>
      <c r="BL48" s="61">
        <f t="shared" si="34"/>
        <v>0</v>
      </c>
      <c r="BM48" s="43">
        <f t="shared" si="35"/>
        <v>0</v>
      </c>
      <c r="BN48" s="35">
        <f t="shared" si="36"/>
        <v>0</v>
      </c>
      <c r="BO48" s="36">
        <f t="shared" si="37"/>
        <v>0</v>
      </c>
      <c r="BP48" s="35">
        <f t="shared" si="38"/>
        <v>0</v>
      </c>
      <c r="BQ48" s="62">
        <f t="shared" si="39"/>
        <v>0</v>
      </c>
      <c r="BR48" s="61">
        <f t="shared" si="40"/>
        <v>0</v>
      </c>
      <c r="BS48" s="43">
        <f t="shared" si="41"/>
        <v>0</v>
      </c>
      <c r="BT48" s="35">
        <f t="shared" si="42"/>
        <v>0</v>
      </c>
      <c r="BU48" s="36">
        <f t="shared" si="43"/>
        <v>0</v>
      </c>
      <c r="BV48" s="35">
        <f t="shared" si="44"/>
        <v>0</v>
      </c>
      <c r="BW48" s="62">
        <f t="shared" si="45"/>
        <v>0</v>
      </c>
      <c r="BX48" s="61">
        <f t="shared" si="46"/>
        <v>0</v>
      </c>
      <c r="BY48" s="43">
        <f t="shared" si="47"/>
        <v>0</v>
      </c>
      <c r="BZ48" s="35">
        <f t="shared" si="48"/>
        <v>0</v>
      </c>
      <c r="CA48" s="36">
        <f t="shared" si="49"/>
        <v>0</v>
      </c>
      <c r="CB48" s="35">
        <f t="shared" si="50"/>
        <v>0</v>
      </c>
      <c r="CC48" s="62">
        <f t="shared" si="51"/>
        <v>0</v>
      </c>
      <c r="CD48" s="61">
        <f t="shared" si="52"/>
        <v>0</v>
      </c>
      <c r="CE48" s="43">
        <f t="shared" si="53"/>
        <v>0</v>
      </c>
      <c r="CF48" s="35">
        <f t="shared" si="54"/>
        <v>0</v>
      </c>
      <c r="CG48" s="36">
        <f t="shared" si="55"/>
        <v>0</v>
      </c>
      <c r="CH48" s="35">
        <f t="shared" si="56"/>
        <v>0</v>
      </c>
      <c r="CI48" s="62">
        <f t="shared" si="74"/>
        <v>0</v>
      </c>
      <c r="CJ48" s="61">
        <f t="shared" si="57"/>
        <v>0</v>
      </c>
      <c r="CK48" s="43">
        <f t="shared" si="58"/>
        <v>0</v>
      </c>
      <c r="CL48" s="35">
        <f t="shared" si="59"/>
        <v>0</v>
      </c>
      <c r="CM48" s="36">
        <f t="shared" si="60"/>
        <v>0</v>
      </c>
      <c r="CN48" s="35">
        <f t="shared" si="61"/>
        <v>0</v>
      </c>
      <c r="CO48" s="62">
        <f t="shared" si="62"/>
        <v>0</v>
      </c>
      <c r="CP48" s="61">
        <f t="shared" si="63"/>
        <v>0</v>
      </c>
      <c r="CQ48" s="43">
        <f t="shared" si="64"/>
        <v>0</v>
      </c>
      <c r="CR48" s="35">
        <f t="shared" si="65"/>
        <v>0</v>
      </c>
      <c r="CS48" s="36">
        <f t="shared" si="66"/>
        <v>0</v>
      </c>
      <c r="CT48" s="35">
        <f t="shared" si="1"/>
        <v>0</v>
      </c>
      <c r="CU48" s="62">
        <f t="shared" si="67"/>
        <v>0</v>
      </c>
      <c r="CV48" s="61">
        <f t="shared" si="68"/>
        <v>0</v>
      </c>
      <c r="CW48" s="43">
        <f t="shared" si="69"/>
        <v>0</v>
      </c>
      <c r="CX48" s="35">
        <f t="shared" si="70"/>
        <v>0</v>
      </c>
      <c r="CY48" s="36">
        <f t="shared" si="71"/>
        <v>0</v>
      </c>
      <c r="CZ48" s="35">
        <f t="shared" si="72"/>
        <v>0</v>
      </c>
      <c r="DA48" s="62">
        <f t="shared" si="73"/>
        <v>0</v>
      </c>
    </row>
    <row r="49" spans="2:105" x14ac:dyDescent="0.3">
      <c r="B49" s="1"/>
      <c r="C49" s="1"/>
      <c r="D49">
        <f t="shared" si="10"/>
        <v>0</v>
      </c>
      <c r="F49" s="1"/>
      <c r="G49" s="1"/>
      <c r="H49">
        <f t="shared" si="11"/>
        <v>0</v>
      </c>
      <c r="J49" s="1">
        <v>0.49345299999999997</v>
      </c>
      <c r="K49" s="1">
        <v>0.70296599999999998</v>
      </c>
      <c r="L49">
        <f t="shared" si="12"/>
        <v>96.681008732918144</v>
      </c>
      <c r="N49" s="1">
        <v>0.49783899999999998</v>
      </c>
      <c r="O49" s="1">
        <v>0.69382500000000003</v>
      </c>
      <c r="P49">
        <f t="shared" si="13"/>
        <v>95.403001597459053</v>
      </c>
      <c r="R49" s="1">
        <v>0.50804000000000005</v>
      </c>
      <c r="S49" s="1">
        <v>0.68810800000000005</v>
      </c>
      <c r="T49">
        <f t="shared" si="14"/>
        <v>93.926081216768694</v>
      </c>
      <c r="V49" s="1">
        <v>0.52871500000000005</v>
      </c>
      <c r="W49" s="1">
        <v>0.69339600000000001</v>
      </c>
      <c r="X49">
        <f t="shared" si="15"/>
        <v>92.159950120077326</v>
      </c>
      <c r="Z49" s="1">
        <v>0.55125599999999997</v>
      </c>
      <c r="AA49" s="1">
        <v>0.69383799999999995</v>
      </c>
      <c r="AB49">
        <f t="shared" si="16"/>
        <v>89.672348422165612</v>
      </c>
      <c r="AD49" s="1">
        <v>0.58755500000000005</v>
      </c>
      <c r="AE49" s="1">
        <v>0.70693899999999998</v>
      </c>
      <c r="AF49">
        <f t="shared" si="17"/>
        <v>86.932995769000001</v>
      </c>
      <c r="AH49" s="1">
        <v>0.629969</v>
      </c>
      <c r="AI49" s="1">
        <v>0.739506</v>
      </c>
      <c r="AJ49">
        <f t="shared" si="18"/>
        <v>86.412000277519638</v>
      </c>
      <c r="AL49" s="1">
        <v>0.67748900000000001</v>
      </c>
      <c r="AM49" s="1">
        <v>0.78018100000000001</v>
      </c>
      <c r="AN49">
        <f t="shared" si="19"/>
        <v>86.311423525222892</v>
      </c>
      <c r="AT49" s="61">
        <f t="shared" si="76"/>
        <v>0</v>
      </c>
      <c r="AU49" s="43">
        <f t="shared" si="20"/>
        <v>0</v>
      </c>
      <c r="AV49" s="35">
        <f t="shared" si="21"/>
        <v>0</v>
      </c>
      <c r="AW49" s="36">
        <f t="shared" si="22"/>
        <v>0</v>
      </c>
      <c r="AX49" s="35">
        <f t="shared" si="77"/>
        <v>0</v>
      </c>
      <c r="AY49" s="62">
        <f t="shared" si="78"/>
        <v>0</v>
      </c>
      <c r="AZ49" s="61">
        <f t="shared" si="79"/>
        <v>0</v>
      </c>
      <c r="BA49" s="43">
        <f t="shared" si="23"/>
        <v>0</v>
      </c>
      <c r="BB49" s="35">
        <f t="shared" si="75"/>
        <v>0</v>
      </c>
      <c r="BC49" s="36">
        <f t="shared" si="25"/>
        <v>0</v>
      </c>
      <c r="BD49" s="35">
        <f t="shared" si="26"/>
        <v>0</v>
      </c>
      <c r="BE49" s="62">
        <f t="shared" si="27"/>
        <v>0</v>
      </c>
      <c r="BF49" s="61">
        <f t="shared" si="28"/>
        <v>0</v>
      </c>
      <c r="BG49" s="43">
        <f t="shared" si="29"/>
        <v>0</v>
      </c>
      <c r="BH49" s="35">
        <f t="shared" si="30"/>
        <v>0</v>
      </c>
      <c r="BI49" s="36">
        <f t="shared" si="31"/>
        <v>0</v>
      </c>
      <c r="BJ49" s="35">
        <f t="shared" si="32"/>
        <v>0</v>
      </c>
      <c r="BK49" s="62">
        <f t="shared" si="33"/>
        <v>0</v>
      </c>
      <c r="BL49" s="61">
        <f t="shared" si="34"/>
        <v>0</v>
      </c>
      <c r="BM49" s="43">
        <f t="shared" si="35"/>
        <v>0</v>
      </c>
      <c r="BN49" s="35">
        <f t="shared" si="36"/>
        <v>0</v>
      </c>
      <c r="BO49" s="36">
        <f t="shared" si="37"/>
        <v>0</v>
      </c>
      <c r="BP49" s="35">
        <f t="shared" si="38"/>
        <v>0</v>
      </c>
      <c r="BQ49" s="62">
        <f t="shared" si="39"/>
        <v>0</v>
      </c>
      <c r="BR49" s="61">
        <f t="shared" si="40"/>
        <v>0</v>
      </c>
      <c r="BS49" s="43">
        <f t="shared" si="41"/>
        <v>0</v>
      </c>
      <c r="BT49" s="35">
        <f t="shared" si="42"/>
        <v>0</v>
      </c>
      <c r="BU49" s="36">
        <f t="shared" si="43"/>
        <v>0</v>
      </c>
      <c r="BV49" s="35">
        <f t="shared" si="44"/>
        <v>0</v>
      </c>
      <c r="BW49" s="62">
        <f t="shared" si="45"/>
        <v>0</v>
      </c>
      <c r="BX49" s="61">
        <f t="shared" si="46"/>
        <v>0</v>
      </c>
      <c r="BY49" s="43">
        <f t="shared" si="47"/>
        <v>0</v>
      </c>
      <c r="BZ49" s="35">
        <f t="shared" si="48"/>
        <v>0</v>
      </c>
      <c r="CA49" s="36">
        <f t="shared" si="49"/>
        <v>0</v>
      </c>
      <c r="CB49" s="35">
        <f t="shared" si="50"/>
        <v>0</v>
      </c>
      <c r="CC49" s="62">
        <f t="shared" si="51"/>
        <v>0</v>
      </c>
      <c r="CD49" s="61">
        <f t="shared" si="52"/>
        <v>0</v>
      </c>
      <c r="CE49" s="43">
        <f t="shared" si="53"/>
        <v>0</v>
      </c>
      <c r="CF49" s="35">
        <f t="shared" si="54"/>
        <v>0</v>
      </c>
      <c r="CG49" s="36">
        <f t="shared" si="55"/>
        <v>0</v>
      </c>
      <c r="CH49" s="35">
        <f t="shared" si="56"/>
        <v>0</v>
      </c>
      <c r="CI49" s="62">
        <f t="shared" si="74"/>
        <v>0</v>
      </c>
      <c r="CJ49" s="61">
        <f t="shared" si="57"/>
        <v>0</v>
      </c>
      <c r="CK49" s="43">
        <f t="shared" si="58"/>
        <v>0</v>
      </c>
      <c r="CL49" s="35">
        <f t="shared" si="59"/>
        <v>0</v>
      </c>
      <c r="CM49" s="36">
        <f t="shared" si="60"/>
        <v>0</v>
      </c>
      <c r="CN49" s="35">
        <f t="shared" si="61"/>
        <v>0</v>
      </c>
      <c r="CO49" s="62">
        <f t="shared" si="62"/>
        <v>0</v>
      </c>
      <c r="CP49" s="61">
        <f t="shared" si="63"/>
        <v>0</v>
      </c>
      <c r="CQ49" s="43">
        <f t="shared" si="64"/>
        <v>0</v>
      </c>
      <c r="CR49" s="35">
        <f t="shared" si="65"/>
        <v>0</v>
      </c>
      <c r="CS49" s="36">
        <f t="shared" si="66"/>
        <v>0</v>
      </c>
      <c r="CT49" s="35">
        <f t="shared" si="1"/>
        <v>0</v>
      </c>
      <c r="CU49" s="62">
        <f t="shared" si="67"/>
        <v>0</v>
      </c>
      <c r="CV49" s="61">
        <f t="shared" si="68"/>
        <v>0</v>
      </c>
      <c r="CW49" s="43">
        <f t="shared" si="69"/>
        <v>0</v>
      </c>
      <c r="CX49" s="35">
        <f t="shared" si="70"/>
        <v>0</v>
      </c>
      <c r="CY49" s="36">
        <f t="shared" si="71"/>
        <v>0</v>
      </c>
      <c r="CZ49" s="35">
        <f t="shared" si="72"/>
        <v>0</v>
      </c>
      <c r="DA49" s="62">
        <f t="shared" si="73"/>
        <v>0</v>
      </c>
    </row>
    <row r="50" spans="2:105" x14ac:dyDescent="0.3">
      <c r="B50" s="1"/>
      <c r="C50" s="1"/>
      <c r="D50">
        <f t="shared" si="10"/>
        <v>0</v>
      </c>
      <c r="F50" s="1"/>
      <c r="G50" s="1"/>
      <c r="H50">
        <f t="shared" si="11"/>
        <v>0</v>
      </c>
      <c r="J50" s="1">
        <v>0.50338400000000005</v>
      </c>
      <c r="K50" s="1">
        <v>0.70299500000000004</v>
      </c>
      <c r="L50">
        <f t="shared" si="12"/>
        <v>96.684997189334609</v>
      </c>
      <c r="N50" s="1">
        <v>0.50785800000000003</v>
      </c>
      <c r="O50" s="1">
        <v>0.69357000000000002</v>
      </c>
      <c r="P50">
        <f t="shared" si="13"/>
        <v>95.367938338845775</v>
      </c>
      <c r="R50" s="1">
        <v>0.51826399999999995</v>
      </c>
      <c r="S50" s="1">
        <v>0.68775600000000003</v>
      </c>
      <c r="T50">
        <f t="shared" si="14"/>
        <v>93.878033554790761</v>
      </c>
      <c r="V50" s="1">
        <v>0.53935599999999995</v>
      </c>
      <c r="W50" s="1">
        <v>0.69253100000000001</v>
      </c>
      <c r="X50">
        <f t="shared" si="15"/>
        <v>92.044982112108045</v>
      </c>
      <c r="Z50" s="1">
        <v>0.56235000000000002</v>
      </c>
      <c r="AA50" s="1">
        <v>0.69188000000000005</v>
      </c>
      <c r="AB50">
        <f t="shared" si="16"/>
        <v>89.419294455374242</v>
      </c>
      <c r="AD50" s="1">
        <v>0.59938000000000002</v>
      </c>
      <c r="AE50" s="1">
        <v>0.71181000000000005</v>
      </c>
      <c r="AF50">
        <f t="shared" si="17"/>
        <v>87.531987510000008</v>
      </c>
      <c r="AH50" s="1">
        <v>0.64264699999999997</v>
      </c>
      <c r="AI50" s="1">
        <v>0.74844900000000003</v>
      </c>
      <c r="AJ50">
        <f t="shared" si="18"/>
        <v>87.456998585149137</v>
      </c>
      <c r="AL50" s="1">
        <v>0.69112399999999996</v>
      </c>
      <c r="AM50" s="1">
        <v>0.78968099999999997</v>
      </c>
      <c r="AN50">
        <f t="shared" si="19"/>
        <v>87.362408519076396</v>
      </c>
      <c r="AT50" s="61">
        <f t="shared" si="76"/>
        <v>0</v>
      </c>
      <c r="AU50" s="43">
        <f t="shared" si="20"/>
        <v>0</v>
      </c>
      <c r="AV50" s="35">
        <f t="shared" si="21"/>
        <v>0</v>
      </c>
      <c r="AW50" s="36">
        <f t="shared" si="22"/>
        <v>0</v>
      </c>
      <c r="AX50" s="35">
        <f t="shared" si="77"/>
        <v>0</v>
      </c>
      <c r="AY50" s="62">
        <f t="shared" si="78"/>
        <v>0</v>
      </c>
      <c r="AZ50" s="61">
        <f t="shared" si="79"/>
        <v>0</v>
      </c>
      <c r="BA50" s="43">
        <f t="shared" si="23"/>
        <v>0</v>
      </c>
      <c r="BB50" s="35">
        <f t="shared" si="75"/>
        <v>0</v>
      </c>
      <c r="BC50" s="36">
        <f t="shared" si="25"/>
        <v>0</v>
      </c>
      <c r="BD50" s="35">
        <f t="shared" si="26"/>
        <v>0</v>
      </c>
      <c r="BE50" s="62">
        <f t="shared" si="27"/>
        <v>0</v>
      </c>
      <c r="BF50" s="61">
        <f t="shared" si="28"/>
        <v>0</v>
      </c>
      <c r="BG50" s="43">
        <f t="shared" si="29"/>
        <v>0</v>
      </c>
      <c r="BH50" s="35">
        <f t="shared" si="30"/>
        <v>0</v>
      </c>
      <c r="BI50" s="36">
        <f t="shared" si="31"/>
        <v>0</v>
      </c>
      <c r="BJ50" s="35">
        <f t="shared" si="32"/>
        <v>0</v>
      </c>
      <c r="BK50" s="62">
        <f t="shared" si="33"/>
        <v>0</v>
      </c>
      <c r="BL50" s="61">
        <f t="shared" si="34"/>
        <v>0</v>
      </c>
      <c r="BM50" s="43">
        <f t="shared" si="35"/>
        <v>0</v>
      </c>
      <c r="BN50" s="35">
        <f t="shared" si="36"/>
        <v>0</v>
      </c>
      <c r="BO50" s="36">
        <f t="shared" si="37"/>
        <v>0</v>
      </c>
      <c r="BP50" s="35">
        <f t="shared" si="38"/>
        <v>0</v>
      </c>
      <c r="BQ50" s="62">
        <f t="shared" si="39"/>
        <v>0</v>
      </c>
      <c r="BR50" s="61">
        <f t="shared" si="40"/>
        <v>0</v>
      </c>
      <c r="BS50" s="43">
        <f t="shared" si="41"/>
        <v>0</v>
      </c>
      <c r="BT50" s="35">
        <f t="shared" si="42"/>
        <v>0</v>
      </c>
      <c r="BU50" s="36">
        <f t="shared" si="43"/>
        <v>0</v>
      </c>
      <c r="BV50" s="35">
        <f t="shared" si="44"/>
        <v>0</v>
      </c>
      <c r="BW50" s="62">
        <f t="shared" si="45"/>
        <v>0</v>
      </c>
      <c r="BX50" s="61">
        <f t="shared" si="46"/>
        <v>0</v>
      </c>
      <c r="BY50" s="43">
        <f t="shared" si="47"/>
        <v>0</v>
      </c>
      <c r="BZ50" s="35">
        <f t="shared" si="48"/>
        <v>0</v>
      </c>
      <c r="CA50" s="36">
        <f t="shared" si="49"/>
        <v>0</v>
      </c>
      <c r="CB50" s="35">
        <f t="shared" si="50"/>
        <v>0</v>
      </c>
      <c r="CC50" s="62">
        <f t="shared" si="51"/>
        <v>0</v>
      </c>
      <c r="CD50" s="61">
        <f t="shared" si="52"/>
        <v>0</v>
      </c>
      <c r="CE50" s="43">
        <f t="shared" si="53"/>
        <v>0</v>
      </c>
      <c r="CF50" s="35">
        <f t="shared" si="54"/>
        <v>0</v>
      </c>
      <c r="CG50" s="36">
        <f t="shared" si="55"/>
        <v>0</v>
      </c>
      <c r="CH50" s="35">
        <f t="shared" si="56"/>
        <v>0</v>
      </c>
      <c r="CI50" s="62">
        <f t="shared" si="74"/>
        <v>0</v>
      </c>
      <c r="CJ50" s="61">
        <f t="shared" si="57"/>
        <v>0</v>
      </c>
      <c r="CK50" s="43">
        <f t="shared" si="58"/>
        <v>0</v>
      </c>
      <c r="CL50" s="35">
        <f t="shared" si="59"/>
        <v>0</v>
      </c>
      <c r="CM50" s="36">
        <f t="shared" si="60"/>
        <v>0</v>
      </c>
      <c r="CN50" s="35">
        <f t="shared" si="61"/>
        <v>0</v>
      </c>
      <c r="CO50" s="62">
        <f t="shared" si="62"/>
        <v>0</v>
      </c>
      <c r="CP50" s="61">
        <f t="shared" si="63"/>
        <v>0</v>
      </c>
      <c r="CQ50" s="43">
        <f t="shared" si="64"/>
        <v>0</v>
      </c>
      <c r="CR50" s="35">
        <f t="shared" si="65"/>
        <v>0</v>
      </c>
      <c r="CS50" s="36">
        <f t="shared" si="66"/>
        <v>0</v>
      </c>
      <c r="CT50" s="35">
        <f t="shared" si="1"/>
        <v>0</v>
      </c>
      <c r="CU50" s="62">
        <f t="shared" si="67"/>
        <v>0</v>
      </c>
      <c r="CV50" s="61">
        <f t="shared" si="68"/>
        <v>0</v>
      </c>
      <c r="CW50" s="43">
        <f t="shared" si="69"/>
        <v>0</v>
      </c>
      <c r="CX50" s="35">
        <f t="shared" si="70"/>
        <v>0</v>
      </c>
      <c r="CY50" s="36">
        <f t="shared" si="71"/>
        <v>0</v>
      </c>
      <c r="CZ50" s="35">
        <f t="shared" si="72"/>
        <v>0</v>
      </c>
      <c r="DA50" s="62">
        <f t="shared" si="73"/>
        <v>0</v>
      </c>
    </row>
    <row r="51" spans="2:105" x14ac:dyDescent="0.3">
      <c r="B51" s="1"/>
      <c r="C51" s="1"/>
      <c r="D51">
        <f t="shared" si="10"/>
        <v>0</v>
      </c>
      <c r="F51" s="1"/>
      <c r="G51" s="1"/>
      <c r="H51">
        <f t="shared" si="11"/>
        <v>0</v>
      </c>
      <c r="J51" s="1">
        <v>0.51329499999999995</v>
      </c>
      <c r="K51" s="1">
        <v>0.70289999999999997</v>
      </c>
      <c r="L51">
        <f t="shared" si="12"/>
        <v>96.671931556246193</v>
      </c>
      <c r="N51" s="1">
        <v>0.51785700000000001</v>
      </c>
      <c r="O51" s="1">
        <v>0.69325800000000004</v>
      </c>
      <c r="P51">
        <f t="shared" si="13"/>
        <v>95.32503741066013</v>
      </c>
      <c r="R51" s="1">
        <v>0.52846800000000005</v>
      </c>
      <c r="S51" s="1">
        <v>0.68723599999999996</v>
      </c>
      <c r="T51">
        <f t="shared" si="14"/>
        <v>93.80705405414156</v>
      </c>
      <c r="V51" s="1">
        <v>0.54997499999999999</v>
      </c>
      <c r="W51" s="1">
        <v>0.69147000000000003</v>
      </c>
      <c r="X51">
        <f t="shared" si="15"/>
        <v>91.903963549731856</v>
      </c>
      <c r="Z51" s="1">
        <v>0.57342300000000002</v>
      </c>
      <c r="AA51" s="1">
        <v>0.69031699999999996</v>
      </c>
      <c r="AB51">
        <f t="shared" si="16"/>
        <v>89.217290701495315</v>
      </c>
      <c r="AD51" s="1">
        <v>0.61118099999999997</v>
      </c>
      <c r="AE51" s="1">
        <v>0.72028400000000004</v>
      </c>
      <c r="AF51">
        <f t="shared" si="17"/>
        <v>88.57404376400001</v>
      </c>
      <c r="AH51" s="1">
        <v>0.65529999999999999</v>
      </c>
      <c r="AI51" s="1">
        <v>0.75742600000000004</v>
      </c>
      <c r="AJ51">
        <f t="shared" si="18"/>
        <v>88.50596982607388</v>
      </c>
      <c r="AL51" s="1">
        <v>0.704731</v>
      </c>
      <c r="AM51" s="1">
        <v>0.79915400000000003</v>
      </c>
      <c r="AN51">
        <f t="shared" si="19"/>
        <v>88.410406502947367</v>
      </c>
      <c r="AP51" s="15"/>
      <c r="AQ51" s="15"/>
      <c r="AT51" s="61">
        <f t="shared" si="76"/>
        <v>0</v>
      </c>
      <c r="AU51" s="43">
        <f t="shared" si="20"/>
        <v>0</v>
      </c>
      <c r="AV51" s="35">
        <f t="shared" si="21"/>
        <v>0</v>
      </c>
      <c r="AW51" s="36">
        <f t="shared" si="22"/>
        <v>0</v>
      </c>
      <c r="AX51" s="35">
        <f t="shared" si="77"/>
        <v>0</v>
      </c>
      <c r="AY51" s="62">
        <f t="shared" si="78"/>
        <v>0</v>
      </c>
      <c r="AZ51" s="61">
        <f t="shared" si="79"/>
        <v>0</v>
      </c>
      <c r="BA51" s="43">
        <f t="shared" si="23"/>
        <v>0</v>
      </c>
      <c r="BB51" s="35">
        <f t="shared" si="75"/>
        <v>0</v>
      </c>
      <c r="BC51" s="36">
        <f t="shared" si="25"/>
        <v>0</v>
      </c>
      <c r="BD51" s="35">
        <f t="shared" si="26"/>
        <v>0</v>
      </c>
      <c r="BE51" s="62">
        <f t="shared" si="27"/>
        <v>0</v>
      </c>
      <c r="BF51" s="61">
        <f t="shared" si="28"/>
        <v>0</v>
      </c>
      <c r="BG51" s="43">
        <f t="shared" si="29"/>
        <v>0</v>
      </c>
      <c r="BH51" s="35">
        <f t="shared" si="30"/>
        <v>0</v>
      </c>
      <c r="BI51" s="36">
        <f t="shared" si="31"/>
        <v>0</v>
      </c>
      <c r="BJ51" s="35">
        <f t="shared" si="32"/>
        <v>0</v>
      </c>
      <c r="BK51" s="62">
        <f t="shared" si="33"/>
        <v>0</v>
      </c>
      <c r="BL51" s="61">
        <f t="shared" si="34"/>
        <v>0</v>
      </c>
      <c r="BM51" s="43">
        <f t="shared" si="35"/>
        <v>0</v>
      </c>
      <c r="BN51" s="35">
        <f t="shared" si="36"/>
        <v>0</v>
      </c>
      <c r="BO51" s="36">
        <f t="shared" si="37"/>
        <v>0</v>
      </c>
      <c r="BP51" s="35">
        <f t="shared" si="38"/>
        <v>0</v>
      </c>
      <c r="BQ51" s="62">
        <f t="shared" si="39"/>
        <v>0</v>
      </c>
      <c r="BR51" s="61">
        <f t="shared" si="40"/>
        <v>0</v>
      </c>
      <c r="BS51" s="43">
        <f t="shared" si="41"/>
        <v>0</v>
      </c>
      <c r="BT51" s="35">
        <f t="shared" si="42"/>
        <v>0</v>
      </c>
      <c r="BU51" s="36">
        <f t="shared" si="43"/>
        <v>0</v>
      </c>
      <c r="BV51" s="35">
        <f t="shared" si="44"/>
        <v>0</v>
      </c>
      <c r="BW51" s="62">
        <f t="shared" si="45"/>
        <v>0</v>
      </c>
      <c r="BX51" s="61">
        <f t="shared" si="46"/>
        <v>0</v>
      </c>
      <c r="BY51" s="43">
        <f t="shared" si="47"/>
        <v>0</v>
      </c>
      <c r="BZ51" s="35">
        <f t="shared" si="48"/>
        <v>0</v>
      </c>
      <c r="CA51" s="36">
        <f t="shared" si="49"/>
        <v>0</v>
      </c>
      <c r="CB51" s="35">
        <f t="shared" si="50"/>
        <v>0</v>
      </c>
      <c r="CC51" s="62">
        <f t="shared" si="51"/>
        <v>0</v>
      </c>
      <c r="CD51" s="61">
        <f t="shared" si="52"/>
        <v>0</v>
      </c>
      <c r="CE51" s="43">
        <f t="shared" si="53"/>
        <v>0</v>
      </c>
      <c r="CF51" s="35">
        <f t="shared" si="54"/>
        <v>0</v>
      </c>
      <c r="CG51" s="36">
        <f t="shared" si="55"/>
        <v>0</v>
      </c>
      <c r="CH51" s="35">
        <f t="shared" si="56"/>
        <v>0</v>
      </c>
      <c r="CI51" s="62">
        <f t="shared" si="74"/>
        <v>0</v>
      </c>
      <c r="CJ51" s="61">
        <f t="shared" si="57"/>
        <v>0</v>
      </c>
      <c r="CK51" s="43">
        <f t="shared" si="58"/>
        <v>0</v>
      </c>
      <c r="CL51" s="35">
        <f t="shared" si="59"/>
        <v>0</v>
      </c>
      <c r="CM51" s="36">
        <f t="shared" si="60"/>
        <v>0</v>
      </c>
      <c r="CN51" s="35">
        <f t="shared" si="61"/>
        <v>0</v>
      </c>
      <c r="CO51" s="62">
        <f t="shared" si="62"/>
        <v>0</v>
      </c>
      <c r="CP51" s="61">
        <f t="shared" si="63"/>
        <v>0</v>
      </c>
      <c r="CQ51" s="43">
        <f t="shared" si="64"/>
        <v>0</v>
      </c>
      <c r="CR51" s="35">
        <f t="shared" si="65"/>
        <v>0</v>
      </c>
      <c r="CS51" s="36">
        <f t="shared" si="66"/>
        <v>0</v>
      </c>
      <c r="CT51" s="35">
        <f t="shared" si="1"/>
        <v>0</v>
      </c>
      <c r="CU51" s="62">
        <f t="shared" si="67"/>
        <v>0</v>
      </c>
      <c r="CV51" s="61">
        <f t="shared" si="68"/>
        <v>0</v>
      </c>
      <c r="CW51" s="43">
        <f t="shared" si="69"/>
        <v>0</v>
      </c>
      <c r="CX51" s="35">
        <f t="shared" si="70"/>
        <v>0</v>
      </c>
      <c r="CY51" s="36">
        <f t="shared" si="71"/>
        <v>0</v>
      </c>
      <c r="CZ51" s="35">
        <f t="shared" si="72"/>
        <v>0</v>
      </c>
      <c r="DA51" s="62">
        <f t="shared" si="73"/>
        <v>0</v>
      </c>
    </row>
    <row r="52" spans="2:105" x14ac:dyDescent="0.3">
      <c r="B52" s="1"/>
      <c r="C52" s="1"/>
      <c r="D52">
        <f t="shared" si="10"/>
        <v>0</v>
      </c>
      <c r="F52" s="1"/>
      <c r="G52" s="1"/>
      <c r="H52">
        <f t="shared" si="11"/>
        <v>0</v>
      </c>
      <c r="J52" s="1">
        <v>0.52322599999999997</v>
      </c>
      <c r="K52" s="1">
        <v>0.702515</v>
      </c>
      <c r="L52">
        <f t="shared" si="12"/>
        <v>96.618981358993167</v>
      </c>
      <c r="N52" s="1">
        <v>0.52787700000000004</v>
      </c>
      <c r="O52" s="1">
        <v>0.69273399999999996</v>
      </c>
      <c r="P52">
        <f t="shared" si="13"/>
        <v>95.252985851784231</v>
      </c>
      <c r="R52" s="1">
        <v>0.53869299999999998</v>
      </c>
      <c r="S52" s="1">
        <v>0.68662800000000002</v>
      </c>
      <c r="T52">
        <f t="shared" si="14"/>
        <v>93.724062637997889</v>
      </c>
      <c r="V52" s="1">
        <v>0.560616</v>
      </c>
      <c r="W52" s="1">
        <v>0.69013100000000005</v>
      </c>
      <c r="X52">
        <f t="shared" si="15"/>
        <v>91.725995731615242</v>
      </c>
      <c r="Z52" s="1">
        <v>0.58451699999999995</v>
      </c>
      <c r="AA52" s="1">
        <v>0.69393099999999996</v>
      </c>
      <c r="AB52">
        <f t="shared" si="16"/>
        <v>89.684367839382986</v>
      </c>
      <c r="AD52" s="1">
        <v>0.62300599999999995</v>
      </c>
      <c r="AE52" s="1">
        <v>0.72879000000000005</v>
      </c>
      <c r="AF52">
        <f t="shared" si="17"/>
        <v>89.620035090000002</v>
      </c>
      <c r="AH52" s="1">
        <v>0.66797899999999999</v>
      </c>
      <c r="AI52" s="1">
        <v>0.76642900000000003</v>
      </c>
      <c r="AJ52">
        <f t="shared" si="18"/>
        <v>89.557979192459698</v>
      </c>
      <c r="AL52" s="1">
        <v>0.71836599999999995</v>
      </c>
      <c r="AM52" s="1">
        <v>0.80866300000000002</v>
      </c>
      <c r="AN52">
        <f t="shared" si="19"/>
        <v>89.46238716679504</v>
      </c>
      <c r="AP52" s="15"/>
      <c r="AQ52" s="15"/>
      <c r="AT52" s="61">
        <f t="shared" si="76"/>
        <v>0</v>
      </c>
      <c r="AU52" s="43">
        <f t="shared" si="20"/>
        <v>0</v>
      </c>
      <c r="AV52" s="35">
        <f t="shared" si="21"/>
        <v>0</v>
      </c>
      <c r="AW52" s="36">
        <f t="shared" si="22"/>
        <v>0</v>
      </c>
      <c r="AX52" s="35">
        <f t="shared" si="77"/>
        <v>0</v>
      </c>
      <c r="AY52" s="62">
        <f t="shared" si="78"/>
        <v>0</v>
      </c>
      <c r="AZ52" s="61">
        <f t="shared" si="79"/>
        <v>0</v>
      </c>
      <c r="BA52" s="43">
        <f t="shared" si="23"/>
        <v>0</v>
      </c>
      <c r="BB52" s="35">
        <f t="shared" si="75"/>
        <v>0</v>
      </c>
      <c r="BC52" s="36">
        <f t="shared" si="25"/>
        <v>0</v>
      </c>
      <c r="BD52" s="35">
        <f t="shared" si="26"/>
        <v>0</v>
      </c>
      <c r="BE52" s="62">
        <f t="shared" si="27"/>
        <v>0</v>
      </c>
      <c r="BF52" s="61">
        <f t="shared" si="28"/>
        <v>0</v>
      </c>
      <c r="BG52" s="43">
        <f t="shared" si="29"/>
        <v>0</v>
      </c>
      <c r="BH52" s="35">
        <f t="shared" si="30"/>
        <v>0</v>
      </c>
      <c r="BI52" s="36">
        <f t="shared" si="31"/>
        <v>0</v>
      </c>
      <c r="BJ52" s="35">
        <f t="shared" si="32"/>
        <v>0</v>
      </c>
      <c r="BK52" s="62">
        <f t="shared" si="33"/>
        <v>0</v>
      </c>
      <c r="BL52" s="61">
        <f t="shared" si="34"/>
        <v>0</v>
      </c>
      <c r="BM52" s="43">
        <f t="shared" si="35"/>
        <v>0</v>
      </c>
      <c r="BN52" s="35">
        <f t="shared" si="36"/>
        <v>0</v>
      </c>
      <c r="BO52" s="36">
        <f t="shared" si="37"/>
        <v>0</v>
      </c>
      <c r="BP52" s="35">
        <f t="shared" si="38"/>
        <v>0</v>
      </c>
      <c r="BQ52" s="62">
        <f t="shared" si="39"/>
        <v>0</v>
      </c>
      <c r="BR52" s="61">
        <f t="shared" si="40"/>
        <v>0</v>
      </c>
      <c r="BS52" s="43">
        <f t="shared" si="41"/>
        <v>0</v>
      </c>
      <c r="BT52" s="35">
        <f t="shared" si="42"/>
        <v>0</v>
      </c>
      <c r="BU52" s="36">
        <f t="shared" si="43"/>
        <v>0</v>
      </c>
      <c r="BV52" s="35">
        <f t="shared" si="44"/>
        <v>0</v>
      </c>
      <c r="BW52" s="62">
        <f t="shared" si="45"/>
        <v>0</v>
      </c>
      <c r="BX52" s="61">
        <f t="shared" si="46"/>
        <v>0</v>
      </c>
      <c r="BY52" s="43">
        <f t="shared" si="47"/>
        <v>0</v>
      </c>
      <c r="BZ52" s="35">
        <f t="shared" si="48"/>
        <v>0</v>
      </c>
      <c r="CA52" s="36">
        <f t="shared" si="49"/>
        <v>0</v>
      </c>
      <c r="CB52" s="35">
        <f t="shared" si="50"/>
        <v>0</v>
      </c>
      <c r="CC52" s="62">
        <f t="shared" si="51"/>
        <v>0</v>
      </c>
      <c r="CD52" s="61">
        <f t="shared" si="52"/>
        <v>0</v>
      </c>
      <c r="CE52" s="43">
        <f t="shared" si="53"/>
        <v>0</v>
      </c>
      <c r="CF52" s="35">
        <f t="shared" si="54"/>
        <v>0</v>
      </c>
      <c r="CG52" s="36">
        <f t="shared" si="55"/>
        <v>0</v>
      </c>
      <c r="CH52" s="35">
        <f t="shared" si="56"/>
        <v>0</v>
      </c>
      <c r="CI52" s="62">
        <f t="shared" si="74"/>
        <v>0</v>
      </c>
      <c r="CJ52" s="61">
        <f t="shared" si="57"/>
        <v>0</v>
      </c>
      <c r="CK52" s="43">
        <f t="shared" si="58"/>
        <v>0</v>
      </c>
      <c r="CL52" s="35">
        <f t="shared" si="59"/>
        <v>0</v>
      </c>
      <c r="CM52" s="36">
        <f t="shared" si="60"/>
        <v>0</v>
      </c>
      <c r="CN52" s="35">
        <f t="shared" si="61"/>
        <v>0</v>
      </c>
      <c r="CO52" s="62">
        <f t="shared" si="62"/>
        <v>0</v>
      </c>
      <c r="CP52" s="61">
        <f t="shared" si="63"/>
        <v>0</v>
      </c>
      <c r="CQ52" s="43">
        <f t="shared" si="64"/>
        <v>0</v>
      </c>
      <c r="CR52" s="35">
        <f t="shared" si="65"/>
        <v>0</v>
      </c>
      <c r="CS52" s="36">
        <f t="shared" si="66"/>
        <v>0</v>
      </c>
      <c r="CT52" s="35">
        <f t="shared" si="1"/>
        <v>0</v>
      </c>
      <c r="CU52" s="62">
        <f t="shared" si="67"/>
        <v>0</v>
      </c>
      <c r="CV52" s="61">
        <f t="shared" si="68"/>
        <v>0</v>
      </c>
      <c r="CW52" s="43">
        <f t="shared" si="69"/>
        <v>0</v>
      </c>
      <c r="CX52" s="35">
        <f t="shared" si="70"/>
        <v>0</v>
      </c>
      <c r="CY52" s="36">
        <f t="shared" si="71"/>
        <v>0</v>
      </c>
      <c r="CZ52" s="35">
        <f t="shared" si="72"/>
        <v>0</v>
      </c>
      <c r="DA52" s="62">
        <f t="shared" si="73"/>
        <v>0</v>
      </c>
    </row>
    <row r="53" spans="2:105" x14ac:dyDescent="0.3">
      <c r="B53" s="1"/>
      <c r="C53" s="1"/>
      <c r="D53">
        <f t="shared" si="10"/>
        <v>0</v>
      </c>
      <c r="F53" s="1"/>
      <c r="G53" s="1"/>
      <c r="H53">
        <f t="shared" si="11"/>
        <v>0</v>
      </c>
      <c r="J53" s="1">
        <v>0.53315699999999999</v>
      </c>
      <c r="K53" s="1">
        <v>0.70185299999999995</v>
      </c>
      <c r="L53">
        <f t="shared" si="12"/>
        <v>96.527934526313928</v>
      </c>
      <c r="N53" s="1">
        <v>0.53789600000000004</v>
      </c>
      <c r="O53" s="1">
        <v>0.69215899999999997</v>
      </c>
      <c r="P53">
        <f t="shared" si="13"/>
        <v>95.173921641185672</v>
      </c>
      <c r="R53" s="1">
        <v>0.54891800000000002</v>
      </c>
      <c r="S53" s="1">
        <v>0.68588000000000005</v>
      </c>
      <c r="T53">
        <f t="shared" si="14"/>
        <v>93.621961356294804</v>
      </c>
      <c r="V53" s="1">
        <v>0.57125700000000001</v>
      </c>
      <c r="W53" s="1">
        <v>0.68891999999999998</v>
      </c>
      <c r="X53">
        <f t="shared" si="15"/>
        <v>91.56504052045824</v>
      </c>
      <c r="Z53" s="1">
        <v>0.595611</v>
      </c>
      <c r="AA53" s="1">
        <v>0.70207799999999998</v>
      </c>
      <c r="AB53">
        <f t="shared" si="16"/>
        <v>90.737294635833138</v>
      </c>
      <c r="AD53" s="1">
        <v>0.63483100000000003</v>
      </c>
      <c r="AE53" s="1">
        <v>0.73739299999999997</v>
      </c>
      <c r="AF53">
        <f t="shared" si="17"/>
        <v>90.677954603000003</v>
      </c>
      <c r="AH53" s="1">
        <v>0.68065699999999996</v>
      </c>
      <c r="AI53" s="1">
        <v>0.775509</v>
      </c>
      <c r="AJ53">
        <f t="shared" si="18"/>
        <v>90.618986084249457</v>
      </c>
      <c r="AL53" s="1">
        <v>0.73200100000000001</v>
      </c>
      <c r="AM53" s="1">
        <v>0.81831699999999996</v>
      </c>
      <c r="AN53">
        <f t="shared" si="19"/>
        <v>90.530409180548901</v>
      </c>
      <c r="AP53" s="15"/>
      <c r="AQ53" s="15"/>
      <c r="AT53" s="61">
        <f t="shared" ref="AT53:AT100" si="80">IF($AQ$4&gt;B53,0,1)</f>
        <v>0</v>
      </c>
      <c r="AU53" s="43">
        <f t="shared" ref="AU53:AU100" si="81">IF(AT54=1, "min",0)</f>
        <v>0</v>
      </c>
      <c r="AV53" s="35">
        <f t="shared" ref="AV53:AV100" si="82">IF($AT53=0,IF($AU53="min",B53,0),0)</f>
        <v>0</v>
      </c>
      <c r="AW53" s="36">
        <f t="shared" ref="AW53:AW100" si="83">IF(AV53=0,0,$C53)</f>
        <v>0</v>
      </c>
      <c r="AX53" s="35">
        <f t="shared" ref="AX53:AX100" si="84">IF(AV52=0,0,B53)</f>
        <v>0</v>
      </c>
      <c r="AY53" s="62">
        <f t="shared" ref="AY53:AY100" si="85">IF(AX53=0,0,C53)</f>
        <v>0</v>
      </c>
      <c r="AZ53" s="61">
        <f t="shared" ref="AZ53:AZ100" si="86">IF($AQ$4&gt;F53,0,1)</f>
        <v>0</v>
      </c>
      <c r="BA53" s="43">
        <f t="shared" ref="BA53:BA100" si="87">IF(AZ54=1, "min",0)</f>
        <v>0</v>
      </c>
      <c r="BB53" s="35">
        <f t="shared" ref="BB53:BB100" si="88">IF($AZ53=0,IF($BA53="min",F53,0),0)</f>
        <v>0</v>
      </c>
      <c r="BC53" s="36">
        <f t="shared" ref="BC53:BC100" si="89">IF(BB53=0,0,$G53)</f>
        <v>0</v>
      </c>
      <c r="BD53" s="35">
        <f t="shared" ref="BD53:BD100" si="90">IF(BB52=0,0,F53)</f>
        <v>0</v>
      </c>
      <c r="BE53" s="62">
        <f t="shared" ref="BE53:BE100" si="91">IF(BD53=0,0,G53)</f>
        <v>0</v>
      </c>
      <c r="BF53" s="61">
        <f t="shared" ref="BF53:BF100" si="92">IF($AQ$4&gt;J53,0,1)</f>
        <v>0</v>
      </c>
      <c r="BG53" s="43">
        <f t="shared" ref="BG53:BG100" si="93">IF(BF54=1, "min",0)</f>
        <v>0</v>
      </c>
      <c r="BH53" s="35">
        <f t="shared" ref="BH53:BH100" si="94">IF(BF53=0,IF(BG53="min",J53,0),0)</f>
        <v>0</v>
      </c>
      <c r="BI53" s="36">
        <f t="shared" ref="BI53:BI100" si="95">IF(BH53=0,0,K53)</f>
        <v>0</v>
      </c>
      <c r="BJ53" s="35">
        <f t="shared" ref="BJ53:BJ100" si="96">IF(BH52=0,0,J53)</f>
        <v>0</v>
      </c>
      <c r="BK53" s="62">
        <f t="shared" ref="BK53:BK100" si="97">IF(BJ53=0,0,K53)</f>
        <v>0</v>
      </c>
      <c r="BL53" s="61">
        <f t="shared" ref="BL53:BL100" si="98">IF($AQ$4&gt;N53,0,1)</f>
        <v>0</v>
      </c>
      <c r="BM53" s="43">
        <f t="shared" ref="BM53:BM100" si="99">IF(BL54=1, "min",0)</f>
        <v>0</v>
      </c>
      <c r="BN53" s="35">
        <f t="shared" ref="BN53:BN100" si="100">IF(BL53=0,IF(BM53="min",N53,0),0)</f>
        <v>0</v>
      </c>
      <c r="BO53" s="36">
        <f t="shared" ref="BO53:BO100" si="101">IF(BN53=0,0,O53)</f>
        <v>0</v>
      </c>
      <c r="BP53" s="35">
        <f t="shared" ref="BP53:BP100" si="102">IF(BN52=0,0,N53)</f>
        <v>0</v>
      </c>
      <c r="BQ53" s="62">
        <f t="shared" ref="BQ53:BQ100" si="103">IF(BP53=0,0,O53)</f>
        <v>0</v>
      </c>
      <c r="BR53" s="61">
        <f t="shared" ref="BR53:BR100" si="104">IF($AQ$4&gt;R53,0,1)</f>
        <v>0</v>
      </c>
      <c r="BS53" s="43">
        <f t="shared" ref="BS53:BS100" si="105">IF(BR54=1, "min",0)</f>
        <v>0</v>
      </c>
      <c r="BT53" s="35">
        <f t="shared" ref="BT53:BT100" si="106">IF(BR53=0,IF(BS53="min",R53,0),0)</f>
        <v>0</v>
      </c>
      <c r="BU53" s="36">
        <f t="shared" ref="BU53:BU100" si="107">IF(BT53=0,0,$S53)</f>
        <v>0</v>
      </c>
      <c r="BV53" s="35">
        <f t="shared" ref="BV53:BV100" si="108">IF(BT52=0,0,R53)</f>
        <v>0</v>
      </c>
      <c r="BW53" s="62">
        <f t="shared" ref="BW53:BW100" si="109">IF(BV53=0,0,S53)</f>
        <v>0</v>
      </c>
      <c r="BX53" s="61">
        <f t="shared" ref="BX53:BX100" si="110">IF($AQ$4&gt;V53,0,1)</f>
        <v>0</v>
      </c>
      <c r="BY53" s="43">
        <f t="shared" ref="BY53:BY100" si="111">IF(BX54=1, "min",0)</f>
        <v>0</v>
      </c>
      <c r="BZ53" s="35">
        <f t="shared" ref="BZ53:BZ100" si="112">IF(BX53=0,IF(BY53="min",V53,0),0)</f>
        <v>0</v>
      </c>
      <c r="CA53" s="36">
        <f t="shared" ref="CA53:CA100" si="113">IF(BZ53=0,0,$W53)</f>
        <v>0</v>
      </c>
      <c r="CB53" s="35">
        <f t="shared" ref="CB53:CB100" si="114">IF(BZ52=0,0,V53)</f>
        <v>0</v>
      </c>
      <c r="CC53" s="62">
        <f t="shared" ref="CC53:CC100" si="115">IF(CB53=0,0,W53)</f>
        <v>0</v>
      </c>
      <c r="CD53" s="61">
        <f t="shared" ref="CD53:CD100" si="116">IF($AQ$4&gt;Z53,0,1)</f>
        <v>0</v>
      </c>
      <c r="CE53" s="43">
        <f t="shared" ref="CE53:CE100" si="117">IF(CD54=1, "min",0)</f>
        <v>0</v>
      </c>
      <c r="CF53" s="35">
        <f t="shared" ref="CF53:CF100" si="118">IF(CD53=0,IF(CE53="min",Z53,0),0)</f>
        <v>0</v>
      </c>
      <c r="CG53" s="36">
        <f t="shared" ref="CG53:CG100" si="119">IF(CF53=0,0,$AA53)</f>
        <v>0</v>
      </c>
      <c r="CH53" s="35">
        <f t="shared" ref="CH53:CH100" si="120">IF(CF52=0,0,Z53)</f>
        <v>0</v>
      </c>
      <c r="CI53" s="62">
        <f t="shared" ref="CI53:CI100" si="121">IF(CH53=0,0,AA53)</f>
        <v>0</v>
      </c>
      <c r="CJ53" s="61">
        <f t="shared" ref="CJ53:CJ100" si="122">IF($AQ$4&gt;AD53,0,1)</f>
        <v>0</v>
      </c>
      <c r="CK53" s="43">
        <f t="shared" ref="CK53:CK100" si="123">IF(CJ54=1, "min",0)</f>
        <v>0</v>
      </c>
      <c r="CL53" s="35">
        <f t="shared" ref="CL53:CL100" si="124">IF($CJ53=0,IF($CK53="min",AD53,0),0)</f>
        <v>0</v>
      </c>
      <c r="CM53" s="36">
        <f t="shared" ref="CM53:CM100" si="125">IF(CL53=0,0,$AE53)</f>
        <v>0</v>
      </c>
      <c r="CN53" s="35">
        <f t="shared" ref="CN53:CN100" si="126">IF(CL52=0,0,AD53)</f>
        <v>0</v>
      </c>
      <c r="CO53" s="62">
        <f t="shared" ref="CO53:CO100" si="127">IF(CN53=0,0,AE53)</f>
        <v>0</v>
      </c>
      <c r="CP53" s="61">
        <f t="shared" ref="CP53:CP100" si="128">IF($AQ$4&gt;AH53,0,1)</f>
        <v>0</v>
      </c>
      <c r="CQ53" s="43">
        <f t="shared" ref="CQ53:CQ100" si="129">IF(CP54=1, "min",0)</f>
        <v>0</v>
      </c>
      <c r="CR53" s="35">
        <f t="shared" ref="CR53:CR100" si="130">IF(CP53=0,IF(CQ53="min",AH53,0),0)</f>
        <v>0</v>
      </c>
      <c r="CS53" s="36">
        <f t="shared" ref="CS53:CS100" si="131">IF(CR53=0,0,$AI53)</f>
        <v>0</v>
      </c>
      <c r="CT53" s="35">
        <f t="shared" ref="CT53:CT100" si="132">IF(CR52=0,0,AH53)</f>
        <v>0</v>
      </c>
      <c r="CU53" s="62">
        <f t="shared" ref="CU53:CU100" si="133">IF(CT53=0,0,AI53)</f>
        <v>0</v>
      </c>
      <c r="CV53" s="61">
        <f t="shared" ref="CV53:CV100" si="134">IF($AQ$4&gt;AL53,0,1)</f>
        <v>0</v>
      </c>
      <c r="CW53" s="43">
        <f t="shared" ref="CW53:CW100" si="135">IF(CV54=1, "min",0)</f>
        <v>0</v>
      </c>
      <c r="CX53" s="35">
        <f t="shared" ref="CX53:CX100" si="136">IF(CV53=0,IF(CW53="min",AL53,0),0)</f>
        <v>0</v>
      </c>
      <c r="CY53" s="36">
        <f t="shared" ref="CY53:CY100" si="137">IF(CX53=0,0,$AM53)</f>
        <v>0</v>
      </c>
      <c r="CZ53" s="35">
        <f t="shared" ref="CZ53:CZ100" si="138">IF(CX52=0,0,AL53)</f>
        <v>0</v>
      </c>
      <c r="DA53" s="62">
        <f t="shared" ref="DA53:DA100" si="139">IF(CZ53=0,0,AM53)</f>
        <v>0</v>
      </c>
    </row>
    <row r="54" spans="2:105" x14ac:dyDescent="0.3">
      <c r="B54" s="1"/>
      <c r="C54" s="1"/>
      <c r="D54">
        <f t="shared" si="10"/>
        <v>0</v>
      </c>
      <c r="F54" s="1"/>
      <c r="G54" s="1"/>
      <c r="H54">
        <f t="shared" si="11"/>
        <v>0</v>
      </c>
      <c r="J54" s="1">
        <v>0.543068</v>
      </c>
      <c r="K54" s="1">
        <v>0.70102399999999998</v>
      </c>
      <c r="L54">
        <f t="shared" si="12"/>
        <v>96.413919685995069</v>
      </c>
      <c r="N54" s="1">
        <v>0.54789500000000002</v>
      </c>
      <c r="O54" s="1">
        <v>0.69149799999999995</v>
      </c>
      <c r="P54">
        <f t="shared" si="13"/>
        <v>95.083032174741078</v>
      </c>
      <c r="R54" s="1">
        <v>0.55912200000000001</v>
      </c>
      <c r="S54" s="1">
        <v>0.68506</v>
      </c>
      <c r="T54">
        <f t="shared" si="14"/>
        <v>93.510032143732602</v>
      </c>
      <c r="V54" s="1">
        <v>0.58187599999999995</v>
      </c>
      <c r="W54" s="1">
        <v>0.69074000000000002</v>
      </c>
      <c r="X54">
        <f t="shared" si="15"/>
        <v>91.806938525665288</v>
      </c>
      <c r="Z54" s="1">
        <v>0.606684</v>
      </c>
      <c r="AA54" s="1">
        <v>0.71021000000000001</v>
      </c>
      <c r="AB54">
        <f t="shared" si="16"/>
        <v>91.788282816603086</v>
      </c>
      <c r="AD54" s="1">
        <v>0.64663199999999998</v>
      </c>
      <c r="AE54" s="1">
        <v>0.74598100000000001</v>
      </c>
      <c r="AF54">
        <f t="shared" si="17"/>
        <v>91.734029551000006</v>
      </c>
      <c r="AH54" s="1">
        <v>0.69330999999999998</v>
      </c>
      <c r="AI54" s="1">
        <v>0.78457200000000005</v>
      </c>
      <c r="AJ54">
        <f t="shared" si="18"/>
        <v>91.678006509391594</v>
      </c>
      <c r="AL54" s="1">
        <v>0.74560800000000005</v>
      </c>
      <c r="AM54" s="1">
        <v>0.82798799999999995</v>
      </c>
      <c r="AN54">
        <f t="shared" si="19"/>
        <v>91.600311904291758</v>
      </c>
      <c r="AP54" s="15"/>
      <c r="AQ54" s="15"/>
      <c r="AT54" s="61">
        <f t="shared" si="80"/>
        <v>0</v>
      </c>
      <c r="AU54" s="43">
        <f t="shared" si="81"/>
        <v>0</v>
      </c>
      <c r="AV54" s="35">
        <f t="shared" si="82"/>
        <v>0</v>
      </c>
      <c r="AW54" s="36">
        <f t="shared" si="83"/>
        <v>0</v>
      </c>
      <c r="AX54" s="35">
        <f t="shared" si="84"/>
        <v>0</v>
      </c>
      <c r="AY54" s="62">
        <f t="shared" si="85"/>
        <v>0</v>
      </c>
      <c r="AZ54" s="61">
        <f t="shared" si="86"/>
        <v>0</v>
      </c>
      <c r="BA54" s="43">
        <f t="shared" si="87"/>
        <v>0</v>
      </c>
      <c r="BB54" s="35">
        <f t="shared" si="88"/>
        <v>0</v>
      </c>
      <c r="BC54" s="36">
        <f t="shared" si="89"/>
        <v>0</v>
      </c>
      <c r="BD54" s="35">
        <f t="shared" si="90"/>
        <v>0</v>
      </c>
      <c r="BE54" s="62">
        <f t="shared" si="91"/>
        <v>0</v>
      </c>
      <c r="BF54" s="61">
        <f t="shared" si="92"/>
        <v>0</v>
      </c>
      <c r="BG54" s="43">
        <f t="shared" si="93"/>
        <v>0</v>
      </c>
      <c r="BH54" s="35">
        <f t="shared" si="94"/>
        <v>0</v>
      </c>
      <c r="BI54" s="36">
        <f t="shared" si="95"/>
        <v>0</v>
      </c>
      <c r="BJ54" s="35">
        <f t="shared" si="96"/>
        <v>0</v>
      </c>
      <c r="BK54" s="62">
        <f t="shared" si="97"/>
        <v>0</v>
      </c>
      <c r="BL54" s="61">
        <f t="shared" si="98"/>
        <v>0</v>
      </c>
      <c r="BM54" s="43">
        <f t="shared" si="99"/>
        <v>0</v>
      </c>
      <c r="BN54" s="35">
        <f t="shared" si="100"/>
        <v>0</v>
      </c>
      <c r="BO54" s="36">
        <f t="shared" si="101"/>
        <v>0</v>
      </c>
      <c r="BP54" s="35">
        <f t="shared" si="102"/>
        <v>0</v>
      </c>
      <c r="BQ54" s="62">
        <f t="shared" si="103"/>
        <v>0</v>
      </c>
      <c r="BR54" s="61">
        <f t="shared" si="104"/>
        <v>0</v>
      </c>
      <c r="BS54" s="43">
        <f t="shared" si="105"/>
        <v>0</v>
      </c>
      <c r="BT54" s="35">
        <f t="shared" si="106"/>
        <v>0</v>
      </c>
      <c r="BU54" s="36">
        <f t="shared" si="107"/>
        <v>0</v>
      </c>
      <c r="BV54" s="35">
        <f t="shared" si="108"/>
        <v>0</v>
      </c>
      <c r="BW54" s="62">
        <f t="shared" si="109"/>
        <v>0</v>
      </c>
      <c r="BX54" s="61">
        <f t="shared" si="110"/>
        <v>0</v>
      </c>
      <c r="BY54" s="43">
        <f t="shared" si="111"/>
        <v>0</v>
      </c>
      <c r="BZ54" s="35">
        <f t="shared" si="112"/>
        <v>0</v>
      </c>
      <c r="CA54" s="36">
        <f t="shared" si="113"/>
        <v>0</v>
      </c>
      <c r="CB54" s="35">
        <f t="shared" si="114"/>
        <v>0</v>
      </c>
      <c r="CC54" s="62">
        <f t="shared" si="115"/>
        <v>0</v>
      </c>
      <c r="CD54" s="61">
        <f t="shared" si="116"/>
        <v>0</v>
      </c>
      <c r="CE54" s="43">
        <f t="shared" si="117"/>
        <v>0</v>
      </c>
      <c r="CF54" s="35">
        <f t="shared" si="118"/>
        <v>0</v>
      </c>
      <c r="CG54" s="36">
        <f t="shared" si="119"/>
        <v>0</v>
      </c>
      <c r="CH54" s="35">
        <f t="shared" si="120"/>
        <v>0</v>
      </c>
      <c r="CI54" s="62">
        <f t="shared" si="121"/>
        <v>0</v>
      </c>
      <c r="CJ54" s="61">
        <f t="shared" si="122"/>
        <v>0</v>
      </c>
      <c r="CK54" s="43">
        <f t="shared" si="123"/>
        <v>0</v>
      </c>
      <c r="CL54" s="35">
        <f t="shared" si="124"/>
        <v>0</v>
      </c>
      <c r="CM54" s="36">
        <f t="shared" si="125"/>
        <v>0</v>
      </c>
      <c r="CN54" s="35">
        <f t="shared" si="126"/>
        <v>0</v>
      </c>
      <c r="CO54" s="62">
        <f t="shared" si="127"/>
        <v>0</v>
      </c>
      <c r="CP54" s="61">
        <f t="shared" si="128"/>
        <v>0</v>
      </c>
      <c r="CQ54" s="43">
        <f t="shared" si="129"/>
        <v>0</v>
      </c>
      <c r="CR54" s="35">
        <f t="shared" si="130"/>
        <v>0</v>
      </c>
      <c r="CS54" s="36">
        <f t="shared" si="131"/>
        <v>0</v>
      </c>
      <c r="CT54" s="35">
        <f t="shared" si="132"/>
        <v>0</v>
      </c>
      <c r="CU54" s="62">
        <f t="shared" si="133"/>
        <v>0</v>
      </c>
      <c r="CV54" s="61">
        <f t="shared" si="134"/>
        <v>0</v>
      </c>
      <c r="CW54" s="43">
        <f t="shared" si="135"/>
        <v>0</v>
      </c>
      <c r="CX54" s="35">
        <f t="shared" si="136"/>
        <v>0</v>
      </c>
      <c r="CY54" s="36">
        <f t="shared" si="137"/>
        <v>0</v>
      </c>
      <c r="CZ54" s="35">
        <f t="shared" si="138"/>
        <v>0</v>
      </c>
      <c r="DA54" s="62">
        <f t="shared" si="139"/>
        <v>0</v>
      </c>
    </row>
    <row r="55" spans="2:105" x14ac:dyDescent="0.3">
      <c r="B55" s="1"/>
      <c r="C55" s="1"/>
      <c r="D55">
        <f t="shared" si="10"/>
        <v>0</v>
      </c>
      <c r="F55" s="1"/>
      <c r="G55" s="1"/>
      <c r="H55">
        <f t="shared" si="11"/>
        <v>0</v>
      </c>
      <c r="J55" s="1">
        <v>0.55299900000000002</v>
      </c>
      <c r="K55" s="1">
        <v>0.70014500000000002</v>
      </c>
      <c r="L55">
        <f t="shared" si="12"/>
        <v>96.2930281966823</v>
      </c>
      <c r="N55" s="1">
        <v>0.55791500000000005</v>
      </c>
      <c r="O55" s="1">
        <v>0.69084999999999996</v>
      </c>
      <c r="P55">
        <f t="shared" si="13"/>
        <v>94.993930246970891</v>
      </c>
      <c r="R55" s="1">
        <v>0.56934700000000005</v>
      </c>
      <c r="S55" s="1">
        <v>0.68418100000000004</v>
      </c>
      <c r="T55">
        <f t="shared" si="14"/>
        <v>93.390049487827525</v>
      </c>
      <c r="V55" s="1">
        <v>0.59251699999999996</v>
      </c>
      <c r="W55" s="1">
        <v>0.69859499999999997</v>
      </c>
      <c r="X55">
        <f t="shared" si="15"/>
        <v>92.850954366819849</v>
      </c>
      <c r="Z55" s="1">
        <v>0.61777800000000005</v>
      </c>
      <c r="AA55" s="1">
        <v>0.71834200000000004</v>
      </c>
      <c r="AB55">
        <f t="shared" si="16"/>
        <v>92.839270997373021</v>
      </c>
      <c r="AD55" s="1">
        <v>0.65845799999999999</v>
      </c>
      <c r="AE55" s="1">
        <v>0.75452699999999995</v>
      </c>
      <c r="AF55">
        <f t="shared" si="17"/>
        <v>92.784939717</v>
      </c>
      <c r="AH55" s="1">
        <v>0.70598899999999998</v>
      </c>
      <c r="AI55" s="1">
        <v>0.79364299999999999</v>
      </c>
      <c r="AJ55">
        <f t="shared" si="18"/>
        <v>92.737961742367901</v>
      </c>
      <c r="AL55" s="1">
        <v>0.759243</v>
      </c>
      <c r="AM55" s="1">
        <v>0.83767800000000003</v>
      </c>
      <c r="AN55">
        <f t="shared" si="19"/>
        <v>92.672316598022334</v>
      </c>
      <c r="AP55" s="15"/>
      <c r="AQ55" s="15"/>
      <c r="AT55" s="61">
        <f t="shared" si="80"/>
        <v>0</v>
      </c>
      <c r="AU55" s="43">
        <f t="shared" si="81"/>
        <v>0</v>
      </c>
      <c r="AV55" s="35">
        <f t="shared" si="82"/>
        <v>0</v>
      </c>
      <c r="AW55" s="36">
        <f t="shared" si="83"/>
        <v>0</v>
      </c>
      <c r="AX55" s="35">
        <f t="shared" si="84"/>
        <v>0</v>
      </c>
      <c r="AY55" s="62">
        <f t="shared" si="85"/>
        <v>0</v>
      </c>
      <c r="AZ55" s="61">
        <f t="shared" si="86"/>
        <v>0</v>
      </c>
      <c r="BA55" s="43">
        <f t="shared" si="87"/>
        <v>0</v>
      </c>
      <c r="BB55" s="35">
        <f t="shared" si="88"/>
        <v>0</v>
      </c>
      <c r="BC55" s="36">
        <f t="shared" si="89"/>
        <v>0</v>
      </c>
      <c r="BD55" s="35">
        <f t="shared" si="90"/>
        <v>0</v>
      </c>
      <c r="BE55" s="62">
        <f t="shared" si="91"/>
        <v>0</v>
      </c>
      <c r="BF55" s="61">
        <f t="shared" si="92"/>
        <v>0</v>
      </c>
      <c r="BG55" s="43">
        <f t="shared" si="93"/>
        <v>0</v>
      </c>
      <c r="BH55" s="35">
        <f t="shared" si="94"/>
        <v>0</v>
      </c>
      <c r="BI55" s="36">
        <f t="shared" si="95"/>
        <v>0</v>
      </c>
      <c r="BJ55" s="35">
        <f t="shared" si="96"/>
        <v>0</v>
      </c>
      <c r="BK55" s="62">
        <f t="shared" si="97"/>
        <v>0</v>
      </c>
      <c r="BL55" s="61">
        <f t="shared" si="98"/>
        <v>0</v>
      </c>
      <c r="BM55" s="43">
        <f t="shared" si="99"/>
        <v>0</v>
      </c>
      <c r="BN55" s="35">
        <f t="shared" si="100"/>
        <v>0</v>
      </c>
      <c r="BO55" s="36">
        <f t="shared" si="101"/>
        <v>0</v>
      </c>
      <c r="BP55" s="35">
        <f t="shared" si="102"/>
        <v>0</v>
      </c>
      <c r="BQ55" s="62">
        <f t="shared" si="103"/>
        <v>0</v>
      </c>
      <c r="BR55" s="61">
        <f t="shared" si="104"/>
        <v>0</v>
      </c>
      <c r="BS55" s="43">
        <f t="shared" si="105"/>
        <v>0</v>
      </c>
      <c r="BT55" s="35">
        <f t="shared" si="106"/>
        <v>0</v>
      </c>
      <c r="BU55" s="36">
        <f t="shared" si="107"/>
        <v>0</v>
      </c>
      <c r="BV55" s="35">
        <f t="shared" si="108"/>
        <v>0</v>
      </c>
      <c r="BW55" s="62">
        <f t="shared" si="109"/>
        <v>0</v>
      </c>
      <c r="BX55" s="61">
        <f t="shared" si="110"/>
        <v>0</v>
      </c>
      <c r="BY55" s="43">
        <f t="shared" si="111"/>
        <v>0</v>
      </c>
      <c r="BZ55" s="35">
        <f t="shared" si="112"/>
        <v>0</v>
      </c>
      <c r="CA55" s="36">
        <f t="shared" si="113"/>
        <v>0</v>
      </c>
      <c r="CB55" s="35">
        <f t="shared" si="114"/>
        <v>0</v>
      </c>
      <c r="CC55" s="62">
        <f t="shared" si="115"/>
        <v>0</v>
      </c>
      <c r="CD55" s="61">
        <f t="shared" si="116"/>
        <v>0</v>
      </c>
      <c r="CE55" s="43">
        <f t="shared" si="117"/>
        <v>0</v>
      </c>
      <c r="CF55" s="35">
        <f t="shared" si="118"/>
        <v>0</v>
      </c>
      <c r="CG55" s="36">
        <f t="shared" si="119"/>
        <v>0</v>
      </c>
      <c r="CH55" s="35">
        <f t="shared" si="120"/>
        <v>0</v>
      </c>
      <c r="CI55" s="62">
        <f t="shared" si="121"/>
        <v>0</v>
      </c>
      <c r="CJ55" s="61">
        <f t="shared" si="122"/>
        <v>0</v>
      </c>
      <c r="CK55" s="43">
        <f t="shared" si="123"/>
        <v>0</v>
      </c>
      <c r="CL55" s="35">
        <f t="shared" si="124"/>
        <v>0</v>
      </c>
      <c r="CM55" s="36">
        <f t="shared" si="125"/>
        <v>0</v>
      </c>
      <c r="CN55" s="35">
        <f t="shared" si="126"/>
        <v>0</v>
      </c>
      <c r="CO55" s="62">
        <f t="shared" si="127"/>
        <v>0</v>
      </c>
      <c r="CP55" s="61">
        <f t="shared" si="128"/>
        <v>0</v>
      </c>
      <c r="CQ55" s="43">
        <f t="shared" si="129"/>
        <v>0</v>
      </c>
      <c r="CR55" s="35">
        <f t="shared" si="130"/>
        <v>0</v>
      </c>
      <c r="CS55" s="36">
        <f t="shared" si="131"/>
        <v>0</v>
      </c>
      <c r="CT55" s="35">
        <f t="shared" si="132"/>
        <v>0</v>
      </c>
      <c r="CU55" s="62">
        <f t="shared" si="133"/>
        <v>0</v>
      </c>
      <c r="CV55" s="61">
        <f t="shared" si="134"/>
        <v>0</v>
      </c>
      <c r="CW55" s="43">
        <f t="shared" si="135"/>
        <v>0</v>
      </c>
      <c r="CX55" s="35">
        <f t="shared" si="136"/>
        <v>0</v>
      </c>
      <c r="CY55" s="36">
        <f t="shared" si="137"/>
        <v>0</v>
      </c>
      <c r="CZ55" s="35">
        <f t="shared" si="138"/>
        <v>0</v>
      </c>
      <c r="DA55" s="62">
        <f t="shared" si="139"/>
        <v>0</v>
      </c>
    </row>
    <row r="56" spans="2:105" x14ac:dyDescent="0.3">
      <c r="B56" s="1"/>
      <c r="C56" s="1"/>
      <c r="D56">
        <f t="shared" si="10"/>
        <v>0</v>
      </c>
      <c r="F56" s="1"/>
      <c r="G56" s="1"/>
      <c r="H56">
        <f t="shared" si="11"/>
        <v>0</v>
      </c>
      <c r="J56" s="1">
        <v>0.56293000000000004</v>
      </c>
      <c r="K56" s="1">
        <v>0.69923599999999997</v>
      </c>
      <c r="L56">
        <f t="shared" si="12"/>
        <v>96.168010717973203</v>
      </c>
      <c r="N56" s="1">
        <v>0.56793400000000005</v>
      </c>
      <c r="O56" s="1">
        <v>0.69010899999999997</v>
      </c>
      <c r="P56">
        <f t="shared" si="13"/>
        <v>94.892040542529983</v>
      </c>
      <c r="R56" s="1">
        <v>0.57957099999999995</v>
      </c>
      <c r="S56" s="1">
        <v>0.68820300000000001</v>
      </c>
      <c r="T56">
        <f t="shared" si="14"/>
        <v>93.939048625541133</v>
      </c>
      <c r="V56" s="1">
        <v>0.60315799999999997</v>
      </c>
      <c r="W56" s="1">
        <v>0.70645000000000002</v>
      </c>
      <c r="X56">
        <f t="shared" si="15"/>
        <v>93.89497020797441</v>
      </c>
      <c r="Z56" s="1">
        <v>0.62887199999999999</v>
      </c>
      <c r="AA56" s="1">
        <v>0.72642799999999996</v>
      </c>
      <c r="AB56">
        <f t="shared" si="16"/>
        <v>93.884314090056932</v>
      </c>
      <c r="AD56" s="1">
        <v>0.67028299999999996</v>
      </c>
      <c r="AE56" s="1">
        <v>0.76308200000000004</v>
      </c>
      <c r="AF56">
        <f t="shared" si="17"/>
        <v>93.836956622000002</v>
      </c>
      <c r="AH56" s="1">
        <v>0.71866799999999997</v>
      </c>
      <c r="AI56" s="1">
        <v>0.80277399999999999</v>
      </c>
      <c r="AJ56">
        <f t="shared" si="18"/>
        <v>93.804928034100527</v>
      </c>
      <c r="AL56" s="1">
        <v>0.77287799999999995</v>
      </c>
      <c r="AM56" s="1">
        <v>0.84755800000000003</v>
      </c>
      <c r="AN56">
        <f t="shared" si="19"/>
        <v>93.765340991629984</v>
      </c>
      <c r="AP56" s="15"/>
      <c r="AQ56" s="15"/>
      <c r="AT56" s="61">
        <f t="shared" si="80"/>
        <v>0</v>
      </c>
      <c r="AU56" s="43">
        <f t="shared" si="81"/>
        <v>0</v>
      </c>
      <c r="AV56" s="35">
        <f t="shared" si="82"/>
        <v>0</v>
      </c>
      <c r="AW56" s="36">
        <f t="shared" si="83"/>
        <v>0</v>
      </c>
      <c r="AX56" s="35">
        <f t="shared" si="84"/>
        <v>0</v>
      </c>
      <c r="AY56" s="62">
        <f t="shared" si="85"/>
        <v>0</v>
      </c>
      <c r="AZ56" s="61">
        <f t="shared" si="86"/>
        <v>0</v>
      </c>
      <c r="BA56" s="43">
        <f t="shared" si="87"/>
        <v>0</v>
      </c>
      <c r="BB56" s="35">
        <f t="shared" si="88"/>
        <v>0</v>
      </c>
      <c r="BC56" s="36">
        <f t="shared" si="89"/>
        <v>0</v>
      </c>
      <c r="BD56" s="35">
        <f t="shared" si="90"/>
        <v>0</v>
      </c>
      <c r="BE56" s="62">
        <f t="shared" si="91"/>
        <v>0</v>
      </c>
      <c r="BF56" s="61">
        <f t="shared" si="92"/>
        <v>0</v>
      </c>
      <c r="BG56" s="43">
        <f t="shared" si="93"/>
        <v>0</v>
      </c>
      <c r="BH56" s="35">
        <f t="shared" si="94"/>
        <v>0</v>
      </c>
      <c r="BI56" s="36">
        <f t="shared" si="95"/>
        <v>0</v>
      </c>
      <c r="BJ56" s="35">
        <f t="shared" si="96"/>
        <v>0</v>
      </c>
      <c r="BK56" s="62">
        <f t="shared" si="97"/>
        <v>0</v>
      </c>
      <c r="BL56" s="61">
        <f t="shared" si="98"/>
        <v>0</v>
      </c>
      <c r="BM56" s="43">
        <f t="shared" si="99"/>
        <v>0</v>
      </c>
      <c r="BN56" s="35">
        <f t="shared" si="100"/>
        <v>0</v>
      </c>
      <c r="BO56" s="36">
        <f t="shared" si="101"/>
        <v>0</v>
      </c>
      <c r="BP56" s="35">
        <f t="shared" si="102"/>
        <v>0</v>
      </c>
      <c r="BQ56" s="62">
        <f t="shared" si="103"/>
        <v>0</v>
      </c>
      <c r="BR56" s="61">
        <f t="shared" si="104"/>
        <v>0</v>
      </c>
      <c r="BS56" s="43">
        <f t="shared" si="105"/>
        <v>0</v>
      </c>
      <c r="BT56" s="35">
        <f t="shared" si="106"/>
        <v>0</v>
      </c>
      <c r="BU56" s="36">
        <f t="shared" si="107"/>
        <v>0</v>
      </c>
      <c r="BV56" s="35">
        <f t="shared" si="108"/>
        <v>0</v>
      </c>
      <c r="BW56" s="62">
        <f t="shared" si="109"/>
        <v>0</v>
      </c>
      <c r="BX56" s="61">
        <f t="shared" si="110"/>
        <v>0</v>
      </c>
      <c r="BY56" s="43">
        <f t="shared" si="111"/>
        <v>0</v>
      </c>
      <c r="BZ56" s="35">
        <f t="shared" si="112"/>
        <v>0</v>
      </c>
      <c r="CA56" s="36">
        <f t="shared" si="113"/>
        <v>0</v>
      </c>
      <c r="CB56" s="35">
        <f t="shared" si="114"/>
        <v>0</v>
      </c>
      <c r="CC56" s="62">
        <f t="shared" si="115"/>
        <v>0</v>
      </c>
      <c r="CD56" s="61">
        <f t="shared" si="116"/>
        <v>0</v>
      </c>
      <c r="CE56" s="43">
        <f t="shared" si="117"/>
        <v>0</v>
      </c>
      <c r="CF56" s="35">
        <f t="shared" si="118"/>
        <v>0</v>
      </c>
      <c r="CG56" s="36">
        <f t="shared" si="119"/>
        <v>0</v>
      </c>
      <c r="CH56" s="35">
        <f t="shared" si="120"/>
        <v>0</v>
      </c>
      <c r="CI56" s="62">
        <f t="shared" si="121"/>
        <v>0</v>
      </c>
      <c r="CJ56" s="61">
        <f t="shared" si="122"/>
        <v>0</v>
      </c>
      <c r="CK56" s="43">
        <f t="shared" si="123"/>
        <v>0</v>
      </c>
      <c r="CL56" s="35">
        <f t="shared" si="124"/>
        <v>0</v>
      </c>
      <c r="CM56" s="36">
        <f t="shared" si="125"/>
        <v>0</v>
      </c>
      <c r="CN56" s="35">
        <f t="shared" si="126"/>
        <v>0</v>
      </c>
      <c r="CO56" s="62">
        <f t="shared" si="127"/>
        <v>0</v>
      </c>
      <c r="CP56" s="61">
        <f t="shared" si="128"/>
        <v>0</v>
      </c>
      <c r="CQ56" s="43">
        <f t="shared" si="129"/>
        <v>0</v>
      </c>
      <c r="CR56" s="35">
        <f t="shared" si="130"/>
        <v>0</v>
      </c>
      <c r="CS56" s="36">
        <f t="shared" si="131"/>
        <v>0</v>
      </c>
      <c r="CT56" s="35">
        <f t="shared" si="132"/>
        <v>0</v>
      </c>
      <c r="CU56" s="62">
        <f t="shared" si="133"/>
        <v>0</v>
      </c>
      <c r="CV56" s="61">
        <f t="shared" si="134"/>
        <v>0</v>
      </c>
      <c r="CW56" s="43">
        <f t="shared" si="135"/>
        <v>0</v>
      </c>
      <c r="CX56" s="35">
        <f t="shared" si="136"/>
        <v>0</v>
      </c>
      <c r="CY56" s="36">
        <f t="shared" si="137"/>
        <v>0</v>
      </c>
      <c r="CZ56" s="35">
        <f t="shared" si="138"/>
        <v>0</v>
      </c>
      <c r="DA56" s="62">
        <f t="shared" si="139"/>
        <v>0</v>
      </c>
    </row>
    <row r="57" spans="2:105" x14ac:dyDescent="0.3">
      <c r="B57" s="1"/>
      <c r="C57" s="1"/>
      <c r="D57">
        <f t="shared" si="10"/>
        <v>0</v>
      </c>
      <c r="F57" s="1"/>
      <c r="G57" s="1"/>
      <c r="H57">
        <f t="shared" si="11"/>
        <v>0</v>
      </c>
      <c r="J57" s="1">
        <v>0.57284199999999996</v>
      </c>
      <c r="K57" s="1">
        <v>0.69832000000000005</v>
      </c>
      <c r="L57">
        <f t="shared" si="12"/>
        <v>96.042030508404963</v>
      </c>
      <c r="N57" s="1">
        <v>0.57793300000000003</v>
      </c>
      <c r="O57" s="1">
        <v>0.69153399999999998</v>
      </c>
      <c r="P57">
        <f t="shared" si="13"/>
        <v>95.08798228183943</v>
      </c>
      <c r="R57" s="1">
        <v>0.58977500000000005</v>
      </c>
      <c r="S57" s="1">
        <v>0.69578499999999999</v>
      </c>
      <c r="T57">
        <f t="shared" si="14"/>
        <v>94.973984344622352</v>
      </c>
      <c r="V57" s="1">
        <v>0.61377700000000002</v>
      </c>
      <c r="W57" s="1">
        <v>0.71428999999999998</v>
      </c>
      <c r="X57">
        <f t="shared" si="15"/>
        <v>94.936992384250885</v>
      </c>
      <c r="Z57" s="1">
        <v>0.63994499999999999</v>
      </c>
      <c r="AA57" s="1">
        <v>0.734514</v>
      </c>
      <c r="AB57">
        <f t="shared" si="16"/>
        <v>94.929357182740873</v>
      </c>
      <c r="AD57" s="1">
        <v>0.68208400000000002</v>
      </c>
      <c r="AE57" s="1">
        <v>0.77176699999999998</v>
      </c>
      <c r="AF57">
        <f t="shared" si="17"/>
        <v>94.904959757</v>
      </c>
      <c r="AH57" s="1">
        <v>0.731321</v>
      </c>
      <c r="AI57" s="1">
        <v>0.81193099999999996</v>
      </c>
      <c r="AJ57">
        <f t="shared" si="18"/>
        <v>94.874932451294228</v>
      </c>
      <c r="AL57" s="1">
        <v>0.78648600000000002</v>
      </c>
      <c r="AM57" s="1">
        <v>0.85760899999999995</v>
      </c>
      <c r="AN57">
        <f t="shared" si="19"/>
        <v>94.877283115126971</v>
      </c>
      <c r="AP57" s="15"/>
      <c r="AQ57" s="15"/>
      <c r="AT57" s="61">
        <f t="shared" si="80"/>
        <v>0</v>
      </c>
      <c r="AU57" s="43">
        <f t="shared" si="81"/>
        <v>0</v>
      </c>
      <c r="AV57" s="35">
        <f t="shared" si="82"/>
        <v>0</v>
      </c>
      <c r="AW57" s="36">
        <f t="shared" si="83"/>
        <v>0</v>
      </c>
      <c r="AX57" s="35">
        <f t="shared" si="84"/>
        <v>0</v>
      </c>
      <c r="AY57" s="62">
        <f t="shared" si="85"/>
        <v>0</v>
      </c>
      <c r="AZ57" s="61">
        <f t="shared" si="86"/>
        <v>0</v>
      </c>
      <c r="BA57" s="43">
        <f t="shared" si="87"/>
        <v>0</v>
      </c>
      <c r="BB57" s="35">
        <f t="shared" si="88"/>
        <v>0</v>
      </c>
      <c r="BC57" s="36">
        <f t="shared" si="89"/>
        <v>0</v>
      </c>
      <c r="BD57" s="35">
        <f t="shared" si="90"/>
        <v>0</v>
      </c>
      <c r="BE57" s="62">
        <f t="shared" si="91"/>
        <v>0</v>
      </c>
      <c r="BF57" s="61">
        <f t="shared" si="92"/>
        <v>0</v>
      </c>
      <c r="BG57" s="43">
        <f t="shared" si="93"/>
        <v>0</v>
      </c>
      <c r="BH57" s="35">
        <f t="shared" si="94"/>
        <v>0</v>
      </c>
      <c r="BI57" s="36">
        <f t="shared" si="95"/>
        <v>0</v>
      </c>
      <c r="BJ57" s="35">
        <f t="shared" si="96"/>
        <v>0</v>
      </c>
      <c r="BK57" s="62">
        <f t="shared" si="97"/>
        <v>0</v>
      </c>
      <c r="BL57" s="61">
        <f t="shared" si="98"/>
        <v>0</v>
      </c>
      <c r="BM57" s="43">
        <f t="shared" si="99"/>
        <v>0</v>
      </c>
      <c r="BN57" s="35">
        <f t="shared" si="100"/>
        <v>0</v>
      </c>
      <c r="BO57" s="36">
        <f t="shared" si="101"/>
        <v>0</v>
      </c>
      <c r="BP57" s="35">
        <f t="shared" si="102"/>
        <v>0</v>
      </c>
      <c r="BQ57" s="62">
        <f t="shared" si="103"/>
        <v>0</v>
      </c>
      <c r="BR57" s="61">
        <f t="shared" si="104"/>
        <v>0</v>
      </c>
      <c r="BS57" s="43">
        <f t="shared" si="105"/>
        <v>0</v>
      </c>
      <c r="BT57" s="35">
        <f t="shared" si="106"/>
        <v>0</v>
      </c>
      <c r="BU57" s="36">
        <f t="shared" si="107"/>
        <v>0</v>
      </c>
      <c r="BV57" s="35">
        <f t="shared" si="108"/>
        <v>0</v>
      </c>
      <c r="BW57" s="62">
        <f t="shared" si="109"/>
        <v>0</v>
      </c>
      <c r="BX57" s="61">
        <f t="shared" si="110"/>
        <v>0</v>
      </c>
      <c r="BY57" s="43">
        <f t="shared" si="111"/>
        <v>0</v>
      </c>
      <c r="BZ57" s="35">
        <f t="shared" si="112"/>
        <v>0</v>
      </c>
      <c r="CA57" s="36">
        <f t="shared" si="113"/>
        <v>0</v>
      </c>
      <c r="CB57" s="35">
        <f t="shared" si="114"/>
        <v>0</v>
      </c>
      <c r="CC57" s="62">
        <f t="shared" si="115"/>
        <v>0</v>
      </c>
      <c r="CD57" s="61">
        <f t="shared" si="116"/>
        <v>0</v>
      </c>
      <c r="CE57" s="43">
        <f t="shared" si="117"/>
        <v>0</v>
      </c>
      <c r="CF57" s="35">
        <f t="shared" si="118"/>
        <v>0</v>
      </c>
      <c r="CG57" s="36">
        <f t="shared" si="119"/>
        <v>0</v>
      </c>
      <c r="CH57" s="35">
        <f t="shared" si="120"/>
        <v>0</v>
      </c>
      <c r="CI57" s="62">
        <f t="shared" si="121"/>
        <v>0</v>
      </c>
      <c r="CJ57" s="61">
        <f t="shared" si="122"/>
        <v>0</v>
      </c>
      <c r="CK57" s="43">
        <f t="shared" si="123"/>
        <v>0</v>
      </c>
      <c r="CL57" s="35">
        <f t="shared" si="124"/>
        <v>0</v>
      </c>
      <c r="CM57" s="36">
        <f t="shared" si="125"/>
        <v>0</v>
      </c>
      <c r="CN57" s="35">
        <f t="shared" si="126"/>
        <v>0</v>
      </c>
      <c r="CO57" s="62">
        <f t="shared" si="127"/>
        <v>0</v>
      </c>
      <c r="CP57" s="61">
        <f t="shared" si="128"/>
        <v>0</v>
      </c>
      <c r="CQ57" s="43">
        <f t="shared" si="129"/>
        <v>0</v>
      </c>
      <c r="CR57" s="35">
        <f t="shared" si="130"/>
        <v>0</v>
      </c>
      <c r="CS57" s="36">
        <f t="shared" si="131"/>
        <v>0</v>
      </c>
      <c r="CT57" s="35">
        <f t="shared" si="132"/>
        <v>0</v>
      </c>
      <c r="CU57" s="62">
        <f t="shared" si="133"/>
        <v>0</v>
      </c>
      <c r="CV57" s="61">
        <f t="shared" si="134"/>
        <v>0</v>
      </c>
      <c r="CW57" s="43">
        <f t="shared" si="135"/>
        <v>0</v>
      </c>
      <c r="CX57" s="35">
        <f t="shared" si="136"/>
        <v>0</v>
      </c>
      <c r="CY57" s="36">
        <f t="shared" si="137"/>
        <v>0</v>
      </c>
      <c r="CZ57" s="35">
        <f t="shared" si="138"/>
        <v>0</v>
      </c>
      <c r="DA57" s="62">
        <f t="shared" si="139"/>
        <v>0</v>
      </c>
    </row>
    <row r="58" spans="2:105" x14ac:dyDescent="0.3">
      <c r="B58" s="1"/>
      <c r="C58" s="1"/>
      <c r="D58">
        <f t="shared" si="10"/>
        <v>0</v>
      </c>
      <c r="F58" s="1"/>
      <c r="G58" s="1"/>
      <c r="H58">
        <f t="shared" si="11"/>
        <v>0</v>
      </c>
      <c r="J58" s="1">
        <v>0.58277299999999999</v>
      </c>
      <c r="K58" s="1">
        <v>0.69918499999999995</v>
      </c>
      <c r="L58">
        <f t="shared" si="12"/>
        <v>96.160996535999416</v>
      </c>
      <c r="N58" s="1">
        <v>0.58795200000000003</v>
      </c>
      <c r="O58" s="1">
        <v>0.69902500000000001</v>
      </c>
      <c r="P58">
        <f t="shared" si="13"/>
        <v>96.118017067219853</v>
      </c>
      <c r="R58" s="1">
        <v>0.6</v>
      </c>
      <c r="S58" s="1">
        <v>0.70336799999999999</v>
      </c>
      <c r="T58">
        <f t="shared" si="14"/>
        <v>96.009056562743282</v>
      </c>
      <c r="V58" s="1">
        <v>0.62441800000000003</v>
      </c>
      <c r="W58" s="1">
        <v>0.72214500000000004</v>
      </c>
      <c r="X58">
        <f t="shared" si="15"/>
        <v>95.981008225405446</v>
      </c>
      <c r="Z58" s="1">
        <v>0.65103900000000003</v>
      </c>
      <c r="AA58" s="1">
        <v>0.74263800000000002</v>
      </c>
      <c r="AB58">
        <f t="shared" si="16"/>
        <v>95.97931143514802</v>
      </c>
      <c r="AD58" s="1">
        <v>0.693909</v>
      </c>
      <c r="AE58" s="1">
        <v>0.78025699999999998</v>
      </c>
      <c r="AF58">
        <f t="shared" si="17"/>
        <v>95.948983546999997</v>
      </c>
      <c r="AH58" s="1">
        <v>0.74399899999999997</v>
      </c>
      <c r="AI58" s="1">
        <v>0.82109699999999997</v>
      </c>
      <c r="AJ58">
        <f t="shared" si="18"/>
        <v>95.945988527301381</v>
      </c>
      <c r="AL58" s="1">
        <v>0.80012099999999997</v>
      </c>
      <c r="AM58" s="1">
        <v>0.86760599999999999</v>
      </c>
      <c r="AN58">
        <f t="shared" si="19"/>
        <v>95.983251218658921</v>
      </c>
      <c r="AP58" s="15"/>
      <c r="AQ58" s="15"/>
      <c r="AT58" s="61">
        <f t="shared" si="80"/>
        <v>0</v>
      </c>
      <c r="AU58" s="43">
        <f t="shared" si="81"/>
        <v>0</v>
      </c>
      <c r="AV58" s="35">
        <f t="shared" si="82"/>
        <v>0</v>
      </c>
      <c r="AW58" s="36">
        <f t="shared" si="83"/>
        <v>0</v>
      </c>
      <c r="AX58" s="35">
        <f t="shared" si="84"/>
        <v>0</v>
      </c>
      <c r="AY58" s="62">
        <f t="shared" si="85"/>
        <v>0</v>
      </c>
      <c r="AZ58" s="61">
        <f t="shared" si="86"/>
        <v>0</v>
      </c>
      <c r="BA58" s="43">
        <f t="shared" si="87"/>
        <v>0</v>
      </c>
      <c r="BB58" s="35">
        <f t="shared" si="88"/>
        <v>0</v>
      </c>
      <c r="BC58" s="36">
        <f t="shared" si="89"/>
        <v>0</v>
      </c>
      <c r="BD58" s="35">
        <f t="shared" si="90"/>
        <v>0</v>
      </c>
      <c r="BE58" s="62">
        <f t="shared" si="91"/>
        <v>0</v>
      </c>
      <c r="BF58" s="61">
        <f t="shared" si="92"/>
        <v>0</v>
      </c>
      <c r="BG58" s="43">
        <f t="shared" si="93"/>
        <v>0</v>
      </c>
      <c r="BH58" s="35">
        <f t="shared" si="94"/>
        <v>0</v>
      </c>
      <c r="BI58" s="36">
        <f t="shared" si="95"/>
        <v>0</v>
      </c>
      <c r="BJ58" s="35">
        <f t="shared" si="96"/>
        <v>0</v>
      </c>
      <c r="BK58" s="62">
        <f t="shared" si="97"/>
        <v>0</v>
      </c>
      <c r="BL58" s="61">
        <f t="shared" si="98"/>
        <v>0</v>
      </c>
      <c r="BM58" s="43">
        <f t="shared" si="99"/>
        <v>0</v>
      </c>
      <c r="BN58" s="35">
        <f t="shared" si="100"/>
        <v>0</v>
      </c>
      <c r="BO58" s="36">
        <f t="shared" si="101"/>
        <v>0</v>
      </c>
      <c r="BP58" s="35">
        <f t="shared" si="102"/>
        <v>0</v>
      </c>
      <c r="BQ58" s="62">
        <f t="shared" si="103"/>
        <v>0</v>
      </c>
      <c r="BR58" s="61">
        <f t="shared" si="104"/>
        <v>0</v>
      </c>
      <c r="BS58" s="43">
        <f t="shared" si="105"/>
        <v>0</v>
      </c>
      <c r="BT58" s="35">
        <f t="shared" si="106"/>
        <v>0</v>
      </c>
      <c r="BU58" s="36">
        <f t="shared" si="107"/>
        <v>0</v>
      </c>
      <c r="BV58" s="35">
        <f t="shared" si="108"/>
        <v>0</v>
      </c>
      <c r="BW58" s="62">
        <f t="shared" si="109"/>
        <v>0</v>
      </c>
      <c r="BX58" s="61">
        <f t="shared" si="110"/>
        <v>0</v>
      </c>
      <c r="BY58" s="43">
        <f t="shared" si="111"/>
        <v>0</v>
      </c>
      <c r="BZ58" s="35">
        <f t="shared" si="112"/>
        <v>0</v>
      </c>
      <c r="CA58" s="36">
        <f t="shared" si="113"/>
        <v>0</v>
      </c>
      <c r="CB58" s="35">
        <f t="shared" si="114"/>
        <v>0</v>
      </c>
      <c r="CC58" s="62">
        <f t="shared" si="115"/>
        <v>0</v>
      </c>
      <c r="CD58" s="61">
        <f t="shared" si="116"/>
        <v>0</v>
      </c>
      <c r="CE58" s="43">
        <f t="shared" si="117"/>
        <v>0</v>
      </c>
      <c r="CF58" s="35">
        <f t="shared" si="118"/>
        <v>0</v>
      </c>
      <c r="CG58" s="36">
        <f t="shared" si="119"/>
        <v>0</v>
      </c>
      <c r="CH58" s="35">
        <f t="shared" si="120"/>
        <v>0</v>
      </c>
      <c r="CI58" s="62">
        <f t="shared" si="121"/>
        <v>0</v>
      </c>
      <c r="CJ58" s="61">
        <f t="shared" si="122"/>
        <v>0</v>
      </c>
      <c r="CK58" s="43">
        <f t="shared" si="123"/>
        <v>0</v>
      </c>
      <c r="CL58" s="35">
        <f t="shared" si="124"/>
        <v>0</v>
      </c>
      <c r="CM58" s="36">
        <f t="shared" si="125"/>
        <v>0</v>
      </c>
      <c r="CN58" s="35">
        <f t="shared" si="126"/>
        <v>0</v>
      </c>
      <c r="CO58" s="62">
        <f t="shared" si="127"/>
        <v>0</v>
      </c>
      <c r="CP58" s="61">
        <f t="shared" si="128"/>
        <v>0</v>
      </c>
      <c r="CQ58" s="43">
        <f t="shared" si="129"/>
        <v>0</v>
      </c>
      <c r="CR58" s="35">
        <f t="shared" si="130"/>
        <v>0</v>
      </c>
      <c r="CS58" s="36">
        <f t="shared" si="131"/>
        <v>0</v>
      </c>
      <c r="CT58" s="35">
        <f t="shared" si="132"/>
        <v>0</v>
      </c>
      <c r="CU58" s="62">
        <f t="shared" si="133"/>
        <v>0</v>
      </c>
      <c r="CV58" s="61">
        <f t="shared" si="134"/>
        <v>0</v>
      </c>
      <c r="CW58" s="43">
        <f t="shared" si="135"/>
        <v>0</v>
      </c>
      <c r="CX58" s="35">
        <f t="shared" si="136"/>
        <v>0</v>
      </c>
      <c r="CY58" s="36">
        <f t="shared" si="137"/>
        <v>0</v>
      </c>
      <c r="CZ58" s="35">
        <f t="shared" si="138"/>
        <v>0</v>
      </c>
      <c r="DA58" s="62">
        <f t="shared" si="139"/>
        <v>0</v>
      </c>
    </row>
    <row r="59" spans="2:105" x14ac:dyDescent="0.3">
      <c r="B59" s="1"/>
      <c r="C59" s="1"/>
      <c r="D59">
        <f t="shared" si="10"/>
        <v>0</v>
      </c>
      <c r="F59" s="1"/>
      <c r="G59" s="1"/>
      <c r="H59">
        <f t="shared" si="11"/>
        <v>0</v>
      </c>
      <c r="J59" s="1">
        <v>0.59268399999999999</v>
      </c>
      <c r="K59" s="1">
        <v>0.70666700000000005</v>
      </c>
      <c r="L59">
        <f t="shared" si="12"/>
        <v>97.19001829144662</v>
      </c>
      <c r="N59" s="1">
        <v>0.59795200000000004</v>
      </c>
      <c r="O59" s="1">
        <v>0.70654499999999998</v>
      </c>
      <c r="P59">
        <f t="shared" si="13"/>
        <v>97.152039438873928</v>
      </c>
      <c r="R59" s="1">
        <v>0.61020399999999997</v>
      </c>
      <c r="S59" s="1">
        <v>0.71095799999999998</v>
      </c>
      <c r="T59">
        <f t="shared" si="14"/>
        <v>97.045084274142184</v>
      </c>
      <c r="V59" s="1">
        <v>0.63503699999999996</v>
      </c>
      <c r="W59" s="1">
        <v>0.72997000000000001</v>
      </c>
      <c r="X59">
        <f t="shared" si="15"/>
        <v>97.02103673680385</v>
      </c>
      <c r="Z59" s="1">
        <v>0.66211100000000001</v>
      </c>
      <c r="AA59" s="1">
        <v>0.75074700000000005</v>
      </c>
      <c r="AB59">
        <f t="shared" si="16"/>
        <v>97.027327071874964</v>
      </c>
      <c r="AD59" s="1">
        <v>0.70570999999999995</v>
      </c>
      <c r="AE59" s="1">
        <v>0.78894200000000003</v>
      </c>
      <c r="AF59">
        <f t="shared" si="17"/>
        <v>97.01698668200001</v>
      </c>
      <c r="AH59" s="1">
        <v>0.75665199999999999</v>
      </c>
      <c r="AI59" s="1">
        <v>0.83022799999999997</v>
      </c>
      <c r="AJ59">
        <f t="shared" si="18"/>
        <v>97.012954819034022</v>
      </c>
      <c r="AL59" s="1">
        <v>0.81372800000000001</v>
      </c>
      <c r="AM59" s="1">
        <v>0.87773000000000001</v>
      </c>
      <c r="AN59">
        <f t="shared" si="19"/>
        <v>97.103269332108695</v>
      </c>
      <c r="AP59" s="15"/>
      <c r="AQ59" s="15"/>
      <c r="AT59" s="61">
        <f t="shared" si="80"/>
        <v>0</v>
      </c>
      <c r="AU59" s="43">
        <f t="shared" si="81"/>
        <v>0</v>
      </c>
      <c r="AV59" s="35">
        <f t="shared" si="82"/>
        <v>0</v>
      </c>
      <c r="AW59" s="36">
        <f t="shared" si="83"/>
        <v>0</v>
      </c>
      <c r="AX59" s="35">
        <f t="shared" si="84"/>
        <v>0</v>
      </c>
      <c r="AY59" s="62">
        <f t="shared" si="85"/>
        <v>0</v>
      </c>
      <c r="AZ59" s="61">
        <f t="shared" si="86"/>
        <v>0</v>
      </c>
      <c r="BA59" s="43">
        <f t="shared" si="87"/>
        <v>0</v>
      </c>
      <c r="BB59" s="35">
        <f t="shared" si="88"/>
        <v>0</v>
      </c>
      <c r="BC59" s="36">
        <f t="shared" si="89"/>
        <v>0</v>
      </c>
      <c r="BD59" s="35">
        <f t="shared" si="90"/>
        <v>0</v>
      </c>
      <c r="BE59" s="62">
        <f t="shared" si="91"/>
        <v>0</v>
      </c>
      <c r="BF59" s="61">
        <f t="shared" si="92"/>
        <v>0</v>
      </c>
      <c r="BG59" s="43">
        <f t="shared" si="93"/>
        <v>0</v>
      </c>
      <c r="BH59" s="35">
        <f t="shared" si="94"/>
        <v>0</v>
      </c>
      <c r="BI59" s="36">
        <f t="shared" si="95"/>
        <v>0</v>
      </c>
      <c r="BJ59" s="35">
        <f t="shared" si="96"/>
        <v>0</v>
      </c>
      <c r="BK59" s="62">
        <f t="shared" si="97"/>
        <v>0</v>
      </c>
      <c r="BL59" s="61">
        <f t="shared" si="98"/>
        <v>0</v>
      </c>
      <c r="BM59" s="43">
        <f t="shared" si="99"/>
        <v>0</v>
      </c>
      <c r="BN59" s="35">
        <f t="shared" si="100"/>
        <v>0</v>
      </c>
      <c r="BO59" s="36">
        <f t="shared" si="101"/>
        <v>0</v>
      </c>
      <c r="BP59" s="35">
        <f t="shared" si="102"/>
        <v>0</v>
      </c>
      <c r="BQ59" s="62">
        <f t="shared" si="103"/>
        <v>0</v>
      </c>
      <c r="BR59" s="61">
        <f t="shared" si="104"/>
        <v>0</v>
      </c>
      <c r="BS59" s="43">
        <f t="shared" si="105"/>
        <v>0</v>
      </c>
      <c r="BT59" s="35">
        <f t="shared" si="106"/>
        <v>0</v>
      </c>
      <c r="BU59" s="36">
        <f t="shared" si="107"/>
        <v>0</v>
      </c>
      <c r="BV59" s="35">
        <f t="shared" si="108"/>
        <v>0</v>
      </c>
      <c r="BW59" s="62">
        <f t="shared" si="109"/>
        <v>0</v>
      </c>
      <c r="BX59" s="61">
        <f t="shared" si="110"/>
        <v>0</v>
      </c>
      <c r="BY59" s="43">
        <f t="shared" si="111"/>
        <v>0</v>
      </c>
      <c r="BZ59" s="35">
        <f t="shared" si="112"/>
        <v>0</v>
      </c>
      <c r="CA59" s="36">
        <f t="shared" si="113"/>
        <v>0</v>
      </c>
      <c r="CB59" s="35">
        <f t="shared" si="114"/>
        <v>0</v>
      </c>
      <c r="CC59" s="62">
        <f t="shared" si="115"/>
        <v>0</v>
      </c>
      <c r="CD59" s="61">
        <f t="shared" si="116"/>
        <v>0</v>
      </c>
      <c r="CE59" s="43">
        <f t="shared" si="117"/>
        <v>0</v>
      </c>
      <c r="CF59" s="35">
        <f t="shared" si="118"/>
        <v>0</v>
      </c>
      <c r="CG59" s="36">
        <f t="shared" si="119"/>
        <v>0</v>
      </c>
      <c r="CH59" s="35">
        <f t="shared" si="120"/>
        <v>0</v>
      </c>
      <c r="CI59" s="62">
        <f t="shared" si="121"/>
        <v>0</v>
      </c>
      <c r="CJ59" s="61">
        <f t="shared" si="122"/>
        <v>0</v>
      </c>
      <c r="CK59" s="43">
        <f t="shared" si="123"/>
        <v>0</v>
      </c>
      <c r="CL59" s="35">
        <f t="shared" si="124"/>
        <v>0</v>
      </c>
      <c r="CM59" s="36">
        <f t="shared" si="125"/>
        <v>0</v>
      </c>
      <c r="CN59" s="35">
        <f t="shared" si="126"/>
        <v>0</v>
      </c>
      <c r="CO59" s="62">
        <f t="shared" si="127"/>
        <v>0</v>
      </c>
      <c r="CP59" s="61">
        <f t="shared" si="128"/>
        <v>0</v>
      </c>
      <c r="CQ59" s="43">
        <f t="shared" si="129"/>
        <v>0</v>
      </c>
      <c r="CR59" s="35">
        <f t="shared" si="130"/>
        <v>0</v>
      </c>
      <c r="CS59" s="36">
        <f t="shared" si="131"/>
        <v>0</v>
      </c>
      <c r="CT59" s="35">
        <f t="shared" si="132"/>
        <v>0</v>
      </c>
      <c r="CU59" s="62">
        <f t="shared" si="133"/>
        <v>0</v>
      </c>
      <c r="CV59" s="61">
        <f t="shared" si="134"/>
        <v>0</v>
      </c>
      <c r="CW59" s="43">
        <f t="shared" si="135"/>
        <v>0</v>
      </c>
      <c r="CX59" s="35">
        <f t="shared" si="136"/>
        <v>0</v>
      </c>
      <c r="CY59" s="36">
        <f t="shared" si="137"/>
        <v>0</v>
      </c>
      <c r="CZ59" s="35">
        <f t="shared" si="138"/>
        <v>0</v>
      </c>
      <c r="DA59" s="62">
        <f t="shared" si="139"/>
        <v>0</v>
      </c>
    </row>
    <row r="60" spans="2:105" x14ac:dyDescent="0.3">
      <c r="B60" s="1"/>
      <c r="C60" s="1"/>
      <c r="D60">
        <f t="shared" si="10"/>
        <v>0</v>
      </c>
      <c r="F60" s="1"/>
      <c r="G60" s="1"/>
      <c r="H60">
        <f t="shared" si="11"/>
        <v>0</v>
      </c>
      <c r="J60" s="1">
        <v>0.60259499999999999</v>
      </c>
      <c r="K60" s="1">
        <v>0.71410499999999999</v>
      </c>
      <c r="L60">
        <f t="shared" si="12"/>
        <v>98.21298859577918</v>
      </c>
      <c r="N60" s="1">
        <v>0.60795100000000002</v>
      </c>
      <c r="O60" s="1">
        <v>0.71400600000000003</v>
      </c>
      <c r="P60">
        <f t="shared" si="13"/>
        <v>98.177949135005719</v>
      </c>
      <c r="R60" s="1">
        <v>0.62040799999999996</v>
      </c>
      <c r="S60" s="1">
        <v>0.71848100000000004</v>
      </c>
      <c r="T60">
        <f t="shared" si="14"/>
        <v>98.071966549880514</v>
      </c>
      <c r="V60" s="1">
        <v>0.64565700000000004</v>
      </c>
      <c r="W60" s="1">
        <v>0.73776399999999998</v>
      </c>
      <c r="X60">
        <f t="shared" si="15"/>
        <v>98.056945007454217</v>
      </c>
      <c r="Z60" s="1">
        <v>0.67318299999999998</v>
      </c>
      <c r="AA60" s="1">
        <v>0.75882499999999997</v>
      </c>
      <c r="AB60">
        <f t="shared" si="16"/>
        <v>98.071336236196103</v>
      </c>
      <c r="AD60" s="1">
        <v>0.71751100000000001</v>
      </c>
      <c r="AE60" s="1">
        <v>0.79752100000000004</v>
      </c>
      <c r="AF60">
        <f t="shared" si="17"/>
        <v>98.071954891000004</v>
      </c>
      <c r="AH60" s="1">
        <v>0.76930500000000002</v>
      </c>
      <c r="AI60" s="1">
        <v>0.83935099999999996</v>
      </c>
      <c r="AJ60">
        <f t="shared" si="18"/>
        <v>98.078986302932464</v>
      </c>
      <c r="AL60" s="1">
        <v>0.82733599999999996</v>
      </c>
      <c r="AM60" s="1">
        <v>0.889598</v>
      </c>
      <c r="AN60">
        <f t="shared" si="19"/>
        <v>98.4162261644301</v>
      </c>
      <c r="AP60" s="15"/>
      <c r="AQ60" s="15"/>
      <c r="AT60" s="61">
        <f t="shared" si="80"/>
        <v>0</v>
      </c>
      <c r="AU60" s="43">
        <f t="shared" si="81"/>
        <v>0</v>
      </c>
      <c r="AV60" s="35">
        <f t="shared" si="82"/>
        <v>0</v>
      </c>
      <c r="AW60" s="36">
        <f t="shared" si="83"/>
        <v>0</v>
      </c>
      <c r="AX60" s="35">
        <f t="shared" si="84"/>
        <v>0</v>
      </c>
      <c r="AY60" s="62">
        <f t="shared" si="85"/>
        <v>0</v>
      </c>
      <c r="AZ60" s="61">
        <f t="shared" si="86"/>
        <v>0</v>
      </c>
      <c r="BA60" s="43">
        <f t="shared" si="87"/>
        <v>0</v>
      </c>
      <c r="BB60" s="35">
        <f t="shared" si="88"/>
        <v>0</v>
      </c>
      <c r="BC60" s="36">
        <f t="shared" si="89"/>
        <v>0</v>
      </c>
      <c r="BD60" s="35">
        <f t="shared" si="90"/>
        <v>0</v>
      </c>
      <c r="BE60" s="62">
        <f t="shared" si="91"/>
        <v>0</v>
      </c>
      <c r="BF60" s="61">
        <f t="shared" si="92"/>
        <v>0</v>
      </c>
      <c r="BG60" s="43">
        <f t="shared" si="93"/>
        <v>0</v>
      </c>
      <c r="BH60" s="35">
        <f t="shared" si="94"/>
        <v>0</v>
      </c>
      <c r="BI60" s="36">
        <f t="shared" si="95"/>
        <v>0</v>
      </c>
      <c r="BJ60" s="35">
        <f t="shared" si="96"/>
        <v>0</v>
      </c>
      <c r="BK60" s="62">
        <f t="shared" si="97"/>
        <v>0</v>
      </c>
      <c r="BL60" s="61">
        <f t="shared" si="98"/>
        <v>0</v>
      </c>
      <c r="BM60" s="43">
        <f t="shared" si="99"/>
        <v>0</v>
      </c>
      <c r="BN60" s="35">
        <f t="shared" si="100"/>
        <v>0</v>
      </c>
      <c r="BO60" s="36">
        <f t="shared" si="101"/>
        <v>0</v>
      </c>
      <c r="BP60" s="35">
        <f t="shared" si="102"/>
        <v>0</v>
      </c>
      <c r="BQ60" s="62">
        <f t="shared" si="103"/>
        <v>0</v>
      </c>
      <c r="BR60" s="61">
        <f t="shared" si="104"/>
        <v>0</v>
      </c>
      <c r="BS60" s="43">
        <f t="shared" si="105"/>
        <v>0</v>
      </c>
      <c r="BT60" s="35">
        <f t="shared" si="106"/>
        <v>0</v>
      </c>
      <c r="BU60" s="36">
        <f t="shared" si="107"/>
        <v>0</v>
      </c>
      <c r="BV60" s="35">
        <f t="shared" si="108"/>
        <v>0</v>
      </c>
      <c r="BW60" s="62">
        <f t="shared" si="109"/>
        <v>0</v>
      </c>
      <c r="BX60" s="61">
        <f t="shared" si="110"/>
        <v>0</v>
      </c>
      <c r="BY60" s="43">
        <f t="shared" si="111"/>
        <v>0</v>
      </c>
      <c r="BZ60" s="35">
        <f t="shared" si="112"/>
        <v>0</v>
      </c>
      <c r="CA60" s="36">
        <f t="shared" si="113"/>
        <v>0</v>
      </c>
      <c r="CB60" s="35">
        <f t="shared" si="114"/>
        <v>0</v>
      </c>
      <c r="CC60" s="62">
        <f t="shared" si="115"/>
        <v>0</v>
      </c>
      <c r="CD60" s="61">
        <f t="shared" si="116"/>
        <v>0</v>
      </c>
      <c r="CE60" s="43">
        <f t="shared" si="117"/>
        <v>0</v>
      </c>
      <c r="CF60" s="35">
        <f t="shared" si="118"/>
        <v>0</v>
      </c>
      <c r="CG60" s="36">
        <f t="shared" si="119"/>
        <v>0</v>
      </c>
      <c r="CH60" s="35">
        <f t="shared" si="120"/>
        <v>0</v>
      </c>
      <c r="CI60" s="62">
        <f t="shared" si="121"/>
        <v>0</v>
      </c>
      <c r="CJ60" s="61">
        <f t="shared" si="122"/>
        <v>0</v>
      </c>
      <c r="CK60" s="43">
        <f t="shared" si="123"/>
        <v>0</v>
      </c>
      <c r="CL60" s="35">
        <f t="shared" si="124"/>
        <v>0</v>
      </c>
      <c r="CM60" s="36">
        <f t="shared" si="125"/>
        <v>0</v>
      </c>
      <c r="CN60" s="35">
        <f t="shared" si="126"/>
        <v>0</v>
      </c>
      <c r="CO60" s="62">
        <f t="shared" si="127"/>
        <v>0</v>
      </c>
      <c r="CP60" s="61">
        <f t="shared" si="128"/>
        <v>0</v>
      </c>
      <c r="CQ60" s="43">
        <f t="shared" si="129"/>
        <v>0</v>
      </c>
      <c r="CR60" s="35">
        <f t="shared" si="130"/>
        <v>0</v>
      </c>
      <c r="CS60" s="36">
        <f t="shared" si="131"/>
        <v>0</v>
      </c>
      <c r="CT60" s="35">
        <f t="shared" si="132"/>
        <v>0</v>
      </c>
      <c r="CU60" s="62">
        <f t="shared" si="133"/>
        <v>0</v>
      </c>
      <c r="CV60" s="61">
        <f t="shared" si="134"/>
        <v>0</v>
      </c>
      <c r="CW60" s="43">
        <f t="shared" si="135"/>
        <v>0</v>
      </c>
      <c r="CX60" s="35">
        <f t="shared" si="136"/>
        <v>0</v>
      </c>
      <c r="CY60" s="36">
        <f t="shared" si="137"/>
        <v>0</v>
      </c>
      <c r="CZ60" s="35">
        <f t="shared" si="138"/>
        <v>0</v>
      </c>
      <c r="DA60" s="62">
        <f t="shared" si="139"/>
        <v>0</v>
      </c>
    </row>
    <row r="61" spans="2:105" x14ac:dyDescent="0.3">
      <c r="B61" s="1"/>
      <c r="C61" s="1"/>
      <c r="D61">
        <f t="shared" si="10"/>
        <v>0</v>
      </c>
      <c r="F61" s="1"/>
      <c r="G61" s="1"/>
      <c r="H61">
        <f t="shared" si="11"/>
        <v>0</v>
      </c>
      <c r="J61" s="1">
        <v>0.61252600000000001</v>
      </c>
      <c r="K61" s="1">
        <v>0.72158699999999998</v>
      </c>
      <c r="L61">
        <f t="shared" si="12"/>
        <v>99.242010351226384</v>
      </c>
      <c r="N61" s="1">
        <v>0.61797000000000002</v>
      </c>
      <c r="O61" s="1">
        <v>0.72143199999999996</v>
      </c>
      <c r="P61">
        <f t="shared" si="13"/>
        <v>99.199046227014122</v>
      </c>
      <c r="R61" s="1">
        <v>0.630633</v>
      </c>
      <c r="S61" s="1">
        <v>0.72599800000000003</v>
      </c>
      <c r="T61">
        <f t="shared" si="14"/>
        <v>99.098029831380586</v>
      </c>
      <c r="V61" s="1">
        <v>0.65629800000000005</v>
      </c>
      <c r="W61" s="1">
        <v>0.74555899999999997</v>
      </c>
      <c r="X61">
        <f t="shared" si="15"/>
        <v>99.09298618909645</v>
      </c>
      <c r="Z61" s="1">
        <v>0.68427800000000005</v>
      </c>
      <c r="AA61" s="1">
        <v>0.76700299999999999</v>
      </c>
      <c r="AB61">
        <f t="shared" si="16"/>
        <v>99.128269505052046</v>
      </c>
      <c r="AD61" s="1">
        <v>0.72933599999999998</v>
      </c>
      <c r="AE61" s="1">
        <v>0.80734499999999998</v>
      </c>
      <c r="AF61">
        <f t="shared" si="17"/>
        <v>99.280021994999998</v>
      </c>
      <c r="AH61" s="1">
        <v>0.78198400000000001</v>
      </c>
      <c r="AI61" s="1">
        <v>0.85125499999999998</v>
      </c>
      <c r="AJ61">
        <f t="shared" si="18"/>
        <v>99.469980360186355</v>
      </c>
      <c r="AL61" s="1">
        <v>0.84097100000000002</v>
      </c>
      <c r="AM61" s="1">
        <v>0.902424</v>
      </c>
      <c r="AN61">
        <f t="shared" si="19"/>
        <v>99.83516653613168</v>
      </c>
      <c r="AP61" s="15"/>
      <c r="AQ61" s="15"/>
      <c r="AT61" s="61">
        <f t="shared" si="80"/>
        <v>0</v>
      </c>
      <c r="AU61" s="43">
        <f t="shared" si="81"/>
        <v>0</v>
      </c>
      <c r="AV61" s="35">
        <f t="shared" si="82"/>
        <v>0</v>
      </c>
      <c r="AW61" s="36">
        <f t="shared" si="83"/>
        <v>0</v>
      </c>
      <c r="AX61" s="35">
        <f t="shared" si="84"/>
        <v>0</v>
      </c>
      <c r="AY61" s="62">
        <f t="shared" si="85"/>
        <v>0</v>
      </c>
      <c r="AZ61" s="61">
        <f t="shared" si="86"/>
        <v>0</v>
      </c>
      <c r="BA61" s="43">
        <f t="shared" si="87"/>
        <v>0</v>
      </c>
      <c r="BB61" s="35">
        <f t="shared" si="88"/>
        <v>0</v>
      </c>
      <c r="BC61" s="36">
        <f t="shared" si="89"/>
        <v>0</v>
      </c>
      <c r="BD61" s="35">
        <f t="shared" si="90"/>
        <v>0</v>
      </c>
      <c r="BE61" s="62">
        <f t="shared" si="91"/>
        <v>0</v>
      </c>
      <c r="BF61" s="61">
        <f t="shared" si="92"/>
        <v>0</v>
      </c>
      <c r="BG61" s="43">
        <f t="shared" si="93"/>
        <v>0</v>
      </c>
      <c r="BH61" s="35">
        <f t="shared" si="94"/>
        <v>0</v>
      </c>
      <c r="BI61" s="36">
        <f t="shared" si="95"/>
        <v>0</v>
      </c>
      <c r="BJ61" s="35">
        <f t="shared" si="96"/>
        <v>0</v>
      </c>
      <c r="BK61" s="62">
        <f t="shared" si="97"/>
        <v>0</v>
      </c>
      <c r="BL61" s="61">
        <f t="shared" si="98"/>
        <v>0</v>
      </c>
      <c r="BM61" s="43">
        <f t="shared" si="99"/>
        <v>0</v>
      </c>
      <c r="BN61" s="35">
        <f t="shared" si="100"/>
        <v>0</v>
      </c>
      <c r="BO61" s="36">
        <f t="shared" si="101"/>
        <v>0</v>
      </c>
      <c r="BP61" s="35">
        <f t="shared" si="102"/>
        <v>0</v>
      </c>
      <c r="BQ61" s="62">
        <f t="shared" si="103"/>
        <v>0</v>
      </c>
      <c r="BR61" s="61">
        <f t="shared" si="104"/>
        <v>0</v>
      </c>
      <c r="BS61" s="43">
        <f t="shared" si="105"/>
        <v>0</v>
      </c>
      <c r="BT61" s="35">
        <f t="shared" si="106"/>
        <v>0</v>
      </c>
      <c r="BU61" s="36">
        <f t="shared" si="107"/>
        <v>0</v>
      </c>
      <c r="BV61" s="35">
        <f t="shared" si="108"/>
        <v>0</v>
      </c>
      <c r="BW61" s="62">
        <f t="shared" si="109"/>
        <v>0</v>
      </c>
      <c r="BX61" s="61">
        <f t="shared" si="110"/>
        <v>0</v>
      </c>
      <c r="BY61" s="43">
        <f t="shared" si="111"/>
        <v>0</v>
      </c>
      <c r="BZ61" s="35">
        <f t="shared" si="112"/>
        <v>0</v>
      </c>
      <c r="CA61" s="36">
        <f t="shared" si="113"/>
        <v>0</v>
      </c>
      <c r="CB61" s="35">
        <f t="shared" si="114"/>
        <v>0</v>
      </c>
      <c r="CC61" s="62">
        <f t="shared" si="115"/>
        <v>0</v>
      </c>
      <c r="CD61" s="61">
        <f t="shared" si="116"/>
        <v>0</v>
      </c>
      <c r="CE61" s="43">
        <f t="shared" si="117"/>
        <v>0</v>
      </c>
      <c r="CF61" s="35">
        <f t="shared" si="118"/>
        <v>0</v>
      </c>
      <c r="CG61" s="36">
        <f t="shared" si="119"/>
        <v>0</v>
      </c>
      <c r="CH61" s="35">
        <f t="shared" si="120"/>
        <v>0</v>
      </c>
      <c r="CI61" s="62">
        <f t="shared" si="121"/>
        <v>0</v>
      </c>
      <c r="CJ61" s="61">
        <f t="shared" si="122"/>
        <v>0</v>
      </c>
      <c r="CK61" s="43">
        <f t="shared" si="123"/>
        <v>0</v>
      </c>
      <c r="CL61" s="35">
        <f t="shared" si="124"/>
        <v>0</v>
      </c>
      <c r="CM61" s="36">
        <f t="shared" si="125"/>
        <v>0</v>
      </c>
      <c r="CN61" s="35">
        <f t="shared" si="126"/>
        <v>0</v>
      </c>
      <c r="CO61" s="62">
        <f t="shared" si="127"/>
        <v>0</v>
      </c>
      <c r="CP61" s="61">
        <f t="shared" si="128"/>
        <v>0</v>
      </c>
      <c r="CQ61" s="43">
        <f t="shared" si="129"/>
        <v>0</v>
      </c>
      <c r="CR61" s="35">
        <f t="shared" si="130"/>
        <v>0</v>
      </c>
      <c r="CS61" s="36">
        <f t="shared" si="131"/>
        <v>0</v>
      </c>
      <c r="CT61" s="35">
        <f t="shared" si="132"/>
        <v>0</v>
      </c>
      <c r="CU61" s="62">
        <f t="shared" si="133"/>
        <v>0</v>
      </c>
      <c r="CV61" s="61">
        <f t="shared" si="134"/>
        <v>0</v>
      </c>
      <c r="CW61" s="43">
        <f t="shared" si="135"/>
        <v>0</v>
      </c>
      <c r="CX61" s="35">
        <f t="shared" si="136"/>
        <v>0</v>
      </c>
      <c r="CY61" s="36">
        <f t="shared" si="137"/>
        <v>0</v>
      </c>
      <c r="CZ61" s="35">
        <f t="shared" si="138"/>
        <v>0</v>
      </c>
      <c r="DA61" s="62">
        <f t="shared" si="139"/>
        <v>0</v>
      </c>
    </row>
    <row r="62" spans="2:105" x14ac:dyDescent="0.3">
      <c r="B62" s="1"/>
      <c r="C62" s="1"/>
      <c r="D62">
        <f t="shared" si="10"/>
        <v>0</v>
      </c>
      <c r="F62" s="1"/>
      <c r="G62" s="1"/>
      <c r="H62">
        <f t="shared" si="11"/>
        <v>0</v>
      </c>
      <c r="J62" s="1">
        <v>0.62243700000000002</v>
      </c>
      <c r="K62" s="1">
        <v>0.72894499999999995</v>
      </c>
      <c r="L62">
        <f t="shared" si="12"/>
        <v>100.25397801716869</v>
      </c>
      <c r="N62" s="1">
        <v>0.627969</v>
      </c>
      <c r="O62" s="1">
        <v>0.72878399999999999</v>
      </c>
      <c r="P62">
        <f t="shared" si="13"/>
        <v>100.20996809887593</v>
      </c>
      <c r="R62" s="1">
        <v>0.64083699999999999</v>
      </c>
      <c r="S62" s="1">
        <v>0.73350000000000004</v>
      </c>
      <c r="T62">
        <f t="shared" si="14"/>
        <v>100.122045627285</v>
      </c>
      <c r="V62" s="1">
        <v>0.66691699999999998</v>
      </c>
      <c r="W62" s="1">
        <v>0.753722</v>
      </c>
      <c r="X62">
        <f t="shared" si="15"/>
        <v>100.17793861574759</v>
      </c>
      <c r="Z62" s="1">
        <v>0.69535000000000002</v>
      </c>
      <c r="AA62" s="1">
        <v>0.77744899999999995</v>
      </c>
      <c r="AB62">
        <f t="shared" si="16"/>
        <v>100.47832146475724</v>
      </c>
      <c r="AD62" s="1">
        <v>0.74113700000000005</v>
      </c>
      <c r="AE62" s="1">
        <v>0.81827399999999995</v>
      </c>
      <c r="AF62">
        <f t="shared" si="17"/>
        <v>100.62397205399999</v>
      </c>
      <c r="AH62" s="1">
        <v>0.79463700000000004</v>
      </c>
      <c r="AI62" s="1">
        <v>0.863313</v>
      </c>
      <c r="AJ62">
        <f t="shared" si="18"/>
        <v>100.87896946824814</v>
      </c>
      <c r="AL62" s="1">
        <v>0.85457799999999995</v>
      </c>
      <c r="AM62" s="1">
        <v>0.91290000000000004</v>
      </c>
      <c r="AN62">
        <f t="shared" si="19"/>
        <v>100.99412640935371</v>
      </c>
      <c r="AP62" s="15"/>
      <c r="AQ62" s="15"/>
      <c r="AT62" s="61">
        <f t="shared" si="80"/>
        <v>0</v>
      </c>
      <c r="AU62" s="43">
        <f t="shared" si="81"/>
        <v>0</v>
      </c>
      <c r="AV62" s="35">
        <f t="shared" si="82"/>
        <v>0</v>
      </c>
      <c r="AW62" s="36">
        <f t="shared" si="83"/>
        <v>0</v>
      </c>
      <c r="AX62" s="35">
        <f t="shared" si="84"/>
        <v>0</v>
      </c>
      <c r="AY62" s="62">
        <f t="shared" si="85"/>
        <v>0</v>
      </c>
      <c r="AZ62" s="61">
        <f t="shared" si="86"/>
        <v>0</v>
      </c>
      <c r="BA62" s="43">
        <f t="shared" si="87"/>
        <v>0</v>
      </c>
      <c r="BB62" s="35">
        <f t="shared" si="88"/>
        <v>0</v>
      </c>
      <c r="BC62" s="36">
        <f t="shared" si="89"/>
        <v>0</v>
      </c>
      <c r="BD62" s="35">
        <f t="shared" si="90"/>
        <v>0</v>
      </c>
      <c r="BE62" s="62">
        <f t="shared" si="91"/>
        <v>0</v>
      </c>
      <c r="BF62" s="61">
        <f t="shared" si="92"/>
        <v>0</v>
      </c>
      <c r="BG62" s="43">
        <f t="shared" si="93"/>
        <v>0</v>
      </c>
      <c r="BH62" s="35">
        <f t="shared" si="94"/>
        <v>0</v>
      </c>
      <c r="BI62" s="36">
        <f t="shared" si="95"/>
        <v>0</v>
      </c>
      <c r="BJ62" s="35">
        <f t="shared" si="96"/>
        <v>0</v>
      </c>
      <c r="BK62" s="62">
        <f t="shared" si="97"/>
        <v>0</v>
      </c>
      <c r="BL62" s="61">
        <f t="shared" si="98"/>
        <v>0</v>
      </c>
      <c r="BM62" s="43">
        <f t="shared" si="99"/>
        <v>0</v>
      </c>
      <c r="BN62" s="35">
        <f t="shared" si="100"/>
        <v>0</v>
      </c>
      <c r="BO62" s="36">
        <f t="shared" si="101"/>
        <v>0</v>
      </c>
      <c r="BP62" s="35">
        <f t="shared" si="102"/>
        <v>0</v>
      </c>
      <c r="BQ62" s="62">
        <f t="shared" si="103"/>
        <v>0</v>
      </c>
      <c r="BR62" s="61">
        <f t="shared" si="104"/>
        <v>0</v>
      </c>
      <c r="BS62" s="43">
        <f t="shared" si="105"/>
        <v>0</v>
      </c>
      <c r="BT62" s="35">
        <f t="shared" si="106"/>
        <v>0</v>
      </c>
      <c r="BU62" s="36">
        <f t="shared" si="107"/>
        <v>0</v>
      </c>
      <c r="BV62" s="35">
        <f t="shared" si="108"/>
        <v>0</v>
      </c>
      <c r="BW62" s="62">
        <f t="shared" si="109"/>
        <v>0</v>
      </c>
      <c r="BX62" s="61">
        <f t="shared" si="110"/>
        <v>0</v>
      </c>
      <c r="BY62" s="43">
        <f t="shared" si="111"/>
        <v>0</v>
      </c>
      <c r="BZ62" s="35">
        <f t="shared" si="112"/>
        <v>0</v>
      </c>
      <c r="CA62" s="36">
        <f t="shared" si="113"/>
        <v>0</v>
      </c>
      <c r="CB62" s="35">
        <f t="shared" si="114"/>
        <v>0</v>
      </c>
      <c r="CC62" s="62">
        <f t="shared" si="115"/>
        <v>0</v>
      </c>
      <c r="CD62" s="61">
        <f t="shared" si="116"/>
        <v>0</v>
      </c>
      <c r="CE62" s="43">
        <f t="shared" si="117"/>
        <v>0</v>
      </c>
      <c r="CF62" s="35">
        <f t="shared" si="118"/>
        <v>0</v>
      </c>
      <c r="CG62" s="36">
        <f t="shared" si="119"/>
        <v>0</v>
      </c>
      <c r="CH62" s="35">
        <f t="shared" si="120"/>
        <v>0</v>
      </c>
      <c r="CI62" s="62">
        <f t="shared" si="121"/>
        <v>0</v>
      </c>
      <c r="CJ62" s="61">
        <f t="shared" si="122"/>
        <v>0</v>
      </c>
      <c r="CK62" s="43">
        <f t="shared" si="123"/>
        <v>0</v>
      </c>
      <c r="CL62" s="35">
        <f t="shared" si="124"/>
        <v>0</v>
      </c>
      <c r="CM62" s="36">
        <f t="shared" si="125"/>
        <v>0</v>
      </c>
      <c r="CN62" s="35">
        <f t="shared" si="126"/>
        <v>0</v>
      </c>
      <c r="CO62" s="62">
        <f t="shared" si="127"/>
        <v>0</v>
      </c>
      <c r="CP62" s="61">
        <f t="shared" si="128"/>
        <v>0</v>
      </c>
      <c r="CQ62" s="43">
        <f t="shared" si="129"/>
        <v>0</v>
      </c>
      <c r="CR62" s="35">
        <f t="shared" si="130"/>
        <v>0</v>
      </c>
      <c r="CS62" s="36">
        <f t="shared" si="131"/>
        <v>0</v>
      </c>
      <c r="CT62" s="35">
        <f t="shared" si="132"/>
        <v>0</v>
      </c>
      <c r="CU62" s="62">
        <f t="shared" si="133"/>
        <v>0</v>
      </c>
      <c r="CV62" s="61">
        <f t="shared" si="134"/>
        <v>0</v>
      </c>
      <c r="CW62" s="43">
        <f t="shared" si="135"/>
        <v>0</v>
      </c>
      <c r="CX62" s="35">
        <f t="shared" si="136"/>
        <v>0</v>
      </c>
      <c r="CY62" s="36">
        <f t="shared" si="137"/>
        <v>0</v>
      </c>
      <c r="CZ62" s="35">
        <f t="shared" si="138"/>
        <v>0</v>
      </c>
      <c r="DA62" s="62">
        <f t="shared" si="139"/>
        <v>0</v>
      </c>
    </row>
    <row r="63" spans="2:105" x14ac:dyDescent="0.3">
      <c r="B63" s="1"/>
      <c r="C63" s="1"/>
      <c r="D63">
        <f t="shared" si="10"/>
        <v>0</v>
      </c>
      <c r="F63" s="1"/>
      <c r="G63" s="1"/>
      <c r="H63">
        <f t="shared" si="11"/>
        <v>0</v>
      </c>
      <c r="J63" s="1">
        <v>0.63234800000000002</v>
      </c>
      <c r="K63" s="1">
        <v>0.73631800000000003</v>
      </c>
      <c r="L63">
        <f t="shared" si="12"/>
        <v>101.26800867780921</v>
      </c>
      <c r="N63" s="1">
        <v>0.63796900000000001</v>
      </c>
      <c r="O63" s="1">
        <v>0.73623799999999995</v>
      </c>
      <c r="P63">
        <f t="shared" si="13"/>
        <v>101.23491527418304</v>
      </c>
      <c r="R63" s="1">
        <v>0.65104099999999998</v>
      </c>
      <c r="S63" s="1">
        <v>0.74166799999999999</v>
      </c>
      <c r="T63">
        <f t="shared" si="14"/>
        <v>101.23696978363628</v>
      </c>
      <c r="V63" s="1">
        <v>0.67753600000000003</v>
      </c>
      <c r="W63" s="1">
        <v>0.763737</v>
      </c>
      <c r="X63">
        <f t="shared" si="15"/>
        <v>101.50904219934567</v>
      </c>
      <c r="Z63" s="1">
        <v>0.70642199999999999</v>
      </c>
      <c r="AA63" s="1">
        <v>0.78784799999999999</v>
      </c>
      <c r="AB63">
        <f t="shared" si="16"/>
        <v>101.8222990953311</v>
      </c>
      <c r="AD63" s="1">
        <v>0.752938</v>
      </c>
      <c r="AE63" s="1">
        <v>0.82938299999999998</v>
      </c>
      <c r="AF63">
        <f t="shared" si="17"/>
        <v>101.990056893</v>
      </c>
      <c r="AH63" s="1">
        <v>0.80728999999999995</v>
      </c>
      <c r="AI63" s="1">
        <v>0.87544</v>
      </c>
      <c r="AJ63">
        <f t="shared" si="18"/>
        <v>102.29602129387968</v>
      </c>
      <c r="AL63" s="1">
        <v>0.86818600000000001</v>
      </c>
      <c r="AM63" s="1">
        <v>0.92313299999999998</v>
      </c>
      <c r="AN63">
        <f t="shared" si="19"/>
        <v>102.12620319273294</v>
      </c>
      <c r="AP63" s="15"/>
      <c r="AQ63" s="15"/>
      <c r="AT63" s="61">
        <f t="shared" si="80"/>
        <v>0</v>
      </c>
      <c r="AU63" s="43">
        <f t="shared" si="81"/>
        <v>0</v>
      </c>
      <c r="AV63" s="35">
        <f t="shared" si="82"/>
        <v>0</v>
      </c>
      <c r="AW63" s="36">
        <f t="shared" si="83"/>
        <v>0</v>
      </c>
      <c r="AX63" s="35">
        <f t="shared" si="84"/>
        <v>0</v>
      </c>
      <c r="AY63" s="62">
        <f t="shared" si="85"/>
        <v>0</v>
      </c>
      <c r="AZ63" s="61">
        <f t="shared" si="86"/>
        <v>0</v>
      </c>
      <c r="BA63" s="43">
        <f t="shared" si="87"/>
        <v>0</v>
      </c>
      <c r="BB63" s="35">
        <f t="shared" si="88"/>
        <v>0</v>
      </c>
      <c r="BC63" s="36">
        <f t="shared" si="89"/>
        <v>0</v>
      </c>
      <c r="BD63" s="35">
        <f t="shared" si="90"/>
        <v>0</v>
      </c>
      <c r="BE63" s="62">
        <f t="shared" si="91"/>
        <v>0</v>
      </c>
      <c r="BF63" s="61">
        <f t="shared" si="92"/>
        <v>0</v>
      </c>
      <c r="BG63" s="43">
        <f t="shared" si="93"/>
        <v>0</v>
      </c>
      <c r="BH63" s="35">
        <f t="shared" si="94"/>
        <v>0</v>
      </c>
      <c r="BI63" s="36">
        <f t="shared" si="95"/>
        <v>0</v>
      </c>
      <c r="BJ63" s="35">
        <f t="shared" si="96"/>
        <v>0</v>
      </c>
      <c r="BK63" s="62">
        <f t="shared" si="97"/>
        <v>0</v>
      </c>
      <c r="BL63" s="61">
        <f t="shared" si="98"/>
        <v>0</v>
      </c>
      <c r="BM63" s="43">
        <f t="shared" si="99"/>
        <v>0</v>
      </c>
      <c r="BN63" s="35">
        <f t="shared" si="100"/>
        <v>0</v>
      </c>
      <c r="BO63" s="36">
        <f t="shared" si="101"/>
        <v>0</v>
      </c>
      <c r="BP63" s="35">
        <f t="shared" si="102"/>
        <v>0</v>
      </c>
      <c r="BQ63" s="62">
        <f t="shared" si="103"/>
        <v>0</v>
      </c>
      <c r="BR63" s="61">
        <f t="shared" si="104"/>
        <v>0</v>
      </c>
      <c r="BS63" s="43">
        <f t="shared" si="105"/>
        <v>0</v>
      </c>
      <c r="BT63" s="35">
        <f t="shared" si="106"/>
        <v>0</v>
      </c>
      <c r="BU63" s="36">
        <f t="shared" si="107"/>
        <v>0</v>
      </c>
      <c r="BV63" s="35">
        <f t="shared" si="108"/>
        <v>0</v>
      </c>
      <c r="BW63" s="62">
        <f t="shared" si="109"/>
        <v>0</v>
      </c>
      <c r="BX63" s="61">
        <f t="shared" si="110"/>
        <v>0</v>
      </c>
      <c r="BY63" s="43">
        <f t="shared" si="111"/>
        <v>0</v>
      </c>
      <c r="BZ63" s="35">
        <f t="shared" si="112"/>
        <v>0</v>
      </c>
      <c r="CA63" s="36">
        <f t="shared" si="113"/>
        <v>0</v>
      </c>
      <c r="CB63" s="35">
        <f t="shared" si="114"/>
        <v>0</v>
      </c>
      <c r="CC63" s="62">
        <f t="shared" si="115"/>
        <v>0</v>
      </c>
      <c r="CD63" s="61">
        <f t="shared" si="116"/>
        <v>0</v>
      </c>
      <c r="CE63" s="43">
        <f t="shared" si="117"/>
        <v>0</v>
      </c>
      <c r="CF63" s="35">
        <f t="shared" si="118"/>
        <v>0</v>
      </c>
      <c r="CG63" s="36">
        <f t="shared" si="119"/>
        <v>0</v>
      </c>
      <c r="CH63" s="35">
        <f t="shared" si="120"/>
        <v>0</v>
      </c>
      <c r="CI63" s="62">
        <f t="shared" si="121"/>
        <v>0</v>
      </c>
      <c r="CJ63" s="61">
        <f t="shared" si="122"/>
        <v>0</v>
      </c>
      <c r="CK63" s="43">
        <f t="shared" si="123"/>
        <v>0</v>
      </c>
      <c r="CL63" s="35">
        <f t="shared" si="124"/>
        <v>0</v>
      </c>
      <c r="CM63" s="36">
        <f t="shared" si="125"/>
        <v>0</v>
      </c>
      <c r="CN63" s="35">
        <f t="shared" si="126"/>
        <v>0</v>
      </c>
      <c r="CO63" s="62">
        <f t="shared" si="127"/>
        <v>0</v>
      </c>
      <c r="CP63" s="61">
        <f t="shared" si="128"/>
        <v>0</v>
      </c>
      <c r="CQ63" s="43">
        <f t="shared" si="129"/>
        <v>0</v>
      </c>
      <c r="CR63" s="35">
        <f t="shared" si="130"/>
        <v>0</v>
      </c>
      <c r="CS63" s="36">
        <f t="shared" si="131"/>
        <v>0</v>
      </c>
      <c r="CT63" s="35">
        <f t="shared" si="132"/>
        <v>0</v>
      </c>
      <c r="CU63" s="62">
        <f t="shared" si="133"/>
        <v>0</v>
      </c>
      <c r="CV63" s="61">
        <f t="shared" si="134"/>
        <v>0</v>
      </c>
      <c r="CW63" s="43">
        <f t="shared" si="135"/>
        <v>0</v>
      </c>
      <c r="CX63" s="35">
        <f t="shared" si="136"/>
        <v>0</v>
      </c>
      <c r="CY63" s="36">
        <f t="shared" si="137"/>
        <v>0</v>
      </c>
      <c r="CZ63" s="35">
        <f t="shared" si="138"/>
        <v>0</v>
      </c>
      <c r="DA63" s="62">
        <f t="shared" si="139"/>
        <v>0</v>
      </c>
    </row>
    <row r="64" spans="2:105" x14ac:dyDescent="0.3">
      <c r="B64" s="1"/>
      <c r="C64" s="1"/>
      <c r="D64">
        <f t="shared" si="10"/>
        <v>0</v>
      </c>
      <c r="F64" s="1"/>
      <c r="G64" s="1"/>
      <c r="H64">
        <f t="shared" si="11"/>
        <v>0</v>
      </c>
      <c r="J64" s="1">
        <v>0.64225900000000002</v>
      </c>
      <c r="K64" s="1">
        <v>0.743676</v>
      </c>
      <c r="L64">
        <f t="shared" si="12"/>
        <v>102.27997634375153</v>
      </c>
      <c r="N64" s="1">
        <v>0.64796799999999999</v>
      </c>
      <c r="O64" s="1">
        <v>0.74363500000000005</v>
      </c>
      <c r="P64">
        <f t="shared" si="13"/>
        <v>102.25202477991779</v>
      </c>
      <c r="R64" s="1">
        <v>0.66124499999999997</v>
      </c>
      <c r="S64" s="1">
        <v>0.75124400000000002</v>
      </c>
      <c r="T64">
        <f t="shared" si="14"/>
        <v>102.54408458789925</v>
      </c>
      <c r="V64" s="1">
        <v>0.68815599999999999</v>
      </c>
      <c r="W64" s="1">
        <v>0.77366100000000004</v>
      </c>
      <c r="X64">
        <f t="shared" si="15"/>
        <v>102.8280508826834</v>
      </c>
      <c r="Z64" s="1">
        <v>0.71749399999999997</v>
      </c>
      <c r="AA64" s="1">
        <v>0.79822300000000002</v>
      </c>
      <c r="AB64">
        <f t="shared" si="16"/>
        <v>103.1631749408166</v>
      </c>
      <c r="AD64" s="1">
        <v>0.76473999999999998</v>
      </c>
      <c r="AE64" s="1">
        <v>0.84048299999999998</v>
      </c>
      <c r="AF64">
        <f t="shared" si="17"/>
        <v>103.355034993</v>
      </c>
      <c r="AH64" s="1">
        <v>0.81994299999999998</v>
      </c>
      <c r="AI64" s="1">
        <v>0.88767700000000005</v>
      </c>
      <c r="AJ64">
        <f t="shared" si="18"/>
        <v>103.72592672723115</v>
      </c>
      <c r="AL64" s="1">
        <v>0.88179300000000005</v>
      </c>
      <c r="AM64" s="1">
        <v>0.93315700000000001</v>
      </c>
      <c r="AN64">
        <f t="shared" si="19"/>
        <v>103.23515830624743</v>
      </c>
      <c r="AP64" s="15"/>
      <c r="AQ64" s="15"/>
      <c r="AT64" s="61">
        <f t="shared" si="80"/>
        <v>0</v>
      </c>
      <c r="AU64" s="43">
        <f t="shared" si="81"/>
        <v>0</v>
      </c>
      <c r="AV64" s="35">
        <f t="shared" si="82"/>
        <v>0</v>
      </c>
      <c r="AW64" s="36">
        <f t="shared" si="83"/>
        <v>0</v>
      </c>
      <c r="AX64" s="35">
        <f t="shared" si="84"/>
        <v>0</v>
      </c>
      <c r="AY64" s="62">
        <f t="shared" si="85"/>
        <v>0</v>
      </c>
      <c r="AZ64" s="61">
        <f t="shared" si="86"/>
        <v>0</v>
      </c>
      <c r="BA64" s="43">
        <f t="shared" si="87"/>
        <v>0</v>
      </c>
      <c r="BB64" s="35">
        <f t="shared" si="88"/>
        <v>0</v>
      </c>
      <c r="BC64" s="36">
        <f t="shared" si="89"/>
        <v>0</v>
      </c>
      <c r="BD64" s="35">
        <f t="shared" si="90"/>
        <v>0</v>
      </c>
      <c r="BE64" s="62">
        <f t="shared" si="91"/>
        <v>0</v>
      </c>
      <c r="BF64" s="61">
        <f t="shared" si="92"/>
        <v>0</v>
      </c>
      <c r="BG64" s="43">
        <f t="shared" si="93"/>
        <v>0</v>
      </c>
      <c r="BH64" s="35">
        <f t="shared" si="94"/>
        <v>0</v>
      </c>
      <c r="BI64" s="36">
        <f t="shared" si="95"/>
        <v>0</v>
      </c>
      <c r="BJ64" s="35">
        <f t="shared" si="96"/>
        <v>0</v>
      </c>
      <c r="BK64" s="62">
        <f t="shared" si="97"/>
        <v>0</v>
      </c>
      <c r="BL64" s="61">
        <f t="shared" si="98"/>
        <v>0</v>
      </c>
      <c r="BM64" s="43">
        <f t="shared" si="99"/>
        <v>0</v>
      </c>
      <c r="BN64" s="35">
        <f t="shared" si="100"/>
        <v>0</v>
      </c>
      <c r="BO64" s="36">
        <f t="shared" si="101"/>
        <v>0</v>
      </c>
      <c r="BP64" s="35">
        <f t="shared" si="102"/>
        <v>0</v>
      </c>
      <c r="BQ64" s="62">
        <f t="shared" si="103"/>
        <v>0</v>
      </c>
      <c r="BR64" s="61">
        <f t="shared" si="104"/>
        <v>0</v>
      </c>
      <c r="BS64" s="43">
        <f t="shared" si="105"/>
        <v>0</v>
      </c>
      <c r="BT64" s="35">
        <f t="shared" si="106"/>
        <v>0</v>
      </c>
      <c r="BU64" s="36">
        <f t="shared" si="107"/>
        <v>0</v>
      </c>
      <c r="BV64" s="35">
        <f t="shared" si="108"/>
        <v>0</v>
      </c>
      <c r="BW64" s="62">
        <f t="shared" si="109"/>
        <v>0</v>
      </c>
      <c r="BX64" s="61">
        <f t="shared" si="110"/>
        <v>0</v>
      </c>
      <c r="BY64" s="43">
        <f t="shared" si="111"/>
        <v>0</v>
      </c>
      <c r="BZ64" s="35">
        <f t="shared" si="112"/>
        <v>0</v>
      </c>
      <c r="CA64" s="36">
        <f t="shared" si="113"/>
        <v>0</v>
      </c>
      <c r="CB64" s="35">
        <f t="shared" si="114"/>
        <v>0</v>
      </c>
      <c r="CC64" s="62">
        <f t="shared" si="115"/>
        <v>0</v>
      </c>
      <c r="CD64" s="61">
        <f t="shared" si="116"/>
        <v>0</v>
      </c>
      <c r="CE64" s="43">
        <f t="shared" si="117"/>
        <v>0</v>
      </c>
      <c r="CF64" s="35">
        <f t="shared" si="118"/>
        <v>0</v>
      </c>
      <c r="CG64" s="36">
        <f t="shared" si="119"/>
        <v>0</v>
      </c>
      <c r="CH64" s="35">
        <f t="shared" si="120"/>
        <v>0</v>
      </c>
      <c r="CI64" s="62">
        <f t="shared" si="121"/>
        <v>0</v>
      </c>
      <c r="CJ64" s="61">
        <f t="shared" si="122"/>
        <v>0</v>
      </c>
      <c r="CK64" s="43">
        <f t="shared" si="123"/>
        <v>0</v>
      </c>
      <c r="CL64" s="35">
        <f t="shared" si="124"/>
        <v>0</v>
      </c>
      <c r="CM64" s="36">
        <f t="shared" si="125"/>
        <v>0</v>
      </c>
      <c r="CN64" s="35">
        <f t="shared" si="126"/>
        <v>0</v>
      </c>
      <c r="CO64" s="62">
        <f t="shared" si="127"/>
        <v>0</v>
      </c>
      <c r="CP64" s="61">
        <f t="shared" si="128"/>
        <v>0</v>
      </c>
      <c r="CQ64" s="43">
        <f t="shared" si="129"/>
        <v>0</v>
      </c>
      <c r="CR64" s="35">
        <f t="shared" si="130"/>
        <v>0</v>
      </c>
      <c r="CS64" s="36">
        <f t="shared" si="131"/>
        <v>0</v>
      </c>
      <c r="CT64" s="35">
        <f t="shared" si="132"/>
        <v>0</v>
      </c>
      <c r="CU64" s="62">
        <f t="shared" si="133"/>
        <v>0</v>
      </c>
      <c r="CV64" s="61">
        <f t="shared" si="134"/>
        <v>0</v>
      </c>
      <c r="CW64" s="43">
        <f t="shared" si="135"/>
        <v>0</v>
      </c>
      <c r="CX64" s="35">
        <f t="shared" si="136"/>
        <v>0</v>
      </c>
      <c r="CY64" s="36">
        <f t="shared" si="137"/>
        <v>0</v>
      </c>
      <c r="CZ64" s="35">
        <f t="shared" si="138"/>
        <v>0</v>
      </c>
      <c r="DA64" s="62">
        <f t="shared" si="139"/>
        <v>0</v>
      </c>
    </row>
    <row r="65" spans="2:105" x14ac:dyDescent="0.3">
      <c r="B65" s="1"/>
      <c r="C65" s="1"/>
      <c r="D65">
        <f t="shared" si="10"/>
        <v>0</v>
      </c>
      <c r="F65" s="1"/>
      <c r="G65" s="1"/>
      <c r="H65">
        <f t="shared" si="11"/>
        <v>0</v>
      </c>
      <c r="J65" s="1">
        <v>0.65217000000000003</v>
      </c>
      <c r="K65" s="1">
        <v>0.751027</v>
      </c>
      <c r="L65">
        <f t="shared" si="12"/>
        <v>103.29098127883471</v>
      </c>
      <c r="N65" s="1">
        <v>0.65796699999999997</v>
      </c>
      <c r="O65" s="1">
        <v>0.75100900000000004</v>
      </c>
      <c r="P65">
        <f t="shared" si="13"/>
        <v>103.26597171722858</v>
      </c>
      <c r="R65" s="1">
        <v>0.67144899999999996</v>
      </c>
      <c r="S65" s="1">
        <v>0.76079699999999995</v>
      </c>
      <c r="T65">
        <f t="shared" si="14"/>
        <v>103.84805991424886</v>
      </c>
      <c r="V65" s="1">
        <v>0.69877500000000003</v>
      </c>
      <c r="W65" s="1">
        <v>0.78351700000000002</v>
      </c>
      <c r="X65">
        <f t="shared" si="15"/>
        <v>104.13802161857383</v>
      </c>
      <c r="Z65" s="1">
        <v>0.72856600000000005</v>
      </c>
      <c r="AA65" s="1">
        <v>0.80865399999999998</v>
      </c>
      <c r="AB65">
        <f t="shared" si="16"/>
        <v>104.51128828484158</v>
      </c>
      <c r="AD65" s="1">
        <v>0.77654100000000004</v>
      </c>
      <c r="AE65" s="1">
        <v>0.85156699999999996</v>
      </c>
      <c r="AF65">
        <f t="shared" si="17"/>
        <v>104.718045557</v>
      </c>
      <c r="AH65" s="1">
        <v>0.832596</v>
      </c>
      <c r="AI65" s="1">
        <v>0.89992399999999995</v>
      </c>
      <c r="AJ65">
        <f t="shared" si="18"/>
        <v>105.15700067037533</v>
      </c>
      <c r="AL65" s="1">
        <v>0.895401</v>
      </c>
      <c r="AM65" s="1">
        <v>0.94222300000000003</v>
      </c>
      <c r="AN65">
        <f t="shared" si="19"/>
        <v>104.23812988038172</v>
      </c>
      <c r="AP65" s="15"/>
      <c r="AQ65" s="15"/>
      <c r="AT65" s="61">
        <f t="shared" si="80"/>
        <v>0</v>
      </c>
      <c r="AU65" s="43">
        <f t="shared" si="81"/>
        <v>0</v>
      </c>
      <c r="AV65" s="35">
        <f t="shared" si="82"/>
        <v>0</v>
      </c>
      <c r="AW65" s="36">
        <f t="shared" si="83"/>
        <v>0</v>
      </c>
      <c r="AX65" s="35">
        <f t="shared" si="84"/>
        <v>0</v>
      </c>
      <c r="AY65" s="62">
        <f t="shared" si="85"/>
        <v>0</v>
      </c>
      <c r="AZ65" s="61">
        <f t="shared" si="86"/>
        <v>0</v>
      </c>
      <c r="BA65" s="43">
        <f t="shared" si="87"/>
        <v>0</v>
      </c>
      <c r="BB65" s="35">
        <f t="shared" si="88"/>
        <v>0</v>
      </c>
      <c r="BC65" s="36">
        <f t="shared" si="89"/>
        <v>0</v>
      </c>
      <c r="BD65" s="35">
        <f t="shared" si="90"/>
        <v>0</v>
      </c>
      <c r="BE65" s="62">
        <f t="shared" si="91"/>
        <v>0</v>
      </c>
      <c r="BF65" s="61">
        <f t="shared" si="92"/>
        <v>0</v>
      </c>
      <c r="BG65" s="43">
        <f t="shared" si="93"/>
        <v>0</v>
      </c>
      <c r="BH65" s="35">
        <f t="shared" si="94"/>
        <v>0</v>
      </c>
      <c r="BI65" s="36">
        <f t="shared" si="95"/>
        <v>0</v>
      </c>
      <c r="BJ65" s="35">
        <f t="shared" si="96"/>
        <v>0</v>
      </c>
      <c r="BK65" s="62">
        <f t="shared" si="97"/>
        <v>0</v>
      </c>
      <c r="BL65" s="61">
        <f t="shared" si="98"/>
        <v>0</v>
      </c>
      <c r="BM65" s="43">
        <f t="shared" si="99"/>
        <v>0</v>
      </c>
      <c r="BN65" s="35">
        <f t="shared" si="100"/>
        <v>0</v>
      </c>
      <c r="BO65" s="36">
        <f t="shared" si="101"/>
        <v>0</v>
      </c>
      <c r="BP65" s="35">
        <f t="shared" si="102"/>
        <v>0</v>
      </c>
      <c r="BQ65" s="62">
        <f t="shared" si="103"/>
        <v>0</v>
      </c>
      <c r="BR65" s="61">
        <f t="shared" si="104"/>
        <v>0</v>
      </c>
      <c r="BS65" s="43">
        <f t="shared" si="105"/>
        <v>0</v>
      </c>
      <c r="BT65" s="35">
        <f t="shared" si="106"/>
        <v>0</v>
      </c>
      <c r="BU65" s="36">
        <f t="shared" si="107"/>
        <v>0</v>
      </c>
      <c r="BV65" s="35">
        <f t="shared" si="108"/>
        <v>0</v>
      </c>
      <c r="BW65" s="62">
        <f t="shared" si="109"/>
        <v>0</v>
      </c>
      <c r="BX65" s="61">
        <f t="shared" si="110"/>
        <v>0</v>
      </c>
      <c r="BY65" s="43">
        <f t="shared" si="111"/>
        <v>0</v>
      </c>
      <c r="BZ65" s="35">
        <f t="shared" si="112"/>
        <v>0</v>
      </c>
      <c r="CA65" s="36">
        <f t="shared" si="113"/>
        <v>0</v>
      </c>
      <c r="CB65" s="35">
        <f t="shared" si="114"/>
        <v>0</v>
      </c>
      <c r="CC65" s="62">
        <f t="shared" si="115"/>
        <v>0</v>
      </c>
      <c r="CD65" s="61">
        <f t="shared" si="116"/>
        <v>0</v>
      </c>
      <c r="CE65" s="43">
        <f t="shared" si="117"/>
        <v>0</v>
      </c>
      <c r="CF65" s="35">
        <f t="shared" si="118"/>
        <v>0</v>
      </c>
      <c r="CG65" s="36">
        <f t="shared" si="119"/>
        <v>0</v>
      </c>
      <c r="CH65" s="35">
        <f t="shared" si="120"/>
        <v>0</v>
      </c>
      <c r="CI65" s="62">
        <f t="shared" si="121"/>
        <v>0</v>
      </c>
      <c r="CJ65" s="61">
        <f t="shared" si="122"/>
        <v>0</v>
      </c>
      <c r="CK65" s="43">
        <f t="shared" si="123"/>
        <v>0</v>
      </c>
      <c r="CL65" s="35">
        <f t="shared" si="124"/>
        <v>0</v>
      </c>
      <c r="CM65" s="36">
        <f t="shared" si="125"/>
        <v>0</v>
      </c>
      <c r="CN65" s="35">
        <f t="shared" si="126"/>
        <v>0</v>
      </c>
      <c r="CO65" s="62">
        <f t="shared" si="127"/>
        <v>0</v>
      </c>
      <c r="CP65" s="61">
        <f t="shared" si="128"/>
        <v>0</v>
      </c>
      <c r="CQ65" s="43">
        <f t="shared" si="129"/>
        <v>0</v>
      </c>
      <c r="CR65" s="35">
        <f t="shared" si="130"/>
        <v>0</v>
      </c>
      <c r="CS65" s="36">
        <f t="shared" si="131"/>
        <v>0</v>
      </c>
      <c r="CT65" s="35">
        <f t="shared" si="132"/>
        <v>0</v>
      </c>
      <c r="CU65" s="62">
        <f t="shared" si="133"/>
        <v>0</v>
      </c>
      <c r="CV65" s="61">
        <f t="shared" si="134"/>
        <v>0</v>
      </c>
      <c r="CW65" s="43" t="str">
        <f t="shared" si="135"/>
        <v>min</v>
      </c>
      <c r="CX65" s="35">
        <f t="shared" si="136"/>
        <v>0.895401</v>
      </c>
      <c r="CY65" s="36">
        <f t="shared" si="137"/>
        <v>0.94222300000000003</v>
      </c>
      <c r="CZ65" s="35">
        <f t="shared" si="138"/>
        <v>0</v>
      </c>
      <c r="DA65" s="62">
        <f t="shared" si="139"/>
        <v>0</v>
      </c>
    </row>
    <row r="66" spans="2:105" x14ac:dyDescent="0.3">
      <c r="B66" s="1"/>
      <c r="C66" s="1"/>
      <c r="D66">
        <f t="shared" si="10"/>
        <v>0</v>
      </c>
      <c r="F66" s="1"/>
      <c r="G66" s="1"/>
      <c r="H66">
        <f t="shared" si="11"/>
        <v>0</v>
      </c>
      <c r="J66" s="1">
        <v>0.66208199999999995</v>
      </c>
      <c r="K66" s="1">
        <v>0.75836300000000001</v>
      </c>
      <c r="L66">
        <f t="shared" si="12"/>
        <v>104.29992321921971</v>
      </c>
      <c r="N66" s="1">
        <v>0.66796599999999995</v>
      </c>
      <c r="O66" s="1">
        <v>0.759467</v>
      </c>
      <c r="P66">
        <f t="shared" si="13"/>
        <v>104.42897187938952</v>
      </c>
      <c r="R66" s="1">
        <v>0.68165299999999995</v>
      </c>
      <c r="S66" s="1">
        <v>0.77052600000000004</v>
      </c>
      <c r="T66">
        <f t="shared" si="14"/>
        <v>105.17605907158747</v>
      </c>
      <c r="V66" s="1">
        <v>0.70939399999999997</v>
      </c>
      <c r="W66" s="1">
        <v>0.79350100000000001</v>
      </c>
      <c r="X66">
        <f t="shared" si="15"/>
        <v>105.46500496142389</v>
      </c>
      <c r="Z66" s="1">
        <v>0.73963800000000002</v>
      </c>
      <c r="AA66" s="1">
        <v>0.81919200000000003</v>
      </c>
      <c r="AB66">
        <f t="shared" si="16"/>
        <v>105.87323042071883</v>
      </c>
      <c r="AD66" s="1">
        <v>0.78834199999999999</v>
      </c>
      <c r="AE66" s="1">
        <v>0.86277300000000001</v>
      </c>
      <c r="AF66">
        <f t="shared" si="17"/>
        <v>106.096058583</v>
      </c>
      <c r="AH66" s="1">
        <v>0.84524900000000003</v>
      </c>
      <c r="AI66" s="1">
        <v>0.91217000000000004</v>
      </c>
      <c r="AJ66">
        <f t="shared" si="18"/>
        <v>106.58795776254024</v>
      </c>
      <c r="AL66" s="1">
        <v>0.90900800000000004</v>
      </c>
      <c r="AM66" s="1">
        <v>0.95018599999999998</v>
      </c>
      <c r="AN66">
        <f t="shared" si="19"/>
        <v>105.11907656522966</v>
      </c>
      <c r="AP66" s="15"/>
      <c r="AQ66" s="15"/>
      <c r="AT66" s="61">
        <f t="shared" si="80"/>
        <v>0</v>
      </c>
      <c r="AU66" s="43">
        <f t="shared" si="81"/>
        <v>0</v>
      </c>
      <c r="AV66" s="35">
        <f t="shared" si="82"/>
        <v>0</v>
      </c>
      <c r="AW66" s="36">
        <f t="shared" si="83"/>
        <v>0</v>
      </c>
      <c r="AX66" s="35">
        <f t="shared" si="84"/>
        <v>0</v>
      </c>
      <c r="AY66" s="62">
        <f t="shared" si="85"/>
        <v>0</v>
      </c>
      <c r="AZ66" s="61">
        <f t="shared" si="86"/>
        <v>0</v>
      </c>
      <c r="BA66" s="43">
        <f t="shared" si="87"/>
        <v>0</v>
      </c>
      <c r="BB66" s="35">
        <f t="shared" si="88"/>
        <v>0</v>
      </c>
      <c r="BC66" s="36">
        <f t="shared" si="89"/>
        <v>0</v>
      </c>
      <c r="BD66" s="35">
        <f t="shared" si="90"/>
        <v>0</v>
      </c>
      <c r="BE66" s="62">
        <f t="shared" si="91"/>
        <v>0</v>
      </c>
      <c r="BF66" s="61">
        <f t="shared" si="92"/>
        <v>0</v>
      </c>
      <c r="BG66" s="43">
        <f t="shared" si="93"/>
        <v>0</v>
      </c>
      <c r="BH66" s="35">
        <f t="shared" si="94"/>
        <v>0</v>
      </c>
      <c r="BI66" s="36">
        <f t="shared" si="95"/>
        <v>0</v>
      </c>
      <c r="BJ66" s="35">
        <f t="shared" si="96"/>
        <v>0</v>
      </c>
      <c r="BK66" s="62">
        <f t="shared" si="97"/>
        <v>0</v>
      </c>
      <c r="BL66" s="61">
        <f t="shared" si="98"/>
        <v>0</v>
      </c>
      <c r="BM66" s="43">
        <f t="shared" si="99"/>
        <v>0</v>
      </c>
      <c r="BN66" s="35">
        <f t="shared" si="100"/>
        <v>0</v>
      </c>
      <c r="BO66" s="36">
        <f t="shared" si="101"/>
        <v>0</v>
      </c>
      <c r="BP66" s="35">
        <f t="shared" si="102"/>
        <v>0</v>
      </c>
      <c r="BQ66" s="62">
        <f t="shared" si="103"/>
        <v>0</v>
      </c>
      <c r="BR66" s="61">
        <f t="shared" si="104"/>
        <v>0</v>
      </c>
      <c r="BS66" s="43">
        <f t="shared" si="105"/>
        <v>0</v>
      </c>
      <c r="BT66" s="35">
        <f t="shared" si="106"/>
        <v>0</v>
      </c>
      <c r="BU66" s="36">
        <f t="shared" si="107"/>
        <v>0</v>
      </c>
      <c r="BV66" s="35">
        <f t="shared" si="108"/>
        <v>0</v>
      </c>
      <c r="BW66" s="62">
        <f t="shared" si="109"/>
        <v>0</v>
      </c>
      <c r="BX66" s="61">
        <f t="shared" si="110"/>
        <v>0</v>
      </c>
      <c r="BY66" s="43">
        <f t="shared" si="111"/>
        <v>0</v>
      </c>
      <c r="BZ66" s="35">
        <f t="shared" si="112"/>
        <v>0</v>
      </c>
      <c r="CA66" s="36">
        <f t="shared" si="113"/>
        <v>0</v>
      </c>
      <c r="CB66" s="35">
        <f t="shared" si="114"/>
        <v>0</v>
      </c>
      <c r="CC66" s="62">
        <f t="shared" si="115"/>
        <v>0</v>
      </c>
      <c r="CD66" s="61">
        <f t="shared" si="116"/>
        <v>0</v>
      </c>
      <c r="CE66" s="43">
        <f t="shared" si="117"/>
        <v>0</v>
      </c>
      <c r="CF66" s="35">
        <f t="shared" si="118"/>
        <v>0</v>
      </c>
      <c r="CG66" s="36">
        <f t="shared" si="119"/>
        <v>0</v>
      </c>
      <c r="CH66" s="35">
        <f t="shared" si="120"/>
        <v>0</v>
      </c>
      <c r="CI66" s="62">
        <f t="shared" si="121"/>
        <v>0</v>
      </c>
      <c r="CJ66" s="61">
        <f t="shared" si="122"/>
        <v>0</v>
      </c>
      <c r="CK66" s="43">
        <f t="shared" si="123"/>
        <v>0</v>
      </c>
      <c r="CL66" s="35">
        <f t="shared" si="124"/>
        <v>0</v>
      </c>
      <c r="CM66" s="36">
        <f t="shared" si="125"/>
        <v>0</v>
      </c>
      <c r="CN66" s="35">
        <f t="shared" si="126"/>
        <v>0</v>
      </c>
      <c r="CO66" s="62">
        <f t="shared" si="127"/>
        <v>0</v>
      </c>
      <c r="CP66" s="61">
        <f t="shared" si="128"/>
        <v>0</v>
      </c>
      <c r="CQ66" s="43">
        <f t="shared" si="129"/>
        <v>0</v>
      </c>
      <c r="CR66" s="35">
        <f t="shared" si="130"/>
        <v>0</v>
      </c>
      <c r="CS66" s="36">
        <f t="shared" si="131"/>
        <v>0</v>
      </c>
      <c r="CT66" s="35">
        <f t="shared" si="132"/>
        <v>0</v>
      </c>
      <c r="CU66" s="62">
        <f t="shared" si="133"/>
        <v>0</v>
      </c>
      <c r="CV66" s="61">
        <f t="shared" si="134"/>
        <v>1</v>
      </c>
      <c r="CW66" s="43" t="str">
        <f t="shared" si="135"/>
        <v>min</v>
      </c>
      <c r="CX66" s="35">
        <f t="shared" si="136"/>
        <v>0</v>
      </c>
      <c r="CY66" s="36">
        <f t="shared" si="137"/>
        <v>0</v>
      </c>
      <c r="CZ66" s="35">
        <f t="shared" si="138"/>
        <v>0.90900800000000004</v>
      </c>
      <c r="DA66" s="62">
        <f t="shared" si="139"/>
        <v>0.95018599999999998</v>
      </c>
    </row>
    <row r="67" spans="2:105" x14ac:dyDescent="0.3">
      <c r="B67" s="1"/>
      <c r="C67" s="1"/>
      <c r="D67">
        <f t="shared" si="10"/>
        <v>0</v>
      </c>
      <c r="F67" s="1"/>
      <c r="G67" s="1"/>
      <c r="H67">
        <f t="shared" si="11"/>
        <v>0</v>
      </c>
      <c r="J67" s="1">
        <v>0.67199299999999995</v>
      </c>
      <c r="K67" s="1">
        <v>0.76572899999999999</v>
      </c>
      <c r="L67">
        <f t="shared" si="12"/>
        <v>105.31299114900105</v>
      </c>
      <c r="N67" s="1">
        <v>0.67796500000000004</v>
      </c>
      <c r="O67" s="1">
        <v>0.76832500000000004</v>
      </c>
      <c r="P67">
        <f t="shared" si="13"/>
        <v>105.64697323153206</v>
      </c>
      <c r="R67" s="1">
        <v>0.69185700000000006</v>
      </c>
      <c r="S67" s="1">
        <v>0.78034300000000001</v>
      </c>
      <c r="T67">
        <f t="shared" si="14"/>
        <v>106.51607014442054</v>
      </c>
      <c r="V67" s="1">
        <v>0.72001400000000004</v>
      </c>
      <c r="W67" s="1">
        <v>0.80347800000000003</v>
      </c>
      <c r="X67">
        <f t="shared" si="15"/>
        <v>106.79105792733083</v>
      </c>
      <c r="Z67" s="1">
        <v>0.75070999999999999</v>
      </c>
      <c r="AA67" s="1">
        <v>0.82952099999999995</v>
      </c>
      <c r="AB67">
        <f t="shared" si="16"/>
        <v>107.2081611781183</v>
      </c>
      <c r="AD67" s="1">
        <v>0.80014300000000005</v>
      </c>
      <c r="AE67" s="1">
        <v>0.87409999999999999</v>
      </c>
      <c r="AF67">
        <f t="shared" si="17"/>
        <v>107.48895110000001</v>
      </c>
      <c r="AH67" s="1">
        <v>0.85790200000000005</v>
      </c>
      <c r="AI67" s="1">
        <v>0.92478499999999997</v>
      </c>
      <c r="AJ67">
        <f t="shared" si="18"/>
        <v>108.06203286605653</v>
      </c>
      <c r="AL67" s="1">
        <v>0.92261599999999999</v>
      </c>
      <c r="AM67" s="1">
        <v>0.95745400000000003</v>
      </c>
      <c r="AN67">
        <f t="shared" si="19"/>
        <v>105.92313540052727</v>
      </c>
      <c r="AP67" s="15"/>
      <c r="AQ67" s="15"/>
      <c r="AT67" s="61">
        <f t="shared" si="80"/>
        <v>0</v>
      </c>
      <c r="AU67" s="43">
        <f t="shared" si="81"/>
        <v>0</v>
      </c>
      <c r="AV67" s="35">
        <f t="shared" si="82"/>
        <v>0</v>
      </c>
      <c r="AW67" s="36">
        <f t="shared" si="83"/>
        <v>0</v>
      </c>
      <c r="AX67" s="35">
        <f t="shared" si="84"/>
        <v>0</v>
      </c>
      <c r="AY67" s="62">
        <f t="shared" si="85"/>
        <v>0</v>
      </c>
      <c r="AZ67" s="61">
        <f t="shared" si="86"/>
        <v>0</v>
      </c>
      <c r="BA67" s="43">
        <f t="shared" si="87"/>
        <v>0</v>
      </c>
      <c r="BB67" s="35">
        <f t="shared" si="88"/>
        <v>0</v>
      </c>
      <c r="BC67" s="36">
        <f t="shared" si="89"/>
        <v>0</v>
      </c>
      <c r="BD67" s="35">
        <f t="shared" si="90"/>
        <v>0</v>
      </c>
      <c r="BE67" s="62">
        <f t="shared" si="91"/>
        <v>0</v>
      </c>
      <c r="BF67" s="61">
        <f t="shared" si="92"/>
        <v>0</v>
      </c>
      <c r="BG67" s="43">
        <f t="shared" si="93"/>
        <v>0</v>
      </c>
      <c r="BH67" s="35">
        <f t="shared" si="94"/>
        <v>0</v>
      </c>
      <c r="BI67" s="36">
        <f t="shared" si="95"/>
        <v>0</v>
      </c>
      <c r="BJ67" s="35">
        <f t="shared" si="96"/>
        <v>0</v>
      </c>
      <c r="BK67" s="62">
        <f t="shared" si="97"/>
        <v>0</v>
      </c>
      <c r="BL67" s="61">
        <f t="shared" si="98"/>
        <v>0</v>
      </c>
      <c r="BM67" s="43">
        <f t="shared" si="99"/>
        <v>0</v>
      </c>
      <c r="BN67" s="35">
        <f t="shared" si="100"/>
        <v>0</v>
      </c>
      <c r="BO67" s="36">
        <f t="shared" si="101"/>
        <v>0</v>
      </c>
      <c r="BP67" s="35">
        <f t="shared" si="102"/>
        <v>0</v>
      </c>
      <c r="BQ67" s="62">
        <f t="shared" si="103"/>
        <v>0</v>
      </c>
      <c r="BR67" s="61">
        <f t="shared" si="104"/>
        <v>0</v>
      </c>
      <c r="BS67" s="43">
        <f t="shared" si="105"/>
        <v>0</v>
      </c>
      <c r="BT67" s="35">
        <f t="shared" si="106"/>
        <v>0</v>
      </c>
      <c r="BU67" s="36">
        <f t="shared" si="107"/>
        <v>0</v>
      </c>
      <c r="BV67" s="35">
        <f t="shared" si="108"/>
        <v>0</v>
      </c>
      <c r="BW67" s="62">
        <f t="shared" si="109"/>
        <v>0</v>
      </c>
      <c r="BX67" s="61">
        <f t="shared" si="110"/>
        <v>0</v>
      </c>
      <c r="BY67" s="43">
        <f t="shared" si="111"/>
        <v>0</v>
      </c>
      <c r="BZ67" s="35">
        <f t="shared" si="112"/>
        <v>0</v>
      </c>
      <c r="CA67" s="36">
        <f t="shared" si="113"/>
        <v>0</v>
      </c>
      <c r="CB67" s="35">
        <f t="shared" si="114"/>
        <v>0</v>
      </c>
      <c r="CC67" s="62">
        <f t="shared" si="115"/>
        <v>0</v>
      </c>
      <c r="CD67" s="61">
        <f t="shared" si="116"/>
        <v>0</v>
      </c>
      <c r="CE67" s="43">
        <f t="shared" si="117"/>
        <v>0</v>
      </c>
      <c r="CF67" s="35">
        <f t="shared" si="118"/>
        <v>0</v>
      </c>
      <c r="CG67" s="36">
        <f t="shared" si="119"/>
        <v>0</v>
      </c>
      <c r="CH67" s="35">
        <f t="shared" si="120"/>
        <v>0</v>
      </c>
      <c r="CI67" s="62">
        <f t="shared" si="121"/>
        <v>0</v>
      </c>
      <c r="CJ67" s="61">
        <f t="shared" si="122"/>
        <v>0</v>
      </c>
      <c r="CK67" s="43">
        <f t="shared" si="123"/>
        <v>0</v>
      </c>
      <c r="CL67" s="35">
        <f t="shared" si="124"/>
        <v>0</v>
      </c>
      <c r="CM67" s="36">
        <f t="shared" si="125"/>
        <v>0</v>
      </c>
      <c r="CN67" s="35">
        <f t="shared" si="126"/>
        <v>0</v>
      </c>
      <c r="CO67" s="62">
        <f t="shared" si="127"/>
        <v>0</v>
      </c>
      <c r="CP67" s="61">
        <f t="shared" si="128"/>
        <v>0</v>
      </c>
      <c r="CQ67" s="43">
        <f t="shared" si="129"/>
        <v>0</v>
      </c>
      <c r="CR67" s="35">
        <f t="shared" si="130"/>
        <v>0</v>
      </c>
      <c r="CS67" s="36">
        <f t="shared" si="131"/>
        <v>0</v>
      </c>
      <c r="CT67" s="35">
        <f t="shared" si="132"/>
        <v>0</v>
      </c>
      <c r="CU67" s="62">
        <f t="shared" si="133"/>
        <v>0</v>
      </c>
      <c r="CV67" s="61">
        <f t="shared" si="134"/>
        <v>1</v>
      </c>
      <c r="CW67" s="43" t="str">
        <f t="shared" si="135"/>
        <v>min</v>
      </c>
      <c r="CX67" s="35">
        <f t="shared" si="136"/>
        <v>0</v>
      </c>
      <c r="CY67" s="36">
        <f t="shared" si="137"/>
        <v>0</v>
      </c>
      <c r="CZ67" s="35">
        <f t="shared" si="138"/>
        <v>0</v>
      </c>
      <c r="DA67" s="62">
        <f t="shared" si="139"/>
        <v>0</v>
      </c>
    </row>
    <row r="68" spans="2:105" x14ac:dyDescent="0.3">
      <c r="B68" s="1"/>
      <c r="C68" s="1"/>
      <c r="D68">
        <f t="shared" si="10"/>
        <v>0</v>
      </c>
      <c r="F68" s="1"/>
      <c r="G68" s="1"/>
      <c r="H68">
        <f t="shared" si="11"/>
        <v>0</v>
      </c>
      <c r="J68" s="1">
        <v>0.68190399999999995</v>
      </c>
      <c r="K68" s="1">
        <v>0.77310900000000005</v>
      </c>
      <c r="L68">
        <f t="shared" si="12"/>
        <v>106.32798454050071</v>
      </c>
      <c r="N68" s="1">
        <v>0.68796500000000005</v>
      </c>
      <c r="O68" s="1">
        <v>0.77720500000000003</v>
      </c>
      <c r="P68">
        <f t="shared" si="13"/>
        <v>106.86799964912358</v>
      </c>
      <c r="R68" s="1">
        <v>0.70206100000000005</v>
      </c>
      <c r="S68" s="1">
        <v>0.79001299999999997</v>
      </c>
      <c r="T68">
        <f t="shared" si="14"/>
        <v>107.83601585841623</v>
      </c>
      <c r="V68" s="1">
        <v>0.73063299999999998</v>
      </c>
      <c r="W68" s="1">
        <v>0.81320599999999998</v>
      </c>
      <c r="X68">
        <f t="shared" si="15"/>
        <v>108.08401605626163</v>
      </c>
      <c r="Z68" s="1">
        <v>0.76178199999999996</v>
      </c>
      <c r="AA68" s="1">
        <v>0.83987400000000001</v>
      </c>
      <c r="AB68">
        <f t="shared" si="16"/>
        <v>108.54619372060615</v>
      </c>
      <c r="AD68" s="1">
        <v>0.811944</v>
      </c>
      <c r="AE68" s="1">
        <v>0.88580999999999999</v>
      </c>
      <c r="AF68">
        <f t="shared" si="17"/>
        <v>108.92894151</v>
      </c>
      <c r="AH68" s="1">
        <v>0.87055499999999997</v>
      </c>
      <c r="AI68" s="1">
        <v>0.93537899999999996</v>
      </c>
      <c r="AJ68">
        <f t="shared" si="18"/>
        <v>109.29995214046409</v>
      </c>
      <c r="AL68" s="1">
        <v>0.93622300000000003</v>
      </c>
      <c r="AM68" s="1">
        <v>0.96518199999999998</v>
      </c>
      <c r="AN68">
        <f t="shared" si="19"/>
        <v>106.77808403552724</v>
      </c>
      <c r="AP68" s="15"/>
      <c r="AQ68" s="15"/>
      <c r="AT68" s="61">
        <f t="shared" si="80"/>
        <v>0</v>
      </c>
      <c r="AU68" s="43">
        <f t="shared" si="81"/>
        <v>0</v>
      </c>
      <c r="AV68" s="35">
        <f t="shared" si="82"/>
        <v>0</v>
      </c>
      <c r="AW68" s="36">
        <f t="shared" si="83"/>
        <v>0</v>
      </c>
      <c r="AX68" s="35">
        <f t="shared" si="84"/>
        <v>0</v>
      </c>
      <c r="AY68" s="62">
        <f t="shared" si="85"/>
        <v>0</v>
      </c>
      <c r="AZ68" s="61">
        <f t="shared" si="86"/>
        <v>0</v>
      </c>
      <c r="BA68" s="43">
        <f t="shared" si="87"/>
        <v>0</v>
      </c>
      <c r="BB68" s="35">
        <f t="shared" si="88"/>
        <v>0</v>
      </c>
      <c r="BC68" s="36">
        <f t="shared" si="89"/>
        <v>0</v>
      </c>
      <c r="BD68" s="35">
        <f t="shared" si="90"/>
        <v>0</v>
      </c>
      <c r="BE68" s="62">
        <f t="shared" si="91"/>
        <v>0</v>
      </c>
      <c r="BF68" s="61">
        <f t="shared" si="92"/>
        <v>0</v>
      </c>
      <c r="BG68" s="43">
        <f t="shared" si="93"/>
        <v>0</v>
      </c>
      <c r="BH68" s="35">
        <f t="shared" si="94"/>
        <v>0</v>
      </c>
      <c r="BI68" s="36">
        <f t="shared" si="95"/>
        <v>0</v>
      </c>
      <c r="BJ68" s="35">
        <f t="shared" si="96"/>
        <v>0</v>
      </c>
      <c r="BK68" s="62">
        <f t="shared" si="97"/>
        <v>0</v>
      </c>
      <c r="BL68" s="61">
        <f t="shared" si="98"/>
        <v>0</v>
      </c>
      <c r="BM68" s="43">
        <f t="shared" si="99"/>
        <v>0</v>
      </c>
      <c r="BN68" s="35">
        <f t="shared" si="100"/>
        <v>0</v>
      </c>
      <c r="BO68" s="36">
        <f t="shared" si="101"/>
        <v>0</v>
      </c>
      <c r="BP68" s="35">
        <f t="shared" si="102"/>
        <v>0</v>
      </c>
      <c r="BQ68" s="62">
        <f t="shared" si="103"/>
        <v>0</v>
      </c>
      <c r="BR68" s="61">
        <f t="shared" si="104"/>
        <v>0</v>
      </c>
      <c r="BS68" s="43">
        <f t="shared" si="105"/>
        <v>0</v>
      </c>
      <c r="BT68" s="35">
        <f t="shared" si="106"/>
        <v>0</v>
      </c>
      <c r="BU68" s="36">
        <f t="shared" si="107"/>
        <v>0</v>
      </c>
      <c r="BV68" s="35">
        <f t="shared" si="108"/>
        <v>0</v>
      </c>
      <c r="BW68" s="62">
        <f t="shared" si="109"/>
        <v>0</v>
      </c>
      <c r="BX68" s="61">
        <f t="shared" si="110"/>
        <v>0</v>
      </c>
      <c r="BY68" s="43">
        <f t="shared" si="111"/>
        <v>0</v>
      </c>
      <c r="BZ68" s="35">
        <f t="shared" si="112"/>
        <v>0</v>
      </c>
      <c r="CA68" s="36">
        <f t="shared" si="113"/>
        <v>0</v>
      </c>
      <c r="CB68" s="35">
        <f t="shared" si="114"/>
        <v>0</v>
      </c>
      <c r="CC68" s="62">
        <f t="shared" si="115"/>
        <v>0</v>
      </c>
      <c r="CD68" s="61">
        <f t="shared" si="116"/>
        <v>0</v>
      </c>
      <c r="CE68" s="43">
        <f t="shared" si="117"/>
        <v>0</v>
      </c>
      <c r="CF68" s="35">
        <f t="shared" si="118"/>
        <v>0</v>
      </c>
      <c r="CG68" s="36">
        <f t="shared" si="119"/>
        <v>0</v>
      </c>
      <c r="CH68" s="35">
        <f t="shared" si="120"/>
        <v>0</v>
      </c>
      <c r="CI68" s="62">
        <f t="shared" si="121"/>
        <v>0</v>
      </c>
      <c r="CJ68" s="61">
        <f t="shared" si="122"/>
        <v>0</v>
      </c>
      <c r="CK68" s="43">
        <f t="shared" si="123"/>
        <v>0</v>
      </c>
      <c r="CL68" s="35">
        <f t="shared" si="124"/>
        <v>0</v>
      </c>
      <c r="CM68" s="36">
        <f t="shared" si="125"/>
        <v>0</v>
      </c>
      <c r="CN68" s="35">
        <f t="shared" si="126"/>
        <v>0</v>
      </c>
      <c r="CO68" s="62">
        <f t="shared" si="127"/>
        <v>0</v>
      </c>
      <c r="CP68" s="61">
        <f t="shared" si="128"/>
        <v>0</v>
      </c>
      <c r="CQ68" s="43">
        <f t="shared" si="129"/>
        <v>0</v>
      </c>
      <c r="CR68" s="35">
        <f t="shared" si="130"/>
        <v>0</v>
      </c>
      <c r="CS68" s="36">
        <f t="shared" si="131"/>
        <v>0</v>
      </c>
      <c r="CT68" s="35">
        <f t="shared" si="132"/>
        <v>0</v>
      </c>
      <c r="CU68" s="62">
        <f t="shared" si="133"/>
        <v>0</v>
      </c>
      <c r="CV68" s="61">
        <f t="shared" si="134"/>
        <v>1</v>
      </c>
      <c r="CW68" s="43" t="str">
        <f t="shared" si="135"/>
        <v>min</v>
      </c>
      <c r="CX68" s="35">
        <f t="shared" si="136"/>
        <v>0</v>
      </c>
      <c r="CY68" s="36">
        <f t="shared" si="137"/>
        <v>0</v>
      </c>
      <c r="CZ68" s="35">
        <f t="shared" si="138"/>
        <v>0</v>
      </c>
      <c r="DA68" s="62">
        <f t="shared" si="139"/>
        <v>0</v>
      </c>
    </row>
    <row r="69" spans="2:105" x14ac:dyDescent="0.3">
      <c r="B69" s="1"/>
      <c r="C69" s="1"/>
      <c r="D69">
        <f t="shared" si="10"/>
        <v>0</v>
      </c>
      <c r="F69" s="1"/>
      <c r="G69" s="1"/>
      <c r="H69">
        <f t="shared" si="11"/>
        <v>0</v>
      </c>
      <c r="J69" s="1">
        <v>0.69181499999999996</v>
      </c>
      <c r="K69" s="1">
        <v>0.78040900000000002</v>
      </c>
      <c r="L69">
        <f t="shared" si="12"/>
        <v>107.3319752936101</v>
      </c>
      <c r="N69" s="1">
        <v>0.69796400000000003</v>
      </c>
      <c r="O69" s="1">
        <v>0.786354</v>
      </c>
      <c r="P69">
        <f t="shared" si="13"/>
        <v>108.12601436697771</v>
      </c>
      <c r="R69" s="1">
        <v>0.71226599999999995</v>
      </c>
      <c r="S69" s="1">
        <v>0.799427</v>
      </c>
      <c r="T69">
        <f t="shared" si="14"/>
        <v>109.12101781824617</v>
      </c>
      <c r="V69" s="1">
        <v>0.74125200000000002</v>
      </c>
      <c r="W69" s="1">
        <v>0.82318199999999997</v>
      </c>
      <c r="X69">
        <f t="shared" si="15"/>
        <v>109.40993611117671</v>
      </c>
      <c r="Z69" s="1">
        <v>0.77285400000000004</v>
      </c>
      <c r="AA69" s="1">
        <v>0.85065999999999997</v>
      </c>
      <c r="AB69">
        <f t="shared" si="16"/>
        <v>109.94018763572967</v>
      </c>
      <c r="AD69" s="1">
        <v>0.82374499999999995</v>
      </c>
      <c r="AE69" s="1">
        <v>0.89778100000000005</v>
      </c>
      <c r="AF69">
        <f t="shared" si="17"/>
        <v>110.40102735100001</v>
      </c>
      <c r="AH69" s="1">
        <v>0.88320900000000002</v>
      </c>
      <c r="AI69" s="1">
        <v>0.94217399999999996</v>
      </c>
      <c r="AJ69">
        <f t="shared" si="18"/>
        <v>110.09395454461733</v>
      </c>
      <c r="AL69" s="1">
        <v>0.94983099999999998</v>
      </c>
      <c r="AM69" s="1">
        <v>0.97273799999999999</v>
      </c>
      <c r="AN69">
        <f t="shared" si="19"/>
        <v>107.61400431063852</v>
      </c>
      <c r="AP69" s="15"/>
      <c r="AQ69" s="15"/>
      <c r="AT69" s="61">
        <f t="shared" si="80"/>
        <v>0</v>
      </c>
      <c r="AU69" s="43">
        <f t="shared" si="81"/>
        <v>0</v>
      </c>
      <c r="AV69" s="35">
        <f t="shared" si="82"/>
        <v>0</v>
      </c>
      <c r="AW69" s="36">
        <f t="shared" si="83"/>
        <v>0</v>
      </c>
      <c r="AX69" s="35">
        <f t="shared" si="84"/>
        <v>0</v>
      </c>
      <c r="AY69" s="62">
        <f t="shared" si="85"/>
        <v>0</v>
      </c>
      <c r="AZ69" s="61">
        <f t="shared" si="86"/>
        <v>0</v>
      </c>
      <c r="BA69" s="43">
        <f t="shared" si="87"/>
        <v>0</v>
      </c>
      <c r="BB69" s="35">
        <f t="shared" si="88"/>
        <v>0</v>
      </c>
      <c r="BC69" s="36">
        <f t="shared" si="89"/>
        <v>0</v>
      </c>
      <c r="BD69" s="35">
        <f t="shared" si="90"/>
        <v>0</v>
      </c>
      <c r="BE69" s="62">
        <f t="shared" si="91"/>
        <v>0</v>
      </c>
      <c r="BF69" s="61">
        <f t="shared" si="92"/>
        <v>0</v>
      </c>
      <c r="BG69" s="43">
        <f t="shared" si="93"/>
        <v>0</v>
      </c>
      <c r="BH69" s="35">
        <f t="shared" si="94"/>
        <v>0</v>
      </c>
      <c r="BI69" s="36">
        <f t="shared" si="95"/>
        <v>0</v>
      </c>
      <c r="BJ69" s="35">
        <f t="shared" si="96"/>
        <v>0</v>
      </c>
      <c r="BK69" s="62">
        <f t="shared" si="97"/>
        <v>0</v>
      </c>
      <c r="BL69" s="61">
        <f t="shared" si="98"/>
        <v>0</v>
      </c>
      <c r="BM69" s="43">
        <f t="shared" si="99"/>
        <v>0</v>
      </c>
      <c r="BN69" s="35">
        <f t="shared" si="100"/>
        <v>0</v>
      </c>
      <c r="BO69" s="36">
        <f t="shared" si="101"/>
        <v>0</v>
      </c>
      <c r="BP69" s="35">
        <f t="shared" si="102"/>
        <v>0</v>
      </c>
      <c r="BQ69" s="62">
        <f t="shared" si="103"/>
        <v>0</v>
      </c>
      <c r="BR69" s="61">
        <f t="shared" si="104"/>
        <v>0</v>
      </c>
      <c r="BS69" s="43">
        <f t="shared" si="105"/>
        <v>0</v>
      </c>
      <c r="BT69" s="35">
        <f t="shared" si="106"/>
        <v>0</v>
      </c>
      <c r="BU69" s="36">
        <f t="shared" si="107"/>
        <v>0</v>
      </c>
      <c r="BV69" s="35">
        <f t="shared" si="108"/>
        <v>0</v>
      </c>
      <c r="BW69" s="62">
        <f t="shared" si="109"/>
        <v>0</v>
      </c>
      <c r="BX69" s="61">
        <f t="shared" si="110"/>
        <v>0</v>
      </c>
      <c r="BY69" s="43">
        <f t="shared" si="111"/>
        <v>0</v>
      </c>
      <c r="BZ69" s="35">
        <f t="shared" si="112"/>
        <v>0</v>
      </c>
      <c r="CA69" s="36">
        <f t="shared" si="113"/>
        <v>0</v>
      </c>
      <c r="CB69" s="35">
        <f t="shared" si="114"/>
        <v>0</v>
      </c>
      <c r="CC69" s="62">
        <f t="shared" si="115"/>
        <v>0</v>
      </c>
      <c r="CD69" s="61">
        <f t="shared" si="116"/>
        <v>0</v>
      </c>
      <c r="CE69" s="43">
        <f t="shared" si="117"/>
        <v>0</v>
      </c>
      <c r="CF69" s="35">
        <f t="shared" si="118"/>
        <v>0</v>
      </c>
      <c r="CG69" s="36">
        <f t="shared" si="119"/>
        <v>0</v>
      </c>
      <c r="CH69" s="35">
        <f t="shared" si="120"/>
        <v>0</v>
      </c>
      <c r="CI69" s="62">
        <f t="shared" si="121"/>
        <v>0</v>
      </c>
      <c r="CJ69" s="61">
        <f t="shared" si="122"/>
        <v>0</v>
      </c>
      <c r="CK69" s="43">
        <f t="shared" si="123"/>
        <v>0</v>
      </c>
      <c r="CL69" s="35">
        <f t="shared" si="124"/>
        <v>0</v>
      </c>
      <c r="CM69" s="36">
        <f t="shared" si="125"/>
        <v>0</v>
      </c>
      <c r="CN69" s="35">
        <f t="shared" si="126"/>
        <v>0</v>
      </c>
      <c r="CO69" s="62">
        <f t="shared" si="127"/>
        <v>0</v>
      </c>
      <c r="CP69" s="61">
        <f t="shared" si="128"/>
        <v>0</v>
      </c>
      <c r="CQ69" s="43">
        <f t="shared" si="129"/>
        <v>0</v>
      </c>
      <c r="CR69" s="35">
        <f t="shared" si="130"/>
        <v>0</v>
      </c>
      <c r="CS69" s="36">
        <f t="shared" si="131"/>
        <v>0</v>
      </c>
      <c r="CT69" s="35">
        <f t="shared" si="132"/>
        <v>0</v>
      </c>
      <c r="CU69" s="62">
        <f t="shared" si="133"/>
        <v>0</v>
      </c>
      <c r="CV69" s="61">
        <f t="shared" si="134"/>
        <v>1</v>
      </c>
      <c r="CW69" s="43" t="str">
        <f t="shared" si="135"/>
        <v>min</v>
      </c>
      <c r="CX69" s="35">
        <f t="shared" si="136"/>
        <v>0</v>
      </c>
      <c r="CY69" s="36">
        <f t="shared" si="137"/>
        <v>0</v>
      </c>
      <c r="CZ69" s="35">
        <f t="shared" si="138"/>
        <v>0</v>
      </c>
      <c r="DA69" s="62">
        <f t="shared" si="139"/>
        <v>0</v>
      </c>
    </row>
    <row r="70" spans="2:105" x14ac:dyDescent="0.3">
      <c r="B70" s="1"/>
      <c r="C70" s="1"/>
      <c r="D70">
        <f t="shared" si="10"/>
        <v>0</v>
      </c>
      <c r="F70" s="1"/>
      <c r="G70" s="1"/>
      <c r="H70">
        <f t="shared" si="11"/>
        <v>0</v>
      </c>
      <c r="J70" s="1">
        <v>0.70170600000000005</v>
      </c>
      <c r="K70" s="1">
        <v>0.78844400000000003</v>
      </c>
      <c r="L70">
        <f t="shared" si="12"/>
        <v>108.43705278692983</v>
      </c>
      <c r="N70" s="1">
        <v>0.70794299999999999</v>
      </c>
      <c r="O70" s="1">
        <v>0.79574299999999998</v>
      </c>
      <c r="P70">
        <f t="shared" si="13"/>
        <v>109.41702979882082</v>
      </c>
      <c r="R70" s="1">
        <v>0.72244900000000001</v>
      </c>
      <c r="S70" s="1">
        <v>0.80925100000000005</v>
      </c>
      <c r="T70">
        <f t="shared" si="14"/>
        <v>110.46198438435722</v>
      </c>
      <c r="V70" s="1">
        <v>0.75185000000000002</v>
      </c>
      <c r="W70" s="1">
        <v>0.83381400000000006</v>
      </c>
      <c r="X70">
        <f t="shared" si="15"/>
        <v>110.82304577675983</v>
      </c>
      <c r="Z70" s="1">
        <v>0.78390400000000005</v>
      </c>
      <c r="AA70" s="1">
        <v>0.86170100000000005</v>
      </c>
      <c r="AB70">
        <f t="shared" si="16"/>
        <v>111.36713801741695</v>
      </c>
      <c r="AD70" s="1">
        <v>0.83552300000000002</v>
      </c>
      <c r="AE70" s="1">
        <v>0.91010100000000005</v>
      </c>
      <c r="AF70">
        <f t="shared" si="17"/>
        <v>111.91603007100001</v>
      </c>
      <c r="AH70" s="1">
        <v>0.89583599999999997</v>
      </c>
      <c r="AI70" s="1">
        <v>0.94812200000000002</v>
      </c>
      <c r="AJ70">
        <f t="shared" si="18"/>
        <v>110.78898416932719</v>
      </c>
      <c r="AL70" s="1">
        <v>0.96341100000000002</v>
      </c>
      <c r="AM70" s="1">
        <v>0.98209400000000002</v>
      </c>
      <c r="AN70">
        <f t="shared" si="19"/>
        <v>108.64905858458519</v>
      </c>
      <c r="AP70" s="15"/>
      <c r="AQ70" s="15"/>
      <c r="AT70" s="61">
        <f t="shared" si="80"/>
        <v>0</v>
      </c>
      <c r="AU70" s="43">
        <f t="shared" si="81"/>
        <v>0</v>
      </c>
      <c r="AV70" s="35">
        <f t="shared" si="82"/>
        <v>0</v>
      </c>
      <c r="AW70" s="36">
        <f t="shared" si="83"/>
        <v>0</v>
      </c>
      <c r="AX70" s="35">
        <f t="shared" si="84"/>
        <v>0</v>
      </c>
      <c r="AY70" s="62">
        <f t="shared" si="85"/>
        <v>0</v>
      </c>
      <c r="AZ70" s="61">
        <f t="shared" si="86"/>
        <v>0</v>
      </c>
      <c r="BA70" s="43">
        <f t="shared" si="87"/>
        <v>0</v>
      </c>
      <c r="BB70" s="35">
        <f t="shared" si="88"/>
        <v>0</v>
      </c>
      <c r="BC70" s="36">
        <f t="shared" si="89"/>
        <v>0</v>
      </c>
      <c r="BD70" s="35">
        <f t="shared" si="90"/>
        <v>0</v>
      </c>
      <c r="BE70" s="62">
        <f t="shared" si="91"/>
        <v>0</v>
      </c>
      <c r="BF70" s="61">
        <f t="shared" si="92"/>
        <v>0</v>
      </c>
      <c r="BG70" s="43">
        <f t="shared" si="93"/>
        <v>0</v>
      </c>
      <c r="BH70" s="35">
        <f t="shared" si="94"/>
        <v>0</v>
      </c>
      <c r="BI70" s="36">
        <f t="shared" si="95"/>
        <v>0</v>
      </c>
      <c r="BJ70" s="35">
        <f t="shared" si="96"/>
        <v>0</v>
      </c>
      <c r="BK70" s="62">
        <f t="shared" si="97"/>
        <v>0</v>
      </c>
      <c r="BL70" s="61">
        <f t="shared" si="98"/>
        <v>0</v>
      </c>
      <c r="BM70" s="43">
        <f t="shared" si="99"/>
        <v>0</v>
      </c>
      <c r="BN70" s="35">
        <f t="shared" si="100"/>
        <v>0</v>
      </c>
      <c r="BO70" s="36">
        <f t="shared" si="101"/>
        <v>0</v>
      </c>
      <c r="BP70" s="35">
        <f t="shared" si="102"/>
        <v>0</v>
      </c>
      <c r="BQ70" s="62">
        <f t="shared" si="103"/>
        <v>0</v>
      </c>
      <c r="BR70" s="61">
        <f t="shared" si="104"/>
        <v>0</v>
      </c>
      <c r="BS70" s="43">
        <f t="shared" si="105"/>
        <v>0</v>
      </c>
      <c r="BT70" s="35">
        <f t="shared" si="106"/>
        <v>0</v>
      </c>
      <c r="BU70" s="36">
        <f t="shared" si="107"/>
        <v>0</v>
      </c>
      <c r="BV70" s="35">
        <f t="shared" si="108"/>
        <v>0</v>
      </c>
      <c r="BW70" s="62">
        <f t="shared" si="109"/>
        <v>0</v>
      </c>
      <c r="BX70" s="61">
        <f t="shared" si="110"/>
        <v>0</v>
      </c>
      <c r="BY70" s="43">
        <f t="shared" si="111"/>
        <v>0</v>
      </c>
      <c r="BZ70" s="35">
        <f t="shared" si="112"/>
        <v>0</v>
      </c>
      <c r="CA70" s="36">
        <f t="shared" si="113"/>
        <v>0</v>
      </c>
      <c r="CB70" s="35">
        <f t="shared" si="114"/>
        <v>0</v>
      </c>
      <c r="CC70" s="62">
        <f t="shared" si="115"/>
        <v>0</v>
      </c>
      <c r="CD70" s="61">
        <f t="shared" si="116"/>
        <v>0</v>
      </c>
      <c r="CE70" s="43">
        <f t="shared" si="117"/>
        <v>0</v>
      </c>
      <c r="CF70" s="35">
        <f t="shared" si="118"/>
        <v>0</v>
      </c>
      <c r="CG70" s="36">
        <f t="shared" si="119"/>
        <v>0</v>
      </c>
      <c r="CH70" s="35">
        <f t="shared" si="120"/>
        <v>0</v>
      </c>
      <c r="CI70" s="62">
        <f t="shared" si="121"/>
        <v>0</v>
      </c>
      <c r="CJ70" s="61">
        <f t="shared" si="122"/>
        <v>0</v>
      </c>
      <c r="CK70" s="43">
        <f t="shared" si="123"/>
        <v>0</v>
      </c>
      <c r="CL70" s="35">
        <f t="shared" si="124"/>
        <v>0</v>
      </c>
      <c r="CM70" s="36">
        <f t="shared" si="125"/>
        <v>0</v>
      </c>
      <c r="CN70" s="35">
        <f t="shared" si="126"/>
        <v>0</v>
      </c>
      <c r="CO70" s="62">
        <f t="shared" si="127"/>
        <v>0</v>
      </c>
      <c r="CP70" s="61">
        <f t="shared" si="128"/>
        <v>0</v>
      </c>
      <c r="CQ70" s="43" t="str">
        <f t="shared" si="129"/>
        <v>min</v>
      </c>
      <c r="CR70" s="35">
        <f t="shared" si="130"/>
        <v>0.89583599999999997</v>
      </c>
      <c r="CS70" s="36">
        <f t="shared" si="131"/>
        <v>0.94812200000000002</v>
      </c>
      <c r="CT70" s="35">
        <f t="shared" si="132"/>
        <v>0</v>
      </c>
      <c r="CU70" s="62">
        <f t="shared" si="133"/>
        <v>0</v>
      </c>
      <c r="CV70" s="61">
        <f t="shared" si="134"/>
        <v>1</v>
      </c>
      <c r="CW70" s="43" t="str">
        <f t="shared" si="135"/>
        <v>min</v>
      </c>
      <c r="CX70" s="35">
        <f t="shared" si="136"/>
        <v>0</v>
      </c>
      <c r="CY70" s="36">
        <f t="shared" si="137"/>
        <v>0</v>
      </c>
      <c r="CZ70" s="35">
        <f t="shared" si="138"/>
        <v>0</v>
      </c>
      <c r="DA70" s="62">
        <f t="shared" si="139"/>
        <v>0</v>
      </c>
    </row>
    <row r="71" spans="2:105" x14ac:dyDescent="0.3">
      <c r="B71" s="1"/>
      <c r="C71" s="1"/>
      <c r="D71">
        <f t="shared" si="10"/>
        <v>0</v>
      </c>
      <c r="F71" s="1"/>
      <c r="G71" s="1"/>
      <c r="H71">
        <f t="shared" si="11"/>
        <v>0</v>
      </c>
      <c r="J71" s="1">
        <v>0.71161700000000006</v>
      </c>
      <c r="K71" s="1">
        <v>0.79751799999999995</v>
      </c>
      <c r="L71">
        <f t="shared" si="12"/>
        <v>109.6850270463428</v>
      </c>
      <c r="N71" s="1">
        <v>0.71794199999999997</v>
      </c>
      <c r="O71" s="1">
        <v>0.80513900000000005</v>
      </c>
      <c r="P71">
        <f t="shared" si="13"/>
        <v>110.70900775148861</v>
      </c>
      <c r="R71" s="1">
        <v>0.732653</v>
      </c>
      <c r="S71" s="1">
        <v>0.82017499999999999</v>
      </c>
      <c r="T71">
        <f t="shared" si="14"/>
        <v>111.95309989414925</v>
      </c>
      <c r="V71" s="1">
        <v>0.76246999999999998</v>
      </c>
      <c r="W71" s="1">
        <v>0.84486600000000001</v>
      </c>
      <c r="X71">
        <f t="shared" si="15"/>
        <v>112.29197805892916</v>
      </c>
      <c r="Z71" s="1">
        <v>0.79497600000000002</v>
      </c>
      <c r="AA71" s="1">
        <v>0.87317599999999995</v>
      </c>
      <c r="AB71">
        <f t="shared" si="16"/>
        <v>112.85017901278525</v>
      </c>
      <c r="AD71" s="1">
        <v>0.84732399999999997</v>
      </c>
      <c r="AE71" s="1">
        <v>0.92252599999999996</v>
      </c>
      <c r="AF71">
        <f t="shared" si="17"/>
        <v>113.443944746</v>
      </c>
      <c r="AH71" s="1">
        <v>0.90848899999999999</v>
      </c>
      <c r="AI71" s="1">
        <v>0.95330800000000004</v>
      </c>
      <c r="AJ71">
        <f t="shared" si="18"/>
        <v>111.39497334783178</v>
      </c>
      <c r="AL71" s="1">
        <v>0.97701800000000005</v>
      </c>
      <c r="AM71" s="1">
        <v>0.98855700000000002</v>
      </c>
      <c r="AN71">
        <f t="shared" si="19"/>
        <v>109.36406027040363</v>
      </c>
      <c r="AP71" s="15"/>
      <c r="AQ71" s="15"/>
      <c r="AT71" s="61">
        <f t="shared" si="80"/>
        <v>0</v>
      </c>
      <c r="AU71" s="43">
        <f t="shared" si="81"/>
        <v>0</v>
      </c>
      <c r="AV71" s="35">
        <f t="shared" si="82"/>
        <v>0</v>
      </c>
      <c r="AW71" s="36">
        <f t="shared" si="83"/>
        <v>0</v>
      </c>
      <c r="AX71" s="35">
        <f t="shared" si="84"/>
        <v>0</v>
      </c>
      <c r="AY71" s="62">
        <f t="shared" si="85"/>
        <v>0</v>
      </c>
      <c r="AZ71" s="61">
        <f t="shared" si="86"/>
        <v>0</v>
      </c>
      <c r="BA71" s="43">
        <f t="shared" si="87"/>
        <v>0</v>
      </c>
      <c r="BB71" s="35">
        <f t="shared" si="88"/>
        <v>0</v>
      </c>
      <c r="BC71" s="36">
        <f t="shared" si="89"/>
        <v>0</v>
      </c>
      <c r="BD71" s="35">
        <f t="shared" si="90"/>
        <v>0</v>
      </c>
      <c r="BE71" s="62">
        <f t="shared" si="91"/>
        <v>0</v>
      </c>
      <c r="BF71" s="61">
        <f t="shared" si="92"/>
        <v>0</v>
      </c>
      <c r="BG71" s="43">
        <f t="shared" si="93"/>
        <v>0</v>
      </c>
      <c r="BH71" s="35">
        <f t="shared" si="94"/>
        <v>0</v>
      </c>
      <c r="BI71" s="36">
        <f t="shared" si="95"/>
        <v>0</v>
      </c>
      <c r="BJ71" s="35">
        <f t="shared" si="96"/>
        <v>0</v>
      </c>
      <c r="BK71" s="62">
        <f t="shared" si="97"/>
        <v>0</v>
      </c>
      <c r="BL71" s="61">
        <f t="shared" si="98"/>
        <v>0</v>
      </c>
      <c r="BM71" s="43">
        <f t="shared" si="99"/>
        <v>0</v>
      </c>
      <c r="BN71" s="35">
        <f t="shared" si="100"/>
        <v>0</v>
      </c>
      <c r="BO71" s="36">
        <f t="shared" si="101"/>
        <v>0</v>
      </c>
      <c r="BP71" s="35">
        <f t="shared" si="102"/>
        <v>0</v>
      </c>
      <c r="BQ71" s="62">
        <f t="shared" si="103"/>
        <v>0</v>
      </c>
      <c r="BR71" s="61">
        <f t="shared" si="104"/>
        <v>0</v>
      </c>
      <c r="BS71" s="43">
        <f t="shared" si="105"/>
        <v>0</v>
      </c>
      <c r="BT71" s="35">
        <f t="shared" si="106"/>
        <v>0</v>
      </c>
      <c r="BU71" s="36">
        <f t="shared" si="107"/>
        <v>0</v>
      </c>
      <c r="BV71" s="35">
        <f t="shared" si="108"/>
        <v>0</v>
      </c>
      <c r="BW71" s="62">
        <f t="shared" si="109"/>
        <v>0</v>
      </c>
      <c r="BX71" s="61">
        <f t="shared" si="110"/>
        <v>0</v>
      </c>
      <c r="BY71" s="43">
        <f t="shared" si="111"/>
        <v>0</v>
      </c>
      <c r="BZ71" s="35">
        <f t="shared" si="112"/>
        <v>0</v>
      </c>
      <c r="CA71" s="36">
        <f t="shared" si="113"/>
        <v>0</v>
      </c>
      <c r="CB71" s="35">
        <f t="shared" si="114"/>
        <v>0</v>
      </c>
      <c r="CC71" s="62">
        <f t="shared" si="115"/>
        <v>0</v>
      </c>
      <c r="CD71" s="61">
        <f t="shared" si="116"/>
        <v>0</v>
      </c>
      <c r="CE71" s="43">
        <f t="shared" si="117"/>
        <v>0</v>
      </c>
      <c r="CF71" s="35">
        <f t="shared" si="118"/>
        <v>0</v>
      </c>
      <c r="CG71" s="36">
        <f t="shared" si="119"/>
        <v>0</v>
      </c>
      <c r="CH71" s="35">
        <f t="shared" si="120"/>
        <v>0</v>
      </c>
      <c r="CI71" s="62">
        <f t="shared" si="121"/>
        <v>0</v>
      </c>
      <c r="CJ71" s="61">
        <f t="shared" si="122"/>
        <v>0</v>
      </c>
      <c r="CK71" s="43">
        <f t="shared" si="123"/>
        <v>0</v>
      </c>
      <c r="CL71" s="35">
        <f t="shared" si="124"/>
        <v>0</v>
      </c>
      <c r="CM71" s="36">
        <f t="shared" si="125"/>
        <v>0</v>
      </c>
      <c r="CN71" s="35">
        <f t="shared" si="126"/>
        <v>0</v>
      </c>
      <c r="CO71" s="62">
        <f t="shared" si="127"/>
        <v>0</v>
      </c>
      <c r="CP71" s="61">
        <f t="shared" si="128"/>
        <v>1</v>
      </c>
      <c r="CQ71" s="43" t="str">
        <f t="shared" si="129"/>
        <v>min</v>
      </c>
      <c r="CR71" s="35">
        <f t="shared" si="130"/>
        <v>0</v>
      </c>
      <c r="CS71" s="36">
        <f t="shared" si="131"/>
        <v>0</v>
      </c>
      <c r="CT71" s="35">
        <f t="shared" si="132"/>
        <v>0.90848899999999999</v>
      </c>
      <c r="CU71" s="62">
        <f t="shared" si="133"/>
        <v>0.95330800000000004</v>
      </c>
      <c r="CV71" s="61">
        <f t="shared" si="134"/>
        <v>1</v>
      </c>
      <c r="CW71" s="43" t="str">
        <f t="shared" si="135"/>
        <v>min</v>
      </c>
      <c r="CX71" s="35">
        <f t="shared" si="136"/>
        <v>0</v>
      </c>
      <c r="CY71" s="36">
        <f t="shared" si="137"/>
        <v>0</v>
      </c>
      <c r="CZ71" s="35">
        <f t="shared" si="138"/>
        <v>0</v>
      </c>
      <c r="DA71" s="62">
        <f t="shared" si="139"/>
        <v>0</v>
      </c>
    </row>
    <row r="72" spans="2:105" x14ac:dyDescent="0.3">
      <c r="B72" s="1"/>
      <c r="C72" s="1"/>
      <c r="D72">
        <f t="shared" ref="D72:D101" si="140">C72*C$2</f>
        <v>0</v>
      </c>
      <c r="F72" s="1"/>
      <c r="G72" s="1"/>
      <c r="H72">
        <f t="shared" si="11"/>
        <v>0</v>
      </c>
      <c r="J72" s="1">
        <v>0.72152799999999995</v>
      </c>
      <c r="K72" s="1">
        <v>0.80656300000000003</v>
      </c>
      <c r="L72">
        <f t="shared" si="12"/>
        <v>110.92901284933932</v>
      </c>
      <c r="N72" s="1">
        <v>0.72794099999999995</v>
      </c>
      <c r="O72" s="1">
        <v>0.81442599999999998</v>
      </c>
      <c r="P72">
        <f t="shared" si="13"/>
        <v>111.9859978798864</v>
      </c>
      <c r="R72" s="1">
        <v>0.74285699999999999</v>
      </c>
      <c r="S72" s="1">
        <v>0.83115600000000001</v>
      </c>
      <c r="T72">
        <f t="shared" si="14"/>
        <v>113.45199584920476</v>
      </c>
      <c r="V72" s="1">
        <v>0.77308900000000003</v>
      </c>
      <c r="W72" s="1">
        <v>0.85605399999999998</v>
      </c>
      <c r="X72">
        <f t="shared" si="15"/>
        <v>113.77898623599309</v>
      </c>
      <c r="Z72" s="1">
        <v>0.80604799999999999</v>
      </c>
      <c r="AA72" s="1">
        <v>0.88492899999999997</v>
      </c>
      <c r="AB72">
        <f t="shared" si="16"/>
        <v>114.36914901876028</v>
      </c>
      <c r="AD72" s="1">
        <v>0.85912500000000003</v>
      </c>
      <c r="AE72" s="1">
        <v>0.93546399999999996</v>
      </c>
      <c r="AF72">
        <f t="shared" si="17"/>
        <v>115.034943544</v>
      </c>
      <c r="AH72" s="1">
        <v>0.92114200000000002</v>
      </c>
      <c r="AI72" s="1">
        <v>0.96059099999999997</v>
      </c>
      <c r="AJ72">
        <f t="shared" si="18"/>
        <v>112.24599902986975</v>
      </c>
      <c r="AL72" s="1">
        <v>0.99062600000000001</v>
      </c>
      <c r="AM72" s="1">
        <v>0.995336</v>
      </c>
      <c r="AN72">
        <f t="shared" si="19"/>
        <v>110.1140210360176</v>
      </c>
      <c r="AP72" s="15"/>
      <c r="AQ72" s="15"/>
      <c r="AT72" s="61">
        <f t="shared" si="80"/>
        <v>0</v>
      </c>
      <c r="AU72" s="43">
        <f t="shared" si="81"/>
        <v>0</v>
      </c>
      <c r="AV72" s="35">
        <f t="shared" si="82"/>
        <v>0</v>
      </c>
      <c r="AW72" s="36">
        <f t="shared" si="83"/>
        <v>0</v>
      </c>
      <c r="AX72" s="35">
        <f t="shared" si="84"/>
        <v>0</v>
      </c>
      <c r="AY72" s="62">
        <f t="shared" si="85"/>
        <v>0</v>
      </c>
      <c r="AZ72" s="61">
        <f t="shared" si="86"/>
        <v>0</v>
      </c>
      <c r="BA72" s="43">
        <f t="shared" si="87"/>
        <v>0</v>
      </c>
      <c r="BB72" s="35">
        <f t="shared" si="88"/>
        <v>0</v>
      </c>
      <c r="BC72" s="36">
        <f t="shared" si="89"/>
        <v>0</v>
      </c>
      <c r="BD72" s="35">
        <f t="shared" si="90"/>
        <v>0</v>
      </c>
      <c r="BE72" s="62">
        <f t="shared" si="91"/>
        <v>0</v>
      </c>
      <c r="BF72" s="61">
        <f t="shared" si="92"/>
        <v>0</v>
      </c>
      <c r="BG72" s="43">
        <f t="shared" si="93"/>
        <v>0</v>
      </c>
      <c r="BH72" s="35">
        <f t="shared" si="94"/>
        <v>0</v>
      </c>
      <c r="BI72" s="36">
        <f t="shared" si="95"/>
        <v>0</v>
      </c>
      <c r="BJ72" s="35">
        <f t="shared" si="96"/>
        <v>0</v>
      </c>
      <c r="BK72" s="62">
        <f t="shared" si="97"/>
        <v>0</v>
      </c>
      <c r="BL72" s="61">
        <f t="shared" si="98"/>
        <v>0</v>
      </c>
      <c r="BM72" s="43">
        <f t="shared" si="99"/>
        <v>0</v>
      </c>
      <c r="BN72" s="35">
        <f t="shared" si="100"/>
        <v>0</v>
      </c>
      <c r="BO72" s="36">
        <f t="shared" si="101"/>
        <v>0</v>
      </c>
      <c r="BP72" s="35">
        <f t="shared" si="102"/>
        <v>0</v>
      </c>
      <c r="BQ72" s="62">
        <f t="shared" si="103"/>
        <v>0</v>
      </c>
      <c r="BR72" s="61">
        <f t="shared" si="104"/>
        <v>0</v>
      </c>
      <c r="BS72" s="43">
        <f t="shared" si="105"/>
        <v>0</v>
      </c>
      <c r="BT72" s="35">
        <f t="shared" si="106"/>
        <v>0</v>
      </c>
      <c r="BU72" s="36">
        <f t="shared" si="107"/>
        <v>0</v>
      </c>
      <c r="BV72" s="35">
        <f t="shared" si="108"/>
        <v>0</v>
      </c>
      <c r="BW72" s="62">
        <f t="shared" si="109"/>
        <v>0</v>
      </c>
      <c r="BX72" s="61">
        <f t="shared" si="110"/>
        <v>0</v>
      </c>
      <c r="BY72" s="43">
        <f t="shared" si="111"/>
        <v>0</v>
      </c>
      <c r="BZ72" s="35">
        <f t="shared" si="112"/>
        <v>0</v>
      </c>
      <c r="CA72" s="36">
        <f t="shared" si="113"/>
        <v>0</v>
      </c>
      <c r="CB72" s="35">
        <f t="shared" si="114"/>
        <v>0</v>
      </c>
      <c r="CC72" s="62">
        <f t="shared" si="115"/>
        <v>0</v>
      </c>
      <c r="CD72" s="61">
        <f t="shared" si="116"/>
        <v>0</v>
      </c>
      <c r="CE72" s="43">
        <f t="shared" si="117"/>
        <v>0</v>
      </c>
      <c r="CF72" s="35">
        <f t="shared" si="118"/>
        <v>0</v>
      </c>
      <c r="CG72" s="36">
        <f t="shared" si="119"/>
        <v>0</v>
      </c>
      <c r="CH72" s="35">
        <f t="shared" si="120"/>
        <v>0</v>
      </c>
      <c r="CI72" s="62">
        <f t="shared" si="121"/>
        <v>0</v>
      </c>
      <c r="CJ72" s="61">
        <f t="shared" si="122"/>
        <v>0</v>
      </c>
      <c r="CK72" s="43">
        <f t="shared" si="123"/>
        <v>0</v>
      </c>
      <c r="CL72" s="35">
        <f t="shared" si="124"/>
        <v>0</v>
      </c>
      <c r="CM72" s="36">
        <f t="shared" si="125"/>
        <v>0</v>
      </c>
      <c r="CN72" s="35">
        <f t="shared" si="126"/>
        <v>0</v>
      </c>
      <c r="CO72" s="62">
        <f t="shared" si="127"/>
        <v>0</v>
      </c>
      <c r="CP72" s="61">
        <f t="shared" si="128"/>
        <v>1</v>
      </c>
      <c r="CQ72" s="43" t="str">
        <f t="shared" si="129"/>
        <v>min</v>
      </c>
      <c r="CR72" s="35">
        <f t="shared" si="130"/>
        <v>0</v>
      </c>
      <c r="CS72" s="36">
        <f t="shared" si="131"/>
        <v>0</v>
      </c>
      <c r="CT72" s="35">
        <f t="shared" si="132"/>
        <v>0</v>
      </c>
      <c r="CU72" s="62">
        <f t="shared" si="133"/>
        <v>0</v>
      </c>
      <c r="CV72" s="61">
        <f t="shared" si="134"/>
        <v>1</v>
      </c>
      <c r="CW72" s="43" t="str">
        <f t="shared" si="135"/>
        <v>min</v>
      </c>
      <c r="CX72" s="35">
        <f t="shared" si="136"/>
        <v>0</v>
      </c>
      <c r="CY72" s="36">
        <f t="shared" si="137"/>
        <v>0</v>
      </c>
      <c r="CZ72" s="35">
        <f t="shared" si="138"/>
        <v>0</v>
      </c>
      <c r="DA72" s="62">
        <f t="shared" si="139"/>
        <v>0</v>
      </c>
    </row>
    <row r="73" spans="2:105" x14ac:dyDescent="0.3">
      <c r="B73" s="1"/>
      <c r="C73" s="1"/>
      <c r="D73">
        <f t="shared" si="140"/>
        <v>0</v>
      </c>
      <c r="F73" s="1"/>
      <c r="G73" s="1"/>
      <c r="H73">
        <f t="shared" si="11"/>
        <v>0</v>
      </c>
      <c r="J73" s="1">
        <v>0.73141900000000004</v>
      </c>
      <c r="K73" s="1">
        <v>0.81568099999999999</v>
      </c>
      <c r="L73">
        <f t="shared" si="12"/>
        <v>112.18303855986692</v>
      </c>
      <c r="N73" s="1">
        <v>0.73792000000000002</v>
      </c>
      <c r="O73" s="1">
        <v>0.82358900000000002</v>
      </c>
      <c r="P73">
        <f t="shared" si="13"/>
        <v>113.24593763938991</v>
      </c>
      <c r="R73" s="1">
        <v>0.75304099999999996</v>
      </c>
      <c r="S73" s="1">
        <v>0.84210099999999999</v>
      </c>
      <c r="T73">
        <f t="shared" si="14"/>
        <v>114.94597783883071</v>
      </c>
      <c r="V73" s="1">
        <v>0.78368700000000002</v>
      </c>
      <c r="W73" s="1">
        <v>0.86731000000000003</v>
      </c>
      <c r="X73">
        <f t="shared" si="15"/>
        <v>115.27503236050433</v>
      </c>
      <c r="Z73" s="1">
        <v>0.81709799999999999</v>
      </c>
      <c r="AA73" s="1">
        <v>0.89694499999999999</v>
      </c>
      <c r="AB73">
        <f t="shared" si="16"/>
        <v>115.92210941966187</v>
      </c>
      <c r="AD73" s="1">
        <v>0.87090199999999995</v>
      </c>
      <c r="AE73" s="1">
        <v>0.94419799999999998</v>
      </c>
      <c r="AF73">
        <f t="shared" si="17"/>
        <v>116.10897225799999</v>
      </c>
      <c r="AH73" s="1">
        <v>0.93376999999999999</v>
      </c>
      <c r="AI73" s="1">
        <v>0.967839</v>
      </c>
      <c r="AJ73">
        <f t="shared" si="18"/>
        <v>113.09293492763321</v>
      </c>
      <c r="AL73" s="1">
        <v>1</v>
      </c>
      <c r="AM73" s="1">
        <v>1</v>
      </c>
      <c r="AN73">
        <f t="shared" si="19"/>
        <v>110.629999353</v>
      </c>
      <c r="AP73" s="15"/>
      <c r="AQ73" s="15"/>
      <c r="AT73" s="61">
        <f t="shared" si="80"/>
        <v>0</v>
      </c>
      <c r="AU73" s="43">
        <f t="shared" si="81"/>
        <v>0</v>
      </c>
      <c r="AV73" s="35">
        <f t="shared" si="82"/>
        <v>0</v>
      </c>
      <c r="AW73" s="36">
        <f t="shared" si="83"/>
        <v>0</v>
      </c>
      <c r="AX73" s="35">
        <f t="shared" si="84"/>
        <v>0</v>
      </c>
      <c r="AY73" s="62">
        <f t="shared" si="85"/>
        <v>0</v>
      </c>
      <c r="AZ73" s="61">
        <f t="shared" si="86"/>
        <v>0</v>
      </c>
      <c r="BA73" s="43">
        <f t="shared" si="87"/>
        <v>0</v>
      </c>
      <c r="BB73" s="35">
        <f t="shared" si="88"/>
        <v>0</v>
      </c>
      <c r="BC73" s="36">
        <f t="shared" si="89"/>
        <v>0</v>
      </c>
      <c r="BD73" s="35">
        <f t="shared" si="90"/>
        <v>0</v>
      </c>
      <c r="BE73" s="62">
        <f t="shared" si="91"/>
        <v>0</v>
      </c>
      <c r="BF73" s="61">
        <f t="shared" si="92"/>
        <v>0</v>
      </c>
      <c r="BG73" s="43">
        <f t="shared" si="93"/>
        <v>0</v>
      </c>
      <c r="BH73" s="35">
        <f t="shared" si="94"/>
        <v>0</v>
      </c>
      <c r="BI73" s="36">
        <f t="shared" si="95"/>
        <v>0</v>
      </c>
      <c r="BJ73" s="35">
        <f t="shared" si="96"/>
        <v>0</v>
      </c>
      <c r="BK73" s="62">
        <f t="shared" si="97"/>
        <v>0</v>
      </c>
      <c r="BL73" s="61">
        <f t="shared" si="98"/>
        <v>0</v>
      </c>
      <c r="BM73" s="43">
        <f t="shared" si="99"/>
        <v>0</v>
      </c>
      <c r="BN73" s="35">
        <f t="shared" si="100"/>
        <v>0</v>
      </c>
      <c r="BO73" s="36">
        <f t="shared" si="101"/>
        <v>0</v>
      </c>
      <c r="BP73" s="35">
        <f t="shared" si="102"/>
        <v>0</v>
      </c>
      <c r="BQ73" s="62">
        <f t="shared" si="103"/>
        <v>0</v>
      </c>
      <c r="BR73" s="61">
        <f t="shared" si="104"/>
        <v>0</v>
      </c>
      <c r="BS73" s="43">
        <f t="shared" si="105"/>
        <v>0</v>
      </c>
      <c r="BT73" s="35">
        <f t="shared" si="106"/>
        <v>0</v>
      </c>
      <c r="BU73" s="36">
        <f t="shared" si="107"/>
        <v>0</v>
      </c>
      <c r="BV73" s="35">
        <f t="shared" si="108"/>
        <v>0</v>
      </c>
      <c r="BW73" s="62">
        <f t="shared" si="109"/>
        <v>0</v>
      </c>
      <c r="BX73" s="61">
        <f t="shared" si="110"/>
        <v>0</v>
      </c>
      <c r="BY73" s="43">
        <f t="shared" si="111"/>
        <v>0</v>
      </c>
      <c r="BZ73" s="35">
        <f t="shared" si="112"/>
        <v>0</v>
      </c>
      <c r="CA73" s="36">
        <f t="shared" si="113"/>
        <v>0</v>
      </c>
      <c r="CB73" s="35">
        <f t="shared" si="114"/>
        <v>0</v>
      </c>
      <c r="CC73" s="62">
        <f t="shared" si="115"/>
        <v>0</v>
      </c>
      <c r="CD73" s="61">
        <f t="shared" si="116"/>
        <v>0</v>
      </c>
      <c r="CE73" s="43">
        <f t="shared" si="117"/>
        <v>0</v>
      </c>
      <c r="CF73" s="35">
        <f t="shared" si="118"/>
        <v>0</v>
      </c>
      <c r="CG73" s="36">
        <f t="shared" si="119"/>
        <v>0</v>
      </c>
      <c r="CH73" s="35">
        <f t="shared" si="120"/>
        <v>0</v>
      </c>
      <c r="CI73" s="62">
        <f t="shared" si="121"/>
        <v>0</v>
      </c>
      <c r="CJ73" s="61">
        <f t="shared" si="122"/>
        <v>0</v>
      </c>
      <c r="CK73" s="43">
        <f t="shared" si="123"/>
        <v>0</v>
      </c>
      <c r="CL73" s="35">
        <f t="shared" si="124"/>
        <v>0</v>
      </c>
      <c r="CM73" s="36">
        <f t="shared" si="125"/>
        <v>0</v>
      </c>
      <c r="CN73" s="35">
        <f t="shared" si="126"/>
        <v>0</v>
      </c>
      <c r="CO73" s="62">
        <f t="shared" si="127"/>
        <v>0</v>
      </c>
      <c r="CP73" s="61">
        <f t="shared" si="128"/>
        <v>1</v>
      </c>
      <c r="CQ73" s="43" t="str">
        <f t="shared" si="129"/>
        <v>min</v>
      </c>
      <c r="CR73" s="35">
        <f t="shared" si="130"/>
        <v>0</v>
      </c>
      <c r="CS73" s="36">
        <f t="shared" si="131"/>
        <v>0</v>
      </c>
      <c r="CT73" s="35">
        <f t="shared" si="132"/>
        <v>0</v>
      </c>
      <c r="CU73" s="62">
        <f t="shared" si="133"/>
        <v>0</v>
      </c>
      <c r="CV73" s="61">
        <f t="shared" si="134"/>
        <v>1</v>
      </c>
      <c r="CW73" s="43">
        <f t="shared" si="135"/>
        <v>0</v>
      </c>
      <c r="CX73" s="35">
        <f t="shared" si="136"/>
        <v>0</v>
      </c>
      <c r="CY73" s="36">
        <f t="shared" si="137"/>
        <v>0</v>
      </c>
      <c r="CZ73" s="35">
        <f t="shared" si="138"/>
        <v>0</v>
      </c>
      <c r="DA73" s="62">
        <f t="shared" si="139"/>
        <v>0</v>
      </c>
    </row>
    <row r="74" spans="2:105" x14ac:dyDescent="0.3">
      <c r="B74" s="1"/>
      <c r="C74" s="1"/>
      <c r="D74">
        <f t="shared" si="140"/>
        <v>0</v>
      </c>
      <c r="F74" s="1"/>
      <c r="G74" s="1"/>
      <c r="H74">
        <f t="shared" si="11"/>
        <v>0</v>
      </c>
      <c r="J74" s="1">
        <v>0.74133000000000004</v>
      </c>
      <c r="K74" s="1">
        <v>0.82471799999999995</v>
      </c>
      <c r="L74">
        <f t="shared" si="12"/>
        <v>113.42592409902439</v>
      </c>
      <c r="N74" s="1">
        <v>0.747919</v>
      </c>
      <c r="O74" s="1">
        <v>0.83346500000000001</v>
      </c>
      <c r="P74">
        <f t="shared" si="13"/>
        <v>114.60391702003561</v>
      </c>
      <c r="R74" s="1">
        <v>0.76324499999999995</v>
      </c>
      <c r="S74" s="1">
        <v>0.85305399999999998</v>
      </c>
      <c r="T74">
        <f t="shared" si="14"/>
        <v>116.44105182077435</v>
      </c>
      <c r="V74" s="1">
        <v>0.79430599999999996</v>
      </c>
      <c r="W74" s="1">
        <v>0.87872300000000003</v>
      </c>
      <c r="X74">
        <f t="shared" si="15"/>
        <v>116.79194551073947</v>
      </c>
      <c r="Z74" s="1">
        <v>0.82816999999999996</v>
      </c>
      <c r="AA74" s="1">
        <v>0.90937900000000005</v>
      </c>
      <c r="AB74">
        <f t="shared" si="16"/>
        <v>117.5290925775189</v>
      </c>
      <c r="AD74" s="1">
        <v>0.88270400000000004</v>
      </c>
      <c r="AE74" s="1">
        <v>0.94823199999999996</v>
      </c>
      <c r="AF74">
        <f t="shared" si="17"/>
        <v>116.605037272</v>
      </c>
      <c r="AH74" s="1">
        <v>0.94642300000000001</v>
      </c>
      <c r="AI74" s="1">
        <v>0.97462599999999999</v>
      </c>
      <c r="AJ74">
        <f t="shared" si="18"/>
        <v>113.88600252395227</v>
      </c>
      <c r="AL74" s="1"/>
      <c r="AM74" s="1"/>
      <c r="AP74" s="15"/>
      <c r="AQ74" s="15"/>
      <c r="AT74" s="61">
        <f t="shared" si="80"/>
        <v>0</v>
      </c>
      <c r="AU74" s="43">
        <f t="shared" si="81"/>
        <v>0</v>
      </c>
      <c r="AV74" s="35">
        <f t="shared" si="82"/>
        <v>0</v>
      </c>
      <c r="AW74" s="36">
        <f t="shared" si="83"/>
        <v>0</v>
      </c>
      <c r="AX74" s="35">
        <f t="shared" si="84"/>
        <v>0</v>
      </c>
      <c r="AY74" s="62">
        <f t="shared" si="85"/>
        <v>0</v>
      </c>
      <c r="AZ74" s="61">
        <f t="shared" si="86"/>
        <v>0</v>
      </c>
      <c r="BA74" s="43">
        <f t="shared" si="87"/>
        <v>0</v>
      </c>
      <c r="BB74" s="35">
        <f t="shared" si="88"/>
        <v>0</v>
      </c>
      <c r="BC74" s="36">
        <f t="shared" si="89"/>
        <v>0</v>
      </c>
      <c r="BD74" s="35">
        <f t="shared" si="90"/>
        <v>0</v>
      </c>
      <c r="BE74" s="62">
        <f t="shared" si="91"/>
        <v>0</v>
      </c>
      <c r="BF74" s="61">
        <f t="shared" si="92"/>
        <v>0</v>
      </c>
      <c r="BG74" s="43">
        <f t="shared" si="93"/>
        <v>0</v>
      </c>
      <c r="BH74" s="35">
        <f t="shared" si="94"/>
        <v>0</v>
      </c>
      <c r="BI74" s="36">
        <f t="shared" si="95"/>
        <v>0</v>
      </c>
      <c r="BJ74" s="35">
        <f t="shared" si="96"/>
        <v>0</v>
      </c>
      <c r="BK74" s="62">
        <f t="shared" si="97"/>
        <v>0</v>
      </c>
      <c r="BL74" s="61">
        <f t="shared" si="98"/>
        <v>0</v>
      </c>
      <c r="BM74" s="43">
        <f t="shared" si="99"/>
        <v>0</v>
      </c>
      <c r="BN74" s="35">
        <f t="shared" si="100"/>
        <v>0</v>
      </c>
      <c r="BO74" s="36">
        <f t="shared" si="101"/>
        <v>0</v>
      </c>
      <c r="BP74" s="35">
        <f t="shared" si="102"/>
        <v>0</v>
      </c>
      <c r="BQ74" s="62">
        <f t="shared" si="103"/>
        <v>0</v>
      </c>
      <c r="BR74" s="61">
        <f t="shared" si="104"/>
        <v>0</v>
      </c>
      <c r="BS74" s="43">
        <f t="shared" si="105"/>
        <v>0</v>
      </c>
      <c r="BT74" s="35">
        <f t="shared" si="106"/>
        <v>0</v>
      </c>
      <c r="BU74" s="36">
        <f t="shared" si="107"/>
        <v>0</v>
      </c>
      <c r="BV74" s="35">
        <f t="shared" si="108"/>
        <v>0</v>
      </c>
      <c r="BW74" s="62">
        <f t="shared" si="109"/>
        <v>0</v>
      </c>
      <c r="BX74" s="61">
        <f t="shared" si="110"/>
        <v>0</v>
      </c>
      <c r="BY74" s="43">
        <f t="shared" si="111"/>
        <v>0</v>
      </c>
      <c r="BZ74" s="35">
        <f t="shared" si="112"/>
        <v>0</v>
      </c>
      <c r="CA74" s="36">
        <f t="shared" si="113"/>
        <v>0</v>
      </c>
      <c r="CB74" s="35">
        <f t="shared" si="114"/>
        <v>0</v>
      </c>
      <c r="CC74" s="62">
        <f t="shared" si="115"/>
        <v>0</v>
      </c>
      <c r="CD74" s="61">
        <f t="shared" si="116"/>
        <v>0</v>
      </c>
      <c r="CE74" s="43">
        <f t="shared" si="117"/>
        <v>0</v>
      </c>
      <c r="CF74" s="35">
        <f t="shared" si="118"/>
        <v>0</v>
      </c>
      <c r="CG74" s="36">
        <f t="shared" si="119"/>
        <v>0</v>
      </c>
      <c r="CH74" s="35">
        <f t="shared" si="120"/>
        <v>0</v>
      </c>
      <c r="CI74" s="62">
        <f t="shared" si="121"/>
        <v>0</v>
      </c>
      <c r="CJ74" s="61">
        <f t="shared" si="122"/>
        <v>0</v>
      </c>
      <c r="CK74" s="43">
        <f t="shared" si="123"/>
        <v>0</v>
      </c>
      <c r="CL74" s="35">
        <f t="shared" si="124"/>
        <v>0</v>
      </c>
      <c r="CM74" s="36">
        <f t="shared" si="125"/>
        <v>0</v>
      </c>
      <c r="CN74" s="35">
        <f t="shared" si="126"/>
        <v>0</v>
      </c>
      <c r="CO74" s="62">
        <f t="shared" si="127"/>
        <v>0</v>
      </c>
      <c r="CP74" s="61">
        <f t="shared" si="128"/>
        <v>1</v>
      </c>
      <c r="CQ74" s="43" t="str">
        <f t="shared" si="129"/>
        <v>min</v>
      </c>
      <c r="CR74" s="35">
        <f t="shared" si="130"/>
        <v>0</v>
      </c>
      <c r="CS74" s="36">
        <f t="shared" si="131"/>
        <v>0</v>
      </c>
      <c r="CT74" s="35">
        <f t="shared" si="132"/>
        <v>0</v>
      </c>
      <c r="CU74" s="62">
        <f t="shared" si="133"/>
        <v>0</v>
      </c>
      <c r="CV74" s="61">
        <f t="shared" si="134"/>
        <v>0</v>
      </c>
      <c r="CW74" s="43">
        <f t="shared" si="135"/>
        <v>0</v>
      </c>
      <c r="CX74" s="35">
        <f t="shared" si="136"/>
        <v>0</v>
      </c>
      <c r="CY74" s="36">
        <f t="shared" si="137"/>
        <v>0</v>
      </c>
      <c r="CZ74" s="35">
        <f t="shared" si="138"/>
        <v>0</v>
      </c>
      <c r="DA74" s="62">
        <f t="shared" si="139"/>
        <v>0</v>
      </c>
    </row>
    <row r="75" spans="2:105" x14ac:dyDescent="0.3">
      <c r="B75" s="1"/>
      <c r="C75" s="1"/>
      <c r="D75">
        <f t="shared" si="140"/>
        <v>0</v>
      </c>
      <c r="F75" s="1"/>
      <c r="G75" s="1"/>
      <c r="H75">
        <f t="shared" si="11"/>
        <v>0</v>
      </c>
      <c r="J75" s="1">
        <v>0.75122100000000003</v>
      </c>
      <c r="K75" s="1">
        <v>0.83390200000000003</v>
      </c>
      <c r="L75">
        <f t="shared" si="12"/>
        <v>114.68902698622395</v>
      </c>
      <c r="N75" s="1">
        <v>0.75789799999999996</v>
      </c>
      <c r="O75" s="1">
        <v>0.84408300000000003</v>
      </c>
      <c r="P75">
        <f t="shared" si="13"/>
        <v>116.06392360809718</v>
      </c>
      <c r="R75" s="1">
        <v>0.773428</v>
      </c>
      <c r="S75" s="1">
        <v>0.864263</v>
      </c>
      <c r="T75">
        <f t="shared" si="14"/>
        <v>117.97106955688373</v>
      </c>
      <c r="V75" s="1">
        <v>0.80490399999999995</v>
      </c>
      <c r="W75" s="1">
        <v>0.89053599999999999</v>
      </c>
      <c r="X75">
        <f t="shared" si="15"/>
        <v>118.36202305772341</v>
      </c>
      <c r="Z75" s="1">
        <v>0.83921999999999997</v>
      </c>
      <c r="AA75" s="1">
        <v>0.92042100000000004</v>
      </c>
      <c r="AB75">
        <f t="shared" si="16"/>
        <v>118.95617220025152</v>
      </c>
      <c r="AD75" s="1">
        <v>0.89448099999999997</v>
      </c>
      <c r="AE75" s="1">
        <v>0.95166300000000004</v>
      </c>
      <c r="AF75">
        <f t="shared" si="17"/>
        <v>117.02695077300001</v>
      </c>
      <c r="AH75" s="1">
        <v>0.95904999999999996</v>
      </c>
      <c r="AI75" s="1">
        <v>0.982379</v>
      </c>
      <c r="AJ75">
        <f t="shared" si="18"/>
        <v>114.79194816624809</v>
      </c>
      <c r="AL75" s="1"/>
      <c r="AM75" s="1"/>
      <c r="AP75" s="15"/>
      <c r="AQ75" s="15"/>
      <c r="AT75" s="61">
        <f t="shared" si="80"/>
        <v>0</v>
      </c>
      <c r="AU75" s="43">
        <f t="shared" si="81"/>
        <v>0</v>
      </c>
      <c r="AV75" s="35">
        <f t="shared" si="82"/>
        <v>0</v>
      </c>
      <c r="AW75" s="36">
        <f t="shared" si="83"/>
        <v>0</v>
      </c>
      <c r="AX75" s="35">
        <f t="shared" si="84"/>
        <v>0</v>
      </c>
      <c r="AY75" s="62">
        <f t="shared" si="85"/>
        <v>0</v>
      </c>
      <c r="AZ75" s="61">
        <f t="shared" si="86"/>
        <v>0</v>
      </c>
      <c r="BA75" s="43">
        <f t="shared" si="87"/>
        <v>0</v>
      </c>
      <c r="BB75" s="35">
        <f t="shared" si="88"/>
        <v>0</v>
      </c>
      <c r="BC75" s="36">
        <f t="shared" si="89"/>
        <v>0</v>
      </c>
      <c r="BD75" s="35">
        <f t="shared" si="90"/>
        <v>0</v>
      </c>
      <c r="BE75" s="62">
        <f t="shared" si="91"/>
        <v>0</v>
      </c>
      <c r="BF75" s="61">
        <f t="shared" si="92"/>
        <v>0</v>
      </c>
      <c r="BG75" s="43">
        <f t="shared" si="93"/>
        <v>0</v>
      </c>
      <c r="BH75" s="35">
        <f t="shared" si="94"/>
        <v>0</v>
      </c>
      <c r="BI75" s="36">
        <f t="shared" si="95"/>
        <v>0</v>
      </c>
      <c r="BJ75" s="35">
        <f t="shared" si="96"/>
        <v>0</v>
      </c>
      <c r="BK75" s="62">
        <f t="shared" si="97"/>
        <v>0</v>
      </c>
      <c r="BL75" s="61">
        <f t="shared" si="98"/>
        <v>0</v>
      </c>
      <c r="BM75" s="43">
        <f t="shared" si="99"/>
        <v>0</v>
      </c>
      <c r="BN75" s="35">
        <f t="shared" si="100"/>
        <v>0</v>
      </c>
      <c r="BO75" s="36">
        <f t="shared" si="101"/>
        <v>0</v>
      </c>
      <c r="BP75" s="35">
        <f t="shared" si="102"/>
        <v>0</v>
      </c>
      <c r="BQ75" s="62">
        <f t="shared" si="103"/>
        <v>0</v>
      </c>
      <c r="BR75" s="61">
        <f t="shared" si="104"/>
        <v>0</v>
      </c>
      <c r="BS75" s="43">
        <f t="shared" si="105"/>
        <v>0</v>
      </c>
      <c r="BT75" s="35">
        <f t="shared" si="106"/>
        <v>0</v>
      </c>
      <c r="BU75" s="36">
        <f t="shared" si="107"/>
        <v>0</v>
      </c>
      <c r="BV75" s="35">
        <f t="shared" si="108"/>
        <v>0</v>
      </c>
      <c r="BW75" s="62">
        <f t="shared" si="109"/>
        <v>0</v>
      </c>
      <c r="BX75" s="61">
        <f t="shared" si="110"/>
        <v>0</v>
      </c>
      <c r="BY75" s="43">
        <f t="shared" si="111"/>
        <v>0</v>
      </c>
      <c r="BZ75" s="35">
        <f t="shared" si="112"/>
        <v>0</v>
      </c>
      <c r="CA75" s="36">
        <f t="shared" si="113"/>
        <v>0</v>
      </c>
      <c r="CB75" s="35">
        <f t="shared" si="114"/>
        <v>0</v>
      </c>
      <c r="CC75" s="62">
        <f t="shared" si="115"/>
        <v>0</v>
      </c>
      <c r="CD75" s="61">
        <f t="shared" si="116"/>
        <v>0</v>
      </c>
      <c r="CE75" s="43">
        <f t="shared" si="117"/>
        <v>0</v>
      </c>
      <c r="CF75" s="35">
        <f t="shared" si="118"/>
        <v>0</v>
      </c>
      <c r="CG75" s="36">
        <f t="shared" si="119"/>
        <v>0</v>
      </c>
      <c r="CH75" s="35">
        <f t="shared" si="120"/>
        <v>0</v>
      </c>
      <c r="CI75" s="62">
        <f t="shared" si="121"/>
        <v>0</v>
      </c>
      <c r="CJ75" s="61">
        <f t="shared" si="122"/>
        <v>0</v>
      </c>
      <c r="CK75" s="43" t="str">
        <f t="shared" si="123"/>
        <v>min</v>
      </c>
      <c r="CL75" s="35">
        <f t="shared" si="124"/>
        <v>0.89448099999999997</v>
      </c>
      <c r="CM75" s="36">
        <f t="shared" si="125"/>
        <v>0.95166300000000004</v>
      </c>
      <c r="CN75" s="35">
        <f t="shared" si="126"/>
        <v>0</v>
      </c>
      <c r="CO75" s="62">
        <f t="shared" si="127"/>
        <v>0</v>
      </c>
      <c r="CP75" s="61">
        <f t="shared" si="128"/>
        <v>1</v>
      </c>
      <c r="CQ75" s="43" t="str">
        <f t="shared" si="129"/>
        <v>min</v>
      </c>
      <c r="CR75" s="35">
        <f t="shared" si="130"/>
        <v>0</v>
      </c>
      <c r="CS75" s="36">
        <f t="shared" si="131"/>
        <v>0</v>
      </c>
      <c r="CT75" s="35">
        <f t="shared" si="132"/>
        <v>0</v>
      </c>
      <c r="CU75" s="62">
        <f t="shared" si="133"/>
        <v>0</v>
      </c>
      <c r="CV75" s="61">
        <f t="shared" si="134"/>
        <v>0</v>
      </c>
      <c r="CW75" s="43">
        <f t="shared" si="135"/>
        <v>0</v>
      </c>
      <c r="CX75" s="35">
        <f t="shared" si="136"/>
        <v>0</v>
      </c>
      <c r="CY75" s="36">
        <f t="shared" si="137"/>
        <v>0</v>
      </c>
      <c r="CZ75" s="35">
        <f t="shared" si="138"/>
        <v>0</v>
      </c>
      <c r="DA75" s="62">
        <f t="shared" si="139"/>
        <v>0</v>
      </c>
    </row>
    <row r="76" spans="2:105" x14ac:dyDescent="0.3">
      <c r="B76" s="1"/>
      <c r="C76" s="1"/>
      <c r="D76">
        <f t="shared" si="140"/>
        <v>0</v>
      </c>
      <c r="F76" s="1"/>
      <c r="G76" s="1"/>
      <c r="H76">
        <f t="shared" si="11"/>
        <v>0</v>
      </c>
      <c r="J76" s="1">
        <v>0.76111200000000001</v>
      </c>
      <c r="K76" s="1">
        <v>0.843005</v>
      </c>
      <c r="L76">
        <f t="shared" si="12"/>
        <v>115.94098970205339</v>
      </c>
      <c r="N76" s="1">
        <v>0.76787700000000003</v>
      </c>
      <c r="O76" s="1">
        <v>0.85484700000000002</v>
      </c>
      <c r="P76">
        <f t="shared" si="13"/>
        <v>117.54400563050204</v>
      </c>
      <c r="R76" s="1">
        <v>0.78361199999999998</v>
      </c>
      <c r="S76" s="1">
        <v>0.87523700000000004</v>
      </c>
      <c r="T76">
        <f t="shared" si="14"/>
        <v>119.46901001866128</v>
      </c>
      <c r="V76" s="1">
        <v>0.81550199999999995</v>
      </c>
      <c r="W76" s="1">
        <v>0.90065499999999998</v>
      </c>
      <c r="X76">
        <f t="shared" si="15"/>
        <v>119.70694938447616</v>
      </c>
      <c r="Z76" s="1">
        <v>0.85026999999999997</v>
      </c>
      <c r="AA76" s="1">
        <v>0.92989100000000002</v>
      </c>
      <c r="AB76">
        <f t="shared" si="16"/>
        <v>120.18008489969706</v>
      </c>
      <c r="AD76" s="1">
        <v>0.90625800000000001</v>
      </c>
      <c r="AE76" s="1">
        <v>0.95673799999999998</v>
      </c>
      <c r="AF76">
        <f t="shared" si="17"/>
        <v>117.651028598</v>
      </c>
      <c r="AH76" s="1">
        <v>0.97167800000000004</v>
      </c>
      <c r="AI76" s="1">
        <v>0.98761699999999997</v>
      </c>
      <c r="AJ76">
        <f t="shared" si="18"/>
        <v>115.40401359567483</v>
      </c>
      <c r="AL76" s="1"/>
      <c r="AM76" s="1"/>
      <c r="AP76" s="15"/>
      <c r="AQ76" s="15"/>
      <c r="AT76" s="61">
        <f t="shared" si="80"/>
        <v>0</v>
      </c>
      <c r="AU76" s="43">
        <f t="shared" si="81"/>
        <v>0</v>
      </c>
      <c r="AV76" s="35">
        <f t="shared" si="82"/>
        <v>0</v>
      </c>
      <c r="AW76" s="36">
        <f t="shared" si="83"/>
        <v>0</v>
      </c>
      <c r="AX76" s="35">
        <f t="shared" si="84"/>
        <v>0</v>
      </c>
      <c r="AY76" s="62">
        <f t="shared" si="85"/>
        <v>0</v>
      </c>
      <c r="AZ76" s="61">
        <f t="shared" si="86"/>
        <v>0</v>
      </c>
      <c r="BA76" s="43">
        <f t="shared" si="87"/>
        <v>0</v>
      </c>
      <c r="BB76" s="35">
        <f t="shared" si="88"/>
        <v>0</v>
      </c>
      <c r="BC76" s="36">
        <f t="shared" si="89"/>
        <v>0</v>
      </c>
      <c r="BD76" s="35">
        <f t="shared" si="90"/>
        <v>0</v>
      </c>
      <c r="BE76" s="62">
        <f t="shared" si="91"/>
        <v>0</v>
      </c>
      <c r="BF76" s="61">
        <f t="shared" si="92"/>
        <v>0</v>
      </c>
      <c r="BG76" s="43">
        <f t="shared" si="93"/>
        <v>0</v>
      </c>
      <c r="BH76" s="35">
        <f t="shared" si="94"/>
        <v>0</v>
      </c>
      <c r="BI76" s="36">
        <f t="shared" si="95"/>
        <v>0</v>
      </c>
      <c r="BJ76" s="35">
        <f t="shared" si="96"/>
        <v>0</v>
      </c>
      <c r="BK76" s="62">
        <f t="shared" si="97"/>
        <v>0</v>
      </c>
      <c r="BL76" s="61">
        <f t="shared" si="98"/>
        <v>0</v>
      </c>
      <c r="BM76" s="43">
        <f t="shared" si="99"/>
        <v>0</v>
      </c>
      <c r="BN76" s="35">
        <f t="shared" si="100"/>
        <v>0</v>
      </c>
      <c r="BO76" s="36">
        <f t="shared" si="101"/>
        <v>0</v>
      </c>
      <c r="BP76" s="35">
        <f t="shared" si="102"/>
        <v>0</v>
      </c>
      <c r="BQ76" s="62">
        <f t="shared" si="103"/>
        <v>0</v>
      </c>
      <c r="BR76" s="61">
        <f t="shared" si="104"/>
        <v>0</v>
      </c>
      <c r="BS76" s="43">
        <f t="shared" si="105"/>
        <v>0</v>
      </c>
      <c r="BT76" s="35">
        <f t="shared" si="106"/>
        <v>0</v>
      </c>
      <c r="BU76" s="36">
        <f t="shared" si="107"/>
        <v>0</v>
      </c>
      <c r="BV76" s="35">
        <f t="shared" si="108"/>
        <v>0</v>
      </c>
      <c r="BW76" s="62">
        <f t="shared" si="109"/>
        <v>0</v>
      </c>
      <c r="BX76" s="61">
        <f t="shared" si="110"/>
        <v>0</v>
      </c>
      <c r="BY76" s="43">
        <f t="shared" si="111"/>
        <v>0</v>
      </c>
      <c r="BZ76" s="35">
        <f t="shared" si="112"/>
        <v>0</v>
      </c>
      <c r="CA76" s="36">
        <f t="shared" si="113"/>
        <v>0</v>
      </c>
      <c r="CB76" s="35">
        <f t="shared" si="114"/>
        <v>0</v>
      </c>
      <c r="CC76" s="62">
        <f t="shared" si="115"/>
        <v>0</v>
      </c>
      <c r="CD76" s="61">
        <f t="shared" si="116"/>
        <v>0</v>
      </c>
      <c r="CE76" s="43">
        <f t="shared" si="117"/>
        <v>0</v>
      </c>
      <c r="CF76" s="35">
        <f t="shared" si="118"/>
        <v>0</v>
      </c>
      <c r="CG76" s="36">
        <f t="shared" si="119"/>
        <v>0</v>
      </c>
      <c r="CH76" s="35">
        <f t="shared" si="120"/>
        <v>0</v>
      </c>
      <c r="CI76" s="62">
        <f t="shared" si="121"/>
        <v>0</v>
      </c>
      <c r="CJ76" s="61">
        <f t="shared" si="122"/>
        <v>1</v>
      </c>
      <c r="CK76" s="43" t="str">
        <f t="shared" si="123"/>
        <v>min</v>
      </c>
      <c r="CL76" s="35">
        <f t="shared" si="124"/>
        <v>0</v>
      </c>
      <c r="CM76" s="36">
        <f t="shared" si="125"/>
        <v>0</v>
      </c>
      <c r="CN76" s="35">
        <f t="shared" si="126"/>
        <v>0.90625800000000001</v>
      </c>
      <c r="CO76" s="62">
        <f t="shared" si="127"/>
        <v>0.95673799999999998</v>
      </c>
      <c r="CP76" s="61">
        <f t="shared" si="128"/>
        <v>1</v>
      </c>
      <c r="CQ76" s="43" t="str">
        <f t="shared" si="129"/>
        <v>min</v>
      </c>
      <c r="CR76" s="35">
        <f t="shared" si="130"/>
        <v>0</v>
      </c>
      <c r="CS76" s="36">
        <f t="shared" si="131"/>
        <v>0</v>
      </c>
      <c r="CT76" s="35">
        <f t="shared" si="132"/>
        <v>0</v>
      </c>
      <c r="CU76" s="62">
        <f t="shared" si="133"/>
        <v>0</v>
      </c>
      <c r="CV76" s="61">
        <f t="shared" si="134"/>
        <v>0</v>
      </c>
      <c r="CW76" s="43">
        <f t="shared" si="135"/>
        <v>0</v>
      </c>
      <c r="CX76" s="35">
        <f t="shared" si="136"/>
        <v>0</v>
      </c>
      <c r="CY76" s="36">
        <f t="shared" si="137"/>
        <v>0</v>
      </c>
      <c r="CZ76" s="35">
        <f t="shared" si="138"/>
        <v>0</v>
      </c>
      <c r="DA76" s="62">
        <f t="shared" si="139"/>
        <v>0</v>
      </c>
    </row>
    <row r="77" spans="2:105" x14ac:dyDescent="0.3">
      <c r="B77" s="1"/>
      <c r="C77" s="1"/>
      <c r="D77">
        <f t="shared" si="140"/>
        <v>0</v>
      </c>
      <c r="F77" s="1"/>
      <c r="G77" s="1"/>
      <c r="H77">
        <f t="shared" si="11"/>
        <v>0</v>
      </c>
      <c r="J77" s="1">
        <v>0.77102400000000004</v>
      </c>
      <c r="K77" s="1">
        <v>0.85200600000000004</v>
      </c>
      <c r="L77">
        <f t="shared" si="12"/>
        <v>117.17892405393526</v>
      </c>
      <c r="N77" s="1">
        <v>0.77787700000000004</v>
      </c>
      <c r="O77" s="1">
        <v>0.86541400000000002</v>
      </c>
      <c r="P77">
        <f t="shared" si="13"/>
        <v>118.99699956684096</v>
      </c>
      <c r="R77" s="1">
        <v>0.79381599999999997</v>
      </c>
      <c r="S77" s="1">
        <v>0.88399899999999998</v>
      </c>
      <c r="T77">
        <f t="shared" si="14"/>
        <v>120.66501460460029</v>
      </c>
      <c r="V77" s="1">
        <v>0.82612099999999999</v>
      </c>
      <c r="W77" s="1">
        <v>0.90970600000000001</v>
      </c>
      <c r="X77">
        <f t="shared" si="15"/>
        <v>120.90992677190964</v>
      </c>
      <c r="Z77" s="1">
        <v>0.86134200000000005</v>
      </c>
      <c r="AA77" s="1">
        <v>0.93987200000000004</v>
      </c>
      <c r="AB77">
        <f t="shared" si="16"/>
        <v>121.47003977331546</v>
      </c>
      <c r="AD77" s="1">
        <v>0.91805899999999996</v>
      </c>
      <c r="AE77" s="1">
        <v>0.96237300000000003</v>
      </c>
      <c r="AF77">
        <f t="shared" si="17"/>
        <v>118.34397018300001</v>
      </c>
      <c r="AH77" s="1">
        <v>0.98433099999999996</v>
      </c>
      <c r="AI77" s="1">
        <v>0.99326499999999995</v>
      </c>
      <c r="AJ77">
        <f t="shared" si="18"/>
        <v>116.06398792660308</v>
      </c>
      <c r="AL77" s="1"/>
      <c r="AM77" s="1"/>
      <c r="AP77" s="15"/>
      <c r="AQ77" s="15"/>
      <c r="AT77" s="61">
        <f t="shared" si="80"/>
        <v>0</v>
      </c>
      <c r="AU77" s="43">
        <f t="shared" si="81"/>
        <v>0</v>
      </c>
      <c r="AV77" s="35">
        <f t="shared" si="82"/>
        <v>0</v>
      </c>
      <c r="AW77" s="36">
        <f t="shared" si="83"/>
        <v>0</v>
      </c>
      <c r="AX77" s="35">
        <f t="shared" si="84"/>
        <v>0</v>
      </c>
      <c r="AY77" s="62">
        <f t="shared" si="85"/>
        <v>0</v>
      </c>
      <c r="AZ77" s="61">
        <f t="shared" si="86"/>
        <v>0</v>
      </c>
      <c r="BA77" s="43">
        <f t="shared" si="87"/>
        <v>0</v>
      </c>
      <c r="BB77" s="35">
        <f t="shared" si="88"/>
        <v>0</v>
      </c>
      <c r="BC77" s="36">
        <f t="shared" si="89"/>
        <v>0</v>
      </c>
      <c r="BD77" s="35">
        <f t="shared" si="90"/>
        <v>0</v>
      </c>
      <c r="BE77" s="62">
        <f t="shared" si="91"/>
        <v>0</v>
      </c>
      <c r="BF77" s="61">
        <f t="shared" si="92"/>
        <v>0</v>
      </c>
      <c r="BG77" s="43">
        <f t="shared" si="93"/>
        <v>0</v>
      </c>
      <c r="BH77" s="35">
        <f t="shared" si="94"/>
        <v>0</v>
      </c>
      <c r="BI77" s="36">
        <f t="shared" si="95"/>
        <v>0</v>
      </c>
      <c r="BJ77" s="35">
        <f t="shared" si="96"/>
        <v>0</v>
      </c>
      <c r="BK77" s="62">
        <f t="shared" si="97"/>
        <v>0</v>
      </c>
      <c r="BL77" s="61">
        <f t="shared" si="98"/>
        <v>0</v>
      </c>
      <c r="BM77" s="43">
        <f t="shared" si="99"/>
        <v>0</v>
      </c>
      <c r="BN77" s="35">
        <f t="shared" si="100"/>
        <v>0</v>
      </c>
      <c r="BO77" s="36">
        <f t="shared" si="101"/>
        <v>0</v>
      </c>
      <c r="BP77" s="35">
        <f t="shared" si="102"/>
        <v>0</v>
      </c>
      <c r="BQ77" s="62">
        <f t="shared" si="103"/>
        <v>0</v>
      </c>
      <c r="BR77" s="61">
        <f t="shared" si="104"/>
        <v>0</v>
      </c>
      <c r="BS77" s="43">
        <f t="shared" si="105"/>
        <v>0</v>
      </c>
      <c r="BT77" s="35">
        <f t="shared" si="106"/>
        <v>0</v>
      </c>
      <c r="BU77" s="36">
        <f t="shared" si="107"/>
        <v>0</v>
      </c>
      <c r="BV77" s="35">
        <f t="shared" si="108"/>
        <v>0</v>
      </c>
      <c r="BW77" s="62">
        <f t="shared" si="109"/>
        <v>0</v>
      </c>
      <c r="BX77" s="61">
        <f t="shared" si="110"/>
        <v>0</v>
      </c>
      <c r="BY77" s="43">
        <f t="shared" si="111"/>
        <v>0</v>
      </c>
      <c r="BZ77" s="35">
        <f t="shared" si="112"/>
        <v>0</v>
      </c>
      <c r="CA77" s="36">
        <f t="shared" si="113"/>
        <v>0</v>
      </c>
      <c r="CB77" s="35">
        <f t="shared" si="114"/>
        <v>0</v>
      </c>
      <c r="CC77" s="62">
        <f t="shared" si="115"/>
        <v>0</v>
      </c>
      <c r="CD77" s="61">
        <f t="shared" si="116"/>
        <v>0</v>
      </c>
      <c r="CE77" s="43">
        <f t="shared" si="117"/>
        <v>0</v>
      </c>
      <c r="CF77" s="35">
        <f t="shared" si="118"/>
        <v>0</v>
      </c>
      <c r="CG77" s="36">
        <f t="shared" si="119"/>
        <v>0</v>
      </c>
      <c r="CH77" s="35">
        <f t="shared" si="120"/>
        <v>0</v>
      </c>
      <c r="CI77" s="62">
        <f t="shared" si="121"/>
        <v>0</v>
      </c>
      <c r="CJ77" s="61">
        <f t="shared" si="122"/>
        <v>1</v>
      </c>
      <c r="CK77" s="43" t="str">
        <f t="shared" si="123"/>
        <v>min</v>
      </c>
      <c r="CL77" s="35">
        <f t="shared" si="124"/>
        <v>0</v>
      </c>
      <c r="CM77" s="36">
        <f t="shared" si="125"/>
        <v>0</v>
      </c>
      <c r="CN77" s="35">
        <f t="shared" si="126"/>
        <v>0</v>
      </c>
      <c r="CO77" s="62">
        <f t="shared" si="127"/>
        <v>0</v>
      </c>
      <c r="CP77" s="61">
        <f t="shared" si="128"/>
        <v>1</v>
      </c>
      <c r="CQ77" s="43" t="str">
        <f t="shared" si="129"/>
        <v>min</v>
      </c>
      <c r="CR77" s="35">
        <f t="shared" si="130"/>
        <v>0</v>
      </c>
      <c r="CS77" s="36">
        <f t="shared" si="131"/>
        <v>0</v>
      </c>
      <c r="CT77" s="35">
        <f t="shared" si="132"/>
        <v>0</v>
      </c>
      <c r="CU77" s="62">
        <f t="shared" si="133"/>
        <v>0</v>
      </c>
      <c r="CV77" s="61">
        <f t="shared" si="134"/>
        <v>0</v>
      </c>
      <c r="CW77" s="43">
        <f t="shared" si="135"/>
        <v>0</v>
      </c>
      <c r="CX77" s="35">
        <f t="shared" si="136"/>
        <v>0</v>
      </c>
      <c r="CY77" s="36">
        <f t="shared" si="137"/>
        <v>0</v>
      </c>
      <c r="CZ77" s="35">
        <f t="shared" si="138"/>
        <v>0</v>
      </c>
      <c r="DA77" s="62">
        <f t="shared" si="139"/>
        <v>0</v>
      </c>
    </row>
    <row r="78" spans="2:105" x14ac:dyDescent="0.3">
      <c r="B78" s="1"/>
      <c r="C78" s="1"/>
      <c r="D78">
        <f t="shared" si="140"/>
        <v>0</v>
      </c>
      <c r="F78" s="1"/>
      <c r="G78" s="1"/>
      <c r="H78">
        <f t="shared" si="11"/>
        <v>0</v>
      </c>
      <c r="J78" s="1">
        <v>0.78091500000000003</v>
      </c>
      <c r="K78" s="1">
        <v>0.86153900000000005</v>
      </c>
      <c r="L78">
        <f t="shared" si="12"/>
        <v>118.49002595111224</v>
      </c>
      <c r="N78" s="1">
        <v>0.787856</v>
      </c>
      <c r="O78" s="1">
        <v>0.87602500000000005</v>
      </c>
      <c r="P78">
        <f t="shared" si="13"/>
        <v>120.45604363407786</v>
      </c>
      <c r="R78" s="1">
        <v>0.80399900000000002</v>
      </c>
      <c r="S78" s="1">
        <v>0.89254100000000003</v>
      </c>
      <c r="T78">
        <f t="shared" si="14"/>
        <v>121.83098940180312</v>
      </c>
      <c r="V78" s="1">
        <v>0.83671899999999999</v>
      </c>
      <c r="W78" s="1">
        <v>0.91911900000000002</v>
      </c>
      <c r="X78">
        <f t="shared" si="15"/>
        <v>122.16101793840078</v>
      </c>
      <c r="Z78" s="1">
        <v>0.87239100000000003</v>
      </c>
      <c r="AA78" s="1">
        <v>0.94717700000000005</v>
      </c>
      <c r="AB78">
        <f t="shared" si="16"/>
        <v>122.4141456095826</v>
      </c>
      <c r="AD78" s="1">
        <v>0.92983700000000002</v>
      </c>
      <c r="AE78" s="1">
        <v>0.96782199999999996</v>
      </c>
      <c r="AF78">
        <f t="shared" si="17"/>
        <v>119.014039162</v>
      </c>
      <c r="AH78" s="1">
        <v>0.99695800000000001</v>
      </c>
      <c r="AI78" s="1">
        <v>0.99865599999999999</v>
      </c>
      <c r="AJ78">
        <f t="shared" si="18"/>
        <v>116.69393155585844</v>
      </c>
      <c r="AL78" s="1"/>
      <c r="AM78" s="1"/>
      <c r="AP78" s="15"/>
      <c r="AQ78" s="15"/>
      <c r="AT78" s="61">
        <f t="shared" si="80"/>
        <v>0</v>
      </c>
      <c r="AU78" s="43">
        <f t="shared" si="81"/>
        <v>0</v>
      </c>
      <c r="AV78" s="35">
        <f t="shared" si="82"/>
        <v>0</v>
      </c>
      <c r="AW78" s="36">
        <f t="shared" si="83"/>
        <v>0</v>
      </c>
      <c r="AX78" s="35">
        <f t="shared" si="84"/>
        <v>0</v>
      </c>
      <c r="AY78" s="62">
        <f t="shared" si="85"/>
        <v>0</v>
      </c>
      <c r="AZ78" s="61">
        <f t="shared" si="86"/>
        <v>0</v>
      </c>
      <c r="BA78" s="43">
        <f t="shared" si="87"/>
        <v>0</v>
      </c>
      <c r="BB78" s="35">
        <f t="shared" si="88"/>
        <v>0</v>
      </c>
      <c r="BC78" s="36">
        <f t="shared" si="89"/>
        <v>0</v>
      </c>
      <c r="BD78" s="35">
        <f t="shared" si="90"/>
        <v>0</v>
      </c>
      <c r="BE78" s="62">
        <f t="shared" si="91"/>
        <v>0</v>
      </c>
      <c r="BF78" s="61">
        <f t="shared" si="92"/>
        <v>0</v>
      </c>
      <c r="BG78" s="43">
        <f t="shared" si="93"/>
        <v>0</v>
      </c>
      <c r="BH78" s="35">
        <f t="shared" si="94"/>
        <v>0</v>
      </c>
      <c r="BI78" s="36">
        <f t="shared" si="95"/>
        <v>0</v>
      </c>
      <c r="BJ78" s="35">
        <f t="shared" si="96"/>
        <v>0</v>
      </c>
      <c r="BK78" s="62">
        <f t="shared" si="97"/>
        <v>0</v>
      </c>
      <c r="BL78" s="61">
        <f t="shared" si="98"/>
        <v>0</v>
      </c>
      <c r="BM78" s="43">
        <f t="shared" si="99"/>
        <v>0</v>
      </c>
      <c r="BN78" s="35">
        <f t="shared" si="100"/>
        <v>0</v>
      </c>
      <c r="BO78" s="36">
        <f t="shared" si="101"/>
        <v>0</v>
      </c>
      <c r="BP78" s="35">
        <f t="shared" si="102"/>
        <v>0</v>
      </c>
      <c r="BQ78" s="62">
        <f t="shared" si="103"/>
        <v>0</v>
      </c>
      <c r="BR78" s="61">
        <f t="shared" si="104"/>
        <v>0</v>
      </c>
      <c r="BS78" s="43">
        <f t="shared" si="105"/>
        <v>0</v>
      </c>
      <c r="BT78" s="35">
        <f t="shared" si="106"/>
        <v>0</v>
      </c>
      <c r="BU78" s="36">
        <f t="shared" si="107"/>
        <v>0</v>
      </c>
      <c r="BV78" s="35">
        <f t="shared" si="108"/>
        <v>0</v>
      </c>
      <c r="BW78" s="62">
        <f t="shared" si="109"/>
        <v>0</v>
      </c>
      <c r="BX78" s="61">
        <f t="shared" si="110"/>
        <v>0</v>
      </c>
      <c r="BY78" s="43">
        <f t="shared" si="111"/>
        <v>0</v>
      </c>
      <c r="BZ78" s="35">
        <f t="shared" si="112"/>
        <v>0</v>
      </c>
      <c r="CA78" s="36">
        <f t="shared" si="113"/>
        <v>0</v>
      </c>
      <c r="CB78" s="35">
        <f t="shared" si="114"/>
        <v>0</v>
      </c>
      <c r="CC78" s="62">
        <f t="shared" si="115"/>
        <v>0</v>
      </c>
      <c r="CD78" s="61">
        <f t="shared" si="116"/>
        <v>0</v>
      </c>
      <c r="CE78" s="43">
        <f t="shared" si="117"/>
        <v>0</v>
      </c>
      <c r="CF78" s="35">
        <f t="shared" si="118"/>
        <v>0</v>
      </c>
      <c r="CG78" s="36">
        <f t="shared" si="119"/>
        <v>0</v>
      </c>
      <c r="CH78" s="35">
        <f t="shared" si="120"/>
        <v>0</v>
      </c>
      <c r="CI78" s="62">
        <f t="shared" si="121"/>
        <v>0</v>
      </c>
      <c r="CJ78" s="61">
        <f t="shared" si="122"/>
        <v>1</v>
      </c>
      <c r="CK78" s="43" t="str">
        <f t="shared" si="123"/>
        <v>min</v>
      </c>
      <c r="CL78" s="35">
        <f t="shared" si="124"/>
        <v>0</v>
      </c>
      <c r="CM78" s="36">
        <f t="shared" si="125"/>
        <v>0</v>
      </c>
      <c r="CN78" s="35">
        <f t="shared" si="126"/>
        <v>0</v>
      </c>
      <c r="CO78" s="62">
        <f t="shared" si="127"/>
        <v>0</v>
      </c>
      <c r="CP78" s="61">
        <f t="shared" si="128"/>
        <v>1</v>
      </c>
      <c r="CQ78" s="43" t="str">
        <f t="shared" si="129"/>
        <v>min</v>
      </c>
      <c r="CR78" s="35">
        <f t="shared" si="130"/>
        <v>0</v>
      </c>
      <c r="CS78" s="36">
        <f t="shared" si="131"/>
        <v>0</v>
      </c>
      <c r="CT78" s="35">
        <f t="shared" si="132"/>
        <v>0</v>
      </c>
      <c r="CU78" s="62">
        <f t="shared" si="133"/>
        <v>0</v>
      </c>
      <c r="CV78" s="61">
        <f t="shared" si="134"/>
        <v>0</v>
      </c>
      <c r="CW78" s="43">
        <f t="shared" si="135"/>
        <v>0</v>
      </c>
      <c r="CX78" s="35">
        <f t="shared" si="136"/>
        <v>0</v>
      </c>
      <c r="CY78" s="36">
        <f t="shared" si="137"/>
        <v>0</v>
      </c>
      <c r="CZ78" s="35">
        <f t="shared" si="138"/>
        <v>0</v>
      </c>
      <c r="DA78" s="62">
        <f t="shared" si="139"/>
        <v>0</v>
      </c>
    </row>
    <row r="79" spans="2:105" x14ac:dyDescent="0.3">
      <c r="B79" s="1"/>
      <c r="C79" s="1"/>
      <c r="D79">
        <f t="shared" si="140"/>
        <v>0</v>
      </c>
      <c r="F79" s="1"/>
      <c r="G79" s="1"/>
      <c r="H79">
        <f t="shared" si="11"/>
        <v>0</v>
      </c>
      <c r="J79" s="1">
        <v>0.79080600000000001</v>
      </c>
      <c r="K79" s="1">
        <v>0.87140499999999999</v>
      </c>
      <c r="L79">
        <f t="shared" si="12"/>
        <v>119.84692633058859</v>
      </c>
      <c r="N79" s="1">
        <v>0.79783499999999996</v>
      </c>
      <c r="O79" s="1">
        <v>0.88678100000000004</v>
      </c>
      <c r="P79">
        <f t="shared" si="13"/>
        <v>121.93502563268308</v>
      </c>
      <c r="R79" s="1">
        <v>0.81418299999999999</v>
      </c>
      <c r="S79" s="1">
        <v>0.90125900000000003</v>
      </c>
      <c r="T79">
        <f t="shared" si="14"/>
        <v>123.0209880299949</v>
      </c>
      <c r="V79" s="1">
        <v>0.84731699999999999</v>
      </c>
      <c r="W79" s="1">
        <v>0.92843299999999995</v>
      </c>
      <c r="X79">
        <f t="shared" si="15"/>
        <v>123.39895091669658</v>
      </c>
      <c r="Z79" s="1">
        <v>0.88344100000000003</v>
      </c>
      <c r="AA79" s="1">
        <v>0.950573</v>
      </c>
      <c r="AB79">
        <f t="shared" si="16"/>
        <v>122.85304819958441</v>
      </c>
      <c r="AD79" s="1">
        <v>0.94161399999999995</v>
      </c>
      <c r="AE79" s="1">
        <v>0.97312399999999999</v>
      </c>
      <c r="AF79">
        <f t="shared" si="17"/>
        <v>119.66603140400001</v>
      </c>
      <c r="AH79" s="1">
        <v>1</v>
      </c>
      <c r="AI79" s="1">
        <v>1</v>
      </c>
      <c r="AJ79">
        <f t="shared" si="18"/>
        <v>116.850979272</v>
      </c>
      <c r="AL79" s="1"/>
      <c r="AM79" s="1"/>
      <c r="AP79" s="15"/>
      <c r="AQ79" s="15"/>
      <c r="AT79" s="61">
        <f t="shared" si="80"/>
        <v>0</v>
      </c>
      <c r="AU79" s="43">
        <f t="shared" si="81"/>
        <v>0</v>
      </c>
      <c r="AV79" s="35">
        <f t="shared" si="82"/>
        <v>0</v>
      </c>
      <c r="AW79" s="36">
        <f t="shared" si="83"/>
        <v>0</v>
      </c>
      <c r="AX79" s="35">
        <f t="shared" si="84"/>
        <v>0</v>
      </c>
      <c r="AY79" s="62">
        <f t="shared" si="85"/>
        <v>0</v>
      </c>
      <c r="AZ79" s="61">
        <f t="shared" si="86"/>
        <v>0</v>
      </c>
      <c r="BA79" s="43">
        <f t="shared" si="87"/>
        <v>0</v>
      </c>
      <c r="BB79" s="35">
        <f t="shared" si="88"/>
        <v>0</v>
      </c>
      <c r="BC79" s="36">
        <f t="shared" si="89"/>
        <v>0</v>
      </c>
      <c r="BD79" s="35">
        <f t="shared" si="90"/>
        <v>0</v>
      </c>
      <c r="BE79" s="62">
        <f t="shared" si="91"/>
        <v>0</v>
      </c>
      <c r="BF79" s="61">
        <f t="shared" si="92"/>
        <v>0</v>
      </c>
      <c r="BG79" s="43">
        <f t="shared" si="93"/>
        <v>0</v>
      </c>
      <c r="BH79" s="35">
        <f t="shared" si="94"/>
        <v>0</v>
      </c>
      <c r="BI79" s="36">
        <f t="shared" si="95"/>
        <v>0</v>
      </c>
      <c r="BJ79" s="35">
        <f t="shared" si="96"/>
        <v>0</v>
      </c>
      <c r="BK79" s="62">
        <f t="shared" si="97"/>
        <v>0</v>
      </c>
      <c r="BL79" s="61">
        <f t="shared" si="98"/>
        <v>0</v>
      </c>
      <c r="BM79" s="43">
        <f t="shared" si="99"/>
        <v>0</v>
      </c>
      <c r="BN79" s="35">
        <f t="shared" si="100"/>
        <v>0</v>
      </c>
      <c r="BO79" s="36">
        <f t="shared" si="101"/>
        <v>0</v>
      </c>
      <c r="BP79" s="35">
        <f t="shared" si="102"/>
        <v>0</v>
      </c>
      <c r="BQ79" s="62">
        <f t="shared" si="103"/>
        <v>0</v>
      </c>
      <c r="BR79" s="61">
        <f t="shared" si="104"/>
        <v>0</v>
      </c>
      <c r="BS79" s="43">
        <f t="shared" si="105"/>
        <v>0</v>
      </c>
      <c r="BT79" s="35">
        <f t="shared" si="106"/>
        <v>0</v>
      </c>
      <c r="BU79" s="36">
        <f t="shared" si="107"/>
        <v>0</v>
      </c>
      <c r="BV79" s="35">
        <f t="shared" si="108"/>
        <v>0</v>
      </c>
      <c r="BW79" s="62">
        <f t="shared" si="109"/>
        <v>0</v>
      </c>
      <c r="BX79" s="61">
        <f t="shared" si="110"/>
        <v>0</v>
      </c>
      <c r="BY79" s="43">
        <f t="shared" si="111"/>
        <v>0</v>
      </c>
      <c r="BZ79" s="35">
        <f t="shared" si="112"/>
        <v>0</v>
      </c>
      <c r="CA79" s="36">
        <f t="shared" si="113"/>
        <v>0</v>
      </c>
      <c r="CB79" s="35">
        <f t="shared" si="114"/>
        <v>0</v>
      </c>
      <c r="CC79" s="62">
        <f t="shared" si="115"/>
        <v>0</v>
      </c>
      <c r="CD79" s="61">
        <f t="shared" si="116"/>
        <v>0</v>
      </c>
      <c r="CE79" s="43">
        <f t="shared" si="117"/>
        <v>0</v>
      </c>
      <c r="CF79" s="35">
        <f t="shared" si="118"/>
        <v>0</v>
      </c>
      <c r="CG79" s="36">
        <f t="shared" si="119"/>
        <v>0</v>
      </c>
      <c r="CH79" s="35">
        <f t="shared" si="120"/>
        <v>0</v>
      </c>
      <c r="CI79" s="62">
        <f t="shared" si="121"/>
        <v>0</v>
      </c>
      <c r="CJ79" s="61">
        <f t="shared" si="122"/>
        <v>1</v>
      </c>
      <c r="CK79" s="43" t="str">
        <f t="shared" si="123"/>
        <v>min</v>
      </c>
      <c r="CL79" s="35">
        <f t="shared" si="124"/>
        <v>0</v>
      </c>
      <c r="CM79" s="36">
        <f t="shared" si="125"/>
        <v>0</v>
      </c>
      <c r="CN79" s="35">
        <f t="shared" si="126"/>
        <v>0</v>
      </c>
      <c r="CO79" s="62">
        <f t="shared" si="127"/>
        <v>0</v>
      </c>
      <c r="CP79" s="61">
        <f t="shared" si="128"/>
        <v>1</v>
      </c>
      <c r="CQ79" s="43">
        <f t="shared" si="129"/>
        <v>0</v>
      </c>
      <c r="CR79" s="35">
        <f t="shared" si="130"/>
        <v>0</v>
      </c>
      <c r="CS79" s="36">
        <f t="shared" si="131"/>
        <v>0</v>
      </c>
      <c r="CT79" s="35">
        <f t="shared" si="132"/>
        <v>0</v>
      </c>
      <c r="CU79" s="62">
        <f t="shared" si="133"/>
        <v>0</v>
      </c>
      <c r="CV79" s="61">
        <f t="shared" si="134"/>
        <v>0</v>
      </c>
      <c r="CW79" s="43">
        <f t="shared" si="135"/>
        <v>0</v>
      </c>
      <c r="CX79" s="35">
        <f t="shared" si="136"/>
        <v>0</v>
      </c>
      <c r="CY79" s="36">
        <f t="shared" si="137"/>
        <v>0</v>
      </c>
      <c r="CZ79" s="35">
        <f t="shared" si="138"/>
        <v>0</v>
      </c>
      <c r="DA79" s="62">
        <f t="shared" si="139"/>
        <v>0</v>
      </c>
    </row>
    <row r="80" spans="2:105" x14ac:dyDescent="0.3">
      <c r="B80" s="1"/>
      <c r="C80" s="1"/>
      <c r="D80">
        <f t="shared" si="140"/>
        <v>0</v>
      </c>
      <c r="F80" s="1"/>
      <c r="G80" s="1"/>
      <c r="H80">
        <f t="shared" si="11"/>
        <v>0</v>
      </c>
      <c r="J80" s="1">
        <v>0.80069699999999999</v>
      </c>
      <c r="K80" s="1">
        <v>0.881359</v>
      </c>
      <c r="L80">
        <f t="shared" si="12"/>
        <v>121.21592961229419</v>
      </c>
      <c r="N80" s="1">
        <v>0.80781400000000003</v>
      </c>
      <c r="O80" s="1">
        <v>0.89784200000000003</v>
      </c>
      <c r="P80">
        <f t="shared" si="13"/>
        <v>123.45594603864927</v>
      </c>
      <c r="R80" s="1">
        <v>0.82436600000000004</v>
      </c>
      <c r="S80" s="1">
        <v>0.90993299999999999</v>
      </c>
      <c r="T80">
        <f t="shared" si="14"/>
        <v>124.20498070043944</v>
      </c>
      <c r="V80" s="1">
        <v>0.85791499999999998</v>
      </c>
      <c r="W80" s="1">
        <v>0.93784599999999996</v>
      </c>
      <c r="X80">
        <f t="shared" si="15"/>
        <v>124.65004208318771</v>
      </c>
      <c r="Z80" s="1">
        <v>0.89449100000000004</v>
      </c>
      <c r="AA80" s="1">
        <v>0.95362199999999997</v>
      </c>
      <c r="AB80">
        <f t="shared" si="16"/>
        <v>123.24710414685045</v>
      </c>
      <c r="AD80" s="1">
        <v>0.95339099999999999</v>
      </c>
      <c r="AE80" s="1">
        <v>0.98058100000000004</v>
      </c>
      <c r="AF80">
        <f t="shared" si="17"/>
        <v>120.58302615100001</v>
      </c>
      <c r="AH80" s="1"/>
      <c r="AI80" s="1"/>
      <c r="AL80" s="1"/>
      <c r="AM80" s="1"/>
      <c r="AP80" s="15"/>
      <c r="AQ80" s="15"/>
      <c r="AT80" s="61">
        <f t="shared" si="80"/>
        <v>0</v>
      </c>
      <c r="AU80" s="43">
        <f t="shared" si="81"/>
        <v>0</v>
      </c>
      <c r="AV80" s="35">
        <f t="shared" si="82"/>
        <v>0</v>
      </c>
      <c r="AW80" s="36">
        <f t="shared" si="83"/>
        <v>0</v>
      </c>
      <c r="AX80" s="35">
        <f t="shared" si="84"/>
        <v>0</v>
      </c>
      <c r="AY80" s="62">
        <f t="shared" si="85"/>
        <v>0</v>
      </c>
      <c r="AZ80" s="61">
        <f t="shared" si="86"/>
        <v>0</v>
      </c>
      <c r="BA80" s="43">
        <f t="shared" si="87"/>
        <v>0</v>
      </c>
      <c r="BB80" s="35">
        <f t="shared" si="88"/>
        <v>0</v>
      </c>
      <c r="BC80" s="36">
        <f t="shared" si="89"/>
        <v>0</v>
      </c>
      <c r="BD80" s="35">
        <f t="shared" si="90"/>
        <v>0</v>
      </c>
      <c r="BE80" s="62">
        <f t="shared" si="91"/>
        <v>0</v>
      </c>
      <c r="BF80" s="61">
        <f t="shared" si="92"/>
        <v>0</v>
      </c>
      <c r="BG80" s="43">
        <f t="shared" si="93"/>
        <v>0</v>
      </c>
      <c r="BH80" s="35">
        <f t="shared" si="94"/>
        <v>0</v>
      </c>
      <c r="BI80" s="36">
        <f t="shared" si="95"/>
        <v>0</v>
      </c>
      <c r="BJ80" s="35">
        <f t="shared" si="96"/>
        <v>0</v>
      </c>
      <c r="BK80" s="62">
        <f t="shared" si="97"/>
        <v>0</v>
      </c>
      <c r="BL80" s="61">
        <f t="shared" si="98"/>
        <v>0</v>
      </c>
      <c r="BM80" s="43">
        <f t="shared" si="99"/>
        <v>0</v>
      </c>
      <c r="BN80" s="35">
        <f t="shared" si="100"/>
        <v>0</v>
      </c>
      <c r="BO80" s="36">
        <f t="shared" si="101"/>
        <v>0</v>
      </c>
      <c r="BP80" s="35">
        <f t="shared" si="102"/>
        <v>0</v>
      </c>
      <c r="BQ80" s="62">
        <f t="shared" si="103"/>
        <v>0</v>
      </c>
      <c r="BR80" s="61">
        <f t="shared" si="104"/>
        <v>0</v>
      </c>
      <c r="BS80" s="43">
        <f t="shared" si="105"/>
        <v>0</v>
      </c>
      <c r="BT80" s="35">
        <f t="shared" si="106"/>
        <v>0</v>
      </c>
      <c r="BU80" s="36">
        <f t="shared" si="107"/>
        <v>0</v>
      </c>
      <c r="BV80" s="35">
        <f t="shared" si="108"/>
        <v>0</v>
      </c>
      <c r="BW80" s="62">
        <f t="shared" si="109"/>
        <v>0</v>
      </c>
      <c r="BX80" s="61">
        <f t="shared" si="110"/>
        <v>0</v>
      </c>
      <c r="BY80" s="43">
        <f t="shared" si="111"/>
        <v>0</v>
      </c>
      <c r="BZ80" s="35">
        <f t="shared" si="112"/>
        <v>0</v>
      </c>
      <c r="CA80" s="36">
        <f t="shared" si="113"/>
        <v>0</v>
      </c>
      <c r="CB80" s="35">
        <f t="shared" si="114"/>
        <v>0</v>
      </c>
      <c r="CC80" s="62">
        <f t="shared" si="115"/>
        <v>0</v>
      </c>
      <c r="CD80" s="61">
        <f t="shared" si="116"/>
        <v>0</v>
      </c>
      <c r="CE80" s="43" t="str">
        <f t="shared" si="117"/>
        <v>min</v>
      </c>
      <c r="CF80" s="35">
        <f t="shared" si="118"/>
        <v>0.89449100000000004</v>
      </c>
      <c r="CG80" s="36">
        <f t="shared" si="119"/>
        <v>0.95362199999999997</v>
      </c>
      <c r="CH80" s="35">
        <f t="shared" si="120"/>
        <v>0</v>
      </c>
      <c r="CI80" s="62">
        <f t="shared" si="121"/>
        <v>0</v>
      </c>
      <c r="CJ80" s="61">
        <f t="shared" si="122"/>
        <v>1</v>
      </c>
      <c r="CK80" s="43" t="str">
        <f t="shared" si="123"/>
        <v>min</v>
      </c>
      <c r="CL80" s="35">
        <f t="shared" si="124"/>
        <v>0</v>
      </c>
      <c r="CM80" s="36">
        <f t="shared" si="125"/>
        <v>0</v>
      </c>
      <c r="CN80" s="35">
        <f t="shared" si="126"/>
        <v>0</v>
      </c>
      <c r="CO80" s="62">
        <f t="shared" si="127"/>
        <v>0</v>
      </c>
      <c r="CP80" s="61">
        <f t="shared" si="128"/>
        <v>0</v>
      </c>
      <c r="CQ80" s="43">
        <f t="shared" si="129"/>
        <v>0</v>
      </c>
      <c r="CR80" s="35">
        <f t="shared" si="130"/>
        <v>0</v>
      </c>
      <c r="CS80" s="36">
        <f t="shared" si="131"/>
        <v>0</v>
      </c>
      <c r="CT80" s="35">
        <f t="shared" si="132"/>
        <v>0</v>
      </c>
      <c r="CU80" s="62">
        <f t="shared" si="133"/>
        <v>0</v>
      </c>
      <c r="CV80" s="61">
        <f t="shared" si="134"/>
        <v>0</v>
      </c>
      <c r="CW80" s="43">
        <f t="shared" si="135"/>
        <v>0</v>
      </c>
      <c r="CX80" s="35">
        <f t="shared" si="136"/>
        <v>0</v>
      </c>
      <c r="CY80" s="36">
        <f t="shared" si="137"/>
        <v>0</v>
      </c>
      <c r="CZ80" s="35">
        <f t="shared" si="138"/>
        <v>0</v>
      </c>
      <c r="DA80" s="62">
        <f t="shared" si="139"/>
        <v>0</v>
      </c>
    </row>
    <row r="81" spans="2:105" x14ac:dyDescent="0.3">
      <c r="B81" s="1"/>
      <c r="C81" s="1"/>
      <c r="D81">
        <f t="shared" si="140"/>
        <v>0</v>
      </c>
      <c r="F81" s="1"/>
      <c r="G81" s="1"/>
      <c r="H81">
        <f t="shared" si="11"/>
        <v>0</v>
      </c>
      <c r="J81" s="1">
        <v>0.81058799999999998</v>
      </c>
      <c r="K81" s="1">
        <v>0.89133499999999999</v>
      </c>
      <c r="L81">
        <f t="shared" si="12"/>
        <v>122.58795861955713</v>
      </c>
      <c r="N81" s="1">
        <v>0.81779299999999999</v>
      </c>
      <c r="O81" s="1">
        <v>0.90662699999999996</v>
      </c>
      <c r="P81">
        <f t="shared" si="13"/>
        <v>124.66390967362015</v>
      </c>
      <c r="R81" s="1">
        <v>0.83455000000000001</v>
      </c>
      <c r="S81" s="1">
        <v>0.91853399999999996</v>
      </c>
      <c r="T81">
        <f t="shared" si="14"/>
        <v>125.37900894098514</v>
      </c>
      <c r="V81" s="1">
        <v>0.86851299999999998</v>
      </c>
      <c r="W81" s="1">
        <v>0.94723500000000005</v>
      </c>
      <c r="X81">
        <f t="shared" si="15"/>
        <v>125.89794338587393</v>
      </c>
      <c r="Z81" s="1">
        <v>0.90554100000000004</v>
      </c>
      <c r="AA81" s="1">
        <v>0.95646900000000001</v>
      </c>
      <c r="AB81">
        <f t="shared" si="16"/>
        <v>123.61505340295622</v>
      </c>
      <c r="AD81" s="1">
        <v>0.96516900000000005</v>
      </c>
      <c r="AE81" s="1">
        <v>0.98479300000000003</v>
      </c>
      <c r="AF81">
        <f t="shared" si="17"/>
        <v>121.100980003</v>
      </c>
      <c r="AH81" s="1"/>
      <c r="AI81" s="1"/>
      <c r="AL81" s="1"/>
      <c r="AM81" s="1"/>
      <c r="AP81" s="15"/>
      <c r="AQ81" s="15"/>
      <c r="AT81" s="61">
        <f t="shared" si="80"/>
        <v>0</v>
      </c>
      <c r="AU81" s="43">
        <f t="shared" si="81"/>
        <v>0</v>
      </c>
      <c r="AV81" s="35">
        <f t="shared" si="82"/>
        <v>0</v>
      </c>
      <c r="AW81" s="36">
        <f t="shared" si="83"/>
        <v>0</v>
      </c>
      <c r="AX81" s="35">
        <f t="shared" si="84"/>
        <v>0</v>
      </c>
      <c r="AY81" s="62">
        <f t="shared" si="85"/>
        <v>0</v>
      </c>
      <c r="AZ81" s="61">
        <f t="shared" si="86"/>
        <v>0</v>
      </c>
      <c r="BA81" s="43">
        <f t="shared" si="87"/>
        <v>0</v>
      </c>
      <c r="BB81" s="35">
        <f t="shared" si="88"/>
        <v>0</v>
      </c>
      <c r="BC81" s="36">
        <f t="shared" si="89"/>
        <v>0</v>
      </c>
      <c r="BD81" s="35">
        <f t="shared" si="90"/>
        <v>0</v>
      </c>
      <c r="BE81" s="62">
        <f t="shared" si="91"/>
        <v>0</v>
      </c>
      <c r="BF81" s="61">
        <f t="shared" si="92"/>
        <v>0</v>
      </c>
      <c r="BG81" s="43">
        <f t="shared" si="93"/>
        <v>0</v>
      </c>
      <c r="BH81" s="35">
        <f t="shared" si="94"/>
        <v>0</v>
      </c>
      <c r="BI81" s="36">
        <f t="shared" si="95"/>
        <v>0</v>
      </c>
      <c r="BJ81" s="35">
        <f t="shared" si="96"/>
        <v>0</v>
      </c>
      <c r="BK81" s="62">
        <f t="shared" si="97"/>
        <v>0</v>
      </c>
      <c r="BL81" s="61">
        <f t="shared" si="98"/>
        <v>0</v>
      </c>
      <c r="BM81" s="43">
        <f t="shared" si="99"/>
        <v>0</v>
      </c>
      <c r="BN81" s="35">
        <f t="shared" si="100"/>
        <v>0</v>
      </c>
      <c r="BO81" s="36">
        <f t="shared" si="101"/>
        <v>0</v>
      </c>
      <c r="BP81" s="35">
        <f t="shared" si="102"/>
        <v>0</v>
      </c>
      <c r="BQ81" s="62">
        <f t="shared" si="103"/>
        <v>0</v>
      </c>
      <c r="BR81" s="61">
        <f t="shared" si="104"/>
        <v>0</v>
      </c>
      <c r="BS81" s="43">
        <f t="shared" si="105"/>
        <v>0</v>
      </c>
      <c r="BT81" s="35">
        <f t="shared" si="106"/>
        <v>0</v>
      </c>
      <c r="BU81" s="36">
        <f t="shared" si="107"/>
        <v>0</v>
      </c>
      <c r="BV81" s="35">
        <f t="shared" si="108"/>
        <v>0</v>
      </c>
      <c r="BW81" s="62">
        <f t="shared" si="109"/>
        <v>0</v>
      </c>
      <c r="BX81" s="61">
        <f t="shared" si="110"/>
        <v>0</v>
      </c>
      <c r="BY81" s="43">
        <f t="shared" si="111"/>
        <v>0</v>
      </c>
      <c r="BZ81" s="35">
        <f t="shared" si="112"/>
        <v>0</v>
      </c>
      <c r="CA81" s="36">
        <f t="shared" si="113"/>
        <v>0</v>
      </c>
      <c r="CB81" s="35">
        <f t="shared" si="114"/>
        <v>0</v>
      </c>
      <c r="CC81" s="62">
        <f t="shared" si="115"/>
        <v>0</v>
      </c>
      <c r="CD81" s="61">
        <f t="shared" si="116"/>
        <v>1</v>
      </c>
      <c r="CE81" s="43" t="str">
        <f t="shared" si="117"/>
        <v>min</v>
      </c>
      <c r="CF81" s="35">
        <f t="shared" si="118"/>
        <v>0</v>
      </c>
      <c r="CG81" s="36">
        <f t="shared" si="119"/>
        <v>0</v>
      </c>
      <c r="CH81" s="35">
        <f t="shared" si="120"/>
        <v>0.90554100000000004</v>
      </c>
      <c r="CI81" s="62">
        <f t="shared" si="121"/>
        <v>0.95646900000000001</v>
      </c>
      <c r="CJ81" s="61">
        <f t="shared" si="122"/>
        <v>1</v>
      </c>
      <c r="CK81" s="43" t="str">
        <f t="shared" si="123"/>
        <v>min</v>
      </c>
      <c r="CL81" s="35">
        <f t="shared" si="124"/>
        <v>0</v>
      </c>
      <c r="CM81" s="36">
        <f t="shared" si="125"/>
        <v>0</v>
      </c>
      <c r="CN81" s="35">
        <f t="shared" si="126"/>
        <v>0</v>
      </c>
      <c r="CO81" s="62">
        <f t="shared" si="127"/>
        <v>0</v>
      </c>
      <c r="CP81" s="61">
        <f t="shared" si="128"/>
        <v>0</v>
      </c>
      <c r="CQ81" s="43">
        <f t="shared" si="129"/>
        <v>0</v>
      </c>
      <c r="CR81" s="35">
        <f t="shared" si="130"/>
        <v>0</v>
      </c>
      <c r="CS81" s="36">
        <f t="shared" si="131"/>
        <v>0</v>
      </c>
      <c r="CT81" s="35">
        <f t="shared" si="132"/>
        <v>0</v>
      </c>
      <c r="CU81" s="62">
        <f t="shared" si="133"/>
        <v>0</v>
      </c>
      <c r="CV81" s="61">
        <f t="shared" si="134"/>
        <v>0</v>
      </c>
      <c r="CW81" s="43">
        <f t="shared" si="135"/>
        <v>0</v>
      </c>
      <c r="CX81" s="35">
        <f t="shared" si="136"/>
        <v>0</v>
      </c>
      <c r="CY81" s="36">
        <f t="shared" si="137"/>
        <v>0</v>
      </c>
      <c r="CZ81" s="35">
        <f t="shared" si="138"/>
        <v>0</v>
      </c>
      <c r="DA81" s="62">
        <f t="shared" si="139"/>
        <v>0</v>
      </c>
    </row>
    <row r="82" spans="2:105" x14ac:dyDescent="0.3">
      <c r="B82" s="1"/>
      <c r="C82" s="1"/>
      <c r="D82">
        <f t="shared" si="140"/>
        <v>0</v>
      </c>
      <c r="F82" s="1"/>
      <c r="G82" s="1"/>
      <c r="H82">
        <f t="shared" si="11"/>
        <v>0</v>
      </c>
      <c r="J82" s="1">
        <v>0.82047899999999996</v>
      </c>
      <c r="K82" s="1">
        <v>0.90154400000000001</v>
      </c>
      <c r="L82">
        <f t="shared" si="12"/>
        <v>123.99203281113162</v>
      </c>
      <c r="N82" s="1">
        <v>0.82777100000000003</v>
      </c>
      <c r="O82" s="1">
        <v>0.91495499999999996</v>
      </c>
      <c r="P82">
        <f t="shared" si="13"/>
        <v>125.80903444903706</v>
      </c>
      <c r="R82" s="1">
        <v>0.84473299999999996</v>
      </c>
      <c r="S82" s="1">
        <v>0.92752299999999999</v>
      </c>
      <c r="T82">
        <f t="shared" si="14"/>
        <v>126.60599880893834</v>
      </c>
      <c r="V82" s="1">
        <v>0.87911099999999998</v>
      </c>
      <c r="W82" s="1">
        <v>0.95664800000000005</v>
      </c>
      <c r="X82">
        <f t="shared" si="15"/>
        <v>127.14903455236508</v>
      </c>
      <c r="Z82" s="1">
        <v>0.91659000000000002</v>
      </c>
      <c r="AA82" s="1">
        <v>0.96159899999999998</v>
      </c>
      <c r="AB82">
        <f t="shared" si="16"/>
        <v>124.27805996559145</v>
      </c>
      <c r="AD82" s="1">
        <v>0.97694599999999998</v>
      </c>
      <c r="AE82" s="1">
        <v>0.9899</v>
      </c>
      <c r="AF82">
        <f t="shared" si="17"/>
        <v>121.72899290000001</v>
      </c>
      <c r="AH82" s="1"/>
      <c r="AI82" s="1"/>
      <c r="AL82" s="1"/>
      <c r="AM82" s="1"/>
      <c r="AP82" s="15"/>
      <c r="AQ82" s="15"/>
      <c r="AT82" s="61">
        <f t="shared" si="80"/>
        <v>0</v>
      </c>
      <c r="AU82" s="43">
        <f t="shared" si="81"/>
        <v>0</v>
      </c>
      <c r="AV82" s="35">
        <f t="shared" si="82"/>
        <v>0</v>
      </c>
      <c r="AW82" s="36">
        <f t="shared" si="83"/>
        <v>0</v>
      </c>
      <c r="AX82" s="35">
        <f t="shared" si="84"/>
        <v>0</v>
      </c>
      <c r="AY82" s="62">
        <f t="shared" si="85"/>
        <v>0</v>
      </c>
      <c r="AZ82" s="61">
        <f t="shared" si="86"/>
        <v>0</v>
      </c>
      <c r="BA82" s="43">
        <f t="shared" si="87"/>
        <v>0</v>
      </c>
      <c r="BB82" s="35">
        <f t="shared" si="88"/>
        <v>0</v>
      </c>
      <c r="BC82" s="36">
        <f t="shared" si="89"/>
        <v>0</v>
      </c>
      <c r="BD82" s="35">
        <f t="shared" si="90"/>
        <v>0</v>
      </c>
      <c r="BE82" s="62">
        <f t="shared" si="91"/>
        <v>0</v>
      </c>
      <c r="BF82" s="61">
        <f t="shared" si="92"/>
        <v>0</v>
      </c>
      <c r="BG82" s="43">
        <f t="shared" si="93"/>
        <v>0</v>
      </c>
      <c r="BH82" s="35">
        <f t="shared" si="94"/>
        <v>0</v>
      </c>
      <c r="BI82" s="36">
        <f t="shared" si="95"/>
        <v>0</v>
      </c>
      <c r="BJ82" s="35">
        <f t="shared" si="96"/>
        <v>0</v>
      </c>
      <c r="BK82" s="62">
        <f t="shared" si="97"/>
        <v>0</v>
      </c>
      <c r="BL82" s="61">
        <f t="shared" si="98"/>
        <v>0</v>
      </c>
      <c r="BM82" s="43">
        <f t="shared" si="99"/>
        <v>0</v>
      </c>
      <c r="BN82" s="35">
        <f t="shared" si="100"/>
        <v>0</v>
      </c>
      <c r="BO82" s="36">
        <f t="shared" si="101"/>
        <v>0</v>
      </c>
      <c r="BP82" s="35">
        <f t="shared" si="102"/>
        <v>0</v>
      </c>
      <c r="BQ82" s="62">
        <f t="shared" si="103"/>
        <v>0</v>
      </c>
      <c r="BR82" s="61">
        <f t="shared" si="104"/>
        <v>0</v>
      </c>
      <c r="BS82" s="43">
        <f t="shared" si="105"/>
        <v>0</v>
      </c>
      <c r="BT82" s="35">
        <f t="shared" si="106"/>
        <v>0</v>
      </c>
      <c r="BU82" s="36">
        <f t="shared" si="107"/>
        <v>0</v>
      </c>
      <c r="BV82" s="35">
        <f t="shared" si="108"/>
        <v>0</v>
      </c>
      <c r="BW82" s="62">
        <f t="shared" si="109"/>
        <v>0</v>
      </c>
      <c r="BX82" s="61">
        <f t="shared" si="110"/>
        <v>0</v>
      </c>
      <c r="BY82" s="43">
        <f t="shared" si="111"/>
        <v>0</v>
      </c>
      <c r="BZ82" s="35">
        <f t="shared" si="112"/>
        <v>0</v>
      </c>
      <c r="CA82" s="36">
        <f t="shared" si="113"/>
        <v>0</v>
      </c>
      <c r="CB82" s="35">
        <f t="shared" si="114"/>
        <v>0</v>
      </c>
      <c r="CC82" s="62">
        <f t="shared" si="115"/>
        <v>0</v>
      </c>
      <c r="CD82" s="61">
        <f t="shared" si="116"/>
        <v>1</v>
      </c>
      <c r="CE82" s="43" t="str">
        <f t="shared" si="117"/>
        <v>min</v>
      </c>
      <c r="CF82" s="35">
        <f t="shared" si="118"/>
        <v>0</v>
      </c>
      <c r="CG82" s="36">
        <f t="shared" si="119"/>
        <v>0</v>
      </c>
      <c r="CH82" s="35">
        <f t="shared" si="120"/>
        <v>0</v>
      </c>
      <c r="CI82" s="62">
        <f t="shared" si="121"/>
        <v>0</v>
      </c>
      <c r="CJ82" s="61">
        <f t="shared" si="122"/>
        <v>1</v>
      </c>
      <c r="CK82" s="43" t="str">
        <f t="shared" si="123"/>
        <v>min</v>
      </c>
      <c r="CL82" s="35">
        <f t="shared" si="124"/>
        <v>0</v>
      </c>
      <c r="CM82" s="36">
        <f t="shared" si="125"/>
        <v>0</v>
      </c>
      <c r="CN82" s="35">
        <f t="shared" si="126"/>
        <v>0</v>
      </c>
      <c r="CO82" s="62">
        <f t="shared" si="127"/>
        <v>0</v>
      </c>
      <c r="CP82" s="61">
        <f t="shared" si="128"/>
        <v>0</v>
      </c>
      <c r="CQ82" s="43">
        <f t="shared" si="129"/>
        <v>0</v>
      </c>
      <c r="CR82" s="35">
        <f t="shared" si="130"/>
        <v>0</v>
      </c>
      <c r="CS82" s="36">
        <f t="shared" si="131"/>
        <v>0</v>
      </c>
      <c r="CT82" s="35">
        <f t="shared" si="132"/>
        <v>0</v>
      </c>
      <c r="CU82" s="62">
        <f t="shared" si="133"/>
        <v>0</v>
      </c>
      <c r="CV82" s="61">
        <f t="shared" si="134"/>
        <v>0</v>
      </c>
      <c r="CW82" s="43">
        <f t="shared" si="135"/>
        <v>0</v>
      </c>
      <c r="CX82" s="35">
        <f t="shared" si="136"/>
        <v>0</v>
      </c>
      <c r="CY82" s="36">
        <f t="shared" si="137"/>
        <v>0</v>
      </c>
      <c r="CZ82" s="35">
        <f t="shared" si="138"/>
        <v>0</v>
      </c>
      <c r="DA82" s="62">
        <f t="shared" si="139"/>
        <v>0</v>
      </c>
    </row>
    <row r="83" spans="2:105" x14ac:dyDescent="0.3">
      <c r="B83" s="1"/>
      <c r="C83" s="1"/>
      <c r="D83">
        <f t="shared" si="140"/>
        <v>0</v>
      </c>
      <c r="F83" s="1"/>
      <c r="G83" s="1"/>
      <c r="H83">
        <f t="shared" si="11"/>
        <v>0</v>
      </c>
      <c r="J83" s="1">
        <v>0.83037000000000005</v>
      </c>
      <c r="K83" s="1">
        <v>0.91178099999999995</v>
      </c>
      <c r="L83">
        <f t="shared" si="12"/>
        <v>125.3999579261427</v>
      </c>
      <c r="N83" s="1">
        <v>0.83774999999999999</v>
      </c>
      <c r="O83" s="1">
        <v>0.923369</v>
      </c>
      <c r="P83">
        <f t="shared" si="13"/>
        <v>126.96598448030002</v>
      </c>
      <c r="R83" s="1">
        <v>0.85491700000000004</v>
      </c>
      <c r="S83" s="1">
        <v>0.93652000000000002</v>
      </c>
      <c r="T83">
        <f t="shared" si="14"/>
        <v>127.83408066920921</v>
      </c>
      <c r="V83" s="1">
        <v>0.88970899999999997</v>
      </c>
      <c r="W83" s="1">
        <v>0.964916</v>
      </c>
      <c r="X83">
        <f t="shared" si="15"/>
        <v>128.24794263316275</v>
      </c>
      <c r="Z83" s="1">
        <v>0.92764000000000002</v>
      </c>
      <c r="AA83" s="1">
        <v>0.96681399999999995</v>
      </c>
      <c r="AB83">
        <f t="shared" si="16"/>
        <v>124.95205201708127</v>
      </c>
      <c r="AD83" s="1">
        <v>0.98872300000000002</v>
      </c>
      <c r="AE83" s="1">
        <v>0.99509599999999998</v>
      </c>
      <c r="AF83">
        <f t="shared" si="17"/>
        <v>122.367950216</v>
      </c>
      <c r="AH83" s="1"/>
      <c r="AI83" s="1"/>
      <c r="AL83" s="1"/>
      <c r="AM83" s="1"/>
      <c r="AP83" s="15"/>
      <c r="AQ83" s="15"/>
      <c r="AT83" s="61">
        <f t="shared" si="80"/>
        <v>0</v>
      </c>
      <c r="AU83" s="43">
        <f t="shared" si="81"/>
        <v>0</v>
      </c>
      <c r="AV83" s="35">
        <f t="shared" si="82"/>
        <v>0</v>
      </c>
      <c r="AW83" s="36">
        <f t="shared" si="83"/>
        <v>0</v>
      </c>
      <c r="AX83" s="35">
        <f t="shared" si="84"/>
        <v>0</v>
      </c>
      <c r="AY83" s="62">
        <f t="shared" si="85"/>
        <v>0</v>
      </c>
      <c r="AZ83" s="61">
        <f t="shared" si="86"/>
        <v>0</v>
      </c>
      <c r="BA83" s="43">
        <f t="shared" si="87"/>
        <v>0</v>
      </c>
      <c r="BB83" s="35">
        <f t="shared" si="88"/>
        <v>0</v>
      </c>
      <c r="BC83" s="36">
        <f t="shared" si="89"/>
        <v>0</v>
      </c>
      <c r="BD83" s="35">
        <f t="shared" si="90"/>
        <v>0</v>
      </c>
      <c r="BE83" s="62">
        <f t="shared" si="91"/>
        <v>0</v>
      </c>
      <c r="BF83" s="61">
        <f t="shared" si="92"/>
        <v>0</v>
      </c>
      <c r="BG83" s="43">
        <f t="shared" si="93"/>
        <v>0</v>
      </c>
      <c r="BH83" s="35">
        <f t="shared" si="94"/>
        <v>0</v>
      </c>
      <c r="BI83" s="36">
        <f t="shared" si="95"/>
        <v>0</v>
      </c>
      <c r="BJ83" s="35">
        <f t="shared" si="96"/>
        <v>0</v>
      </c>
      <c r="BK83" s="62">
        <f t="shared" si="97"/>
        <v>0</v>
      </c>
      <c r="BL83" s="61">
        <f t="shared" si="98"/>
        <v>0</v>
      </c>
      <c r="BM83" s="43">
        <f t="shared" si="99"/>
        <v>0</v>
      </c>
      <c r="BN83" s="35">
        <f t="shared" si="100"/>
        <v>0</v>
      </c>
      <c r="BO83" s="36">
        <f t="shared" si="101"/>
        <v>0</v>
      </c>
      <c r="BP83" s="35">
        <f t="shared" si="102"/>
        <v>0</v>
      </c>
      <c r="BQ83" s="62">
        <f t="shared" si="103"/>
        <v>0</v>
      </c>
      <c r="BR83" s="61">
        <f t="shared" si="104"/>
        <v>0</v>
      </c>
      <c r="BS83" s="43">
        <f t="shared" si="105"/>
        <v>0</v>
      </c>
      <c r="BT83" s="35">
        <f t="shared" si="106"/>
        <v>0</v>
      </c>
      <c r="BU83" s="36">
        <f t="shared" si="107"/>
        <v>0</v>
      </c>
      <c r="BV83" s="35">
        <f t="shared" si="108"/>
        <v>0</v>
      </c>
      <c r="BW83" s="62">
        <f t="shared" si="109"/>
        <v>0</v>
      </c>
      <c r="BX83" s="61">
        <f t="shared" si="110"/>
        <v>0</v>
      </c>
      <c r="BY83" s="43" t="str">
        <f t="shared" si="111"/>
        <v>min</v>
      </c>
      <c r="BZ83" s="35">
        <f t="shared" si="112"/>
        <v>0.88970899999999997</v>
      </c>
      <c r="CA83" s="36">
        <f t="shared" si="113"/>
        <v>0.964916</v>
      </c>
      <c r="CB83" s="35">
        <f t="shared" si="114"/>
        <v>0</v>
      </c>
      <c r="CC83" s="62">
        <f t="shared" si="115"/>
        <v>0</v>
      </c>
      <c r="CD83" s="61">
        <f t="shared" si="116"/>
        <v>1</v>
      </c>
      <c r="CE83" s="43" t="str">
        <f t="shared" si="117"/>
        <v>min</v>
      </c>
      <c r="CF83" s="35">
        <f t="shared" si="118"/>
        <v>0</v>
      </c>
      <c r="CG83" s="36">
        <f t="shared" si="119"/>
        <v>0</v>
      </c>
      <c r="CH83" s="35">
        <f t="shared" si="120"/>
        <v>0</v>
      </c>
      <c r="CI83" s="62">
        <f t="shared" si="121"/>
        <v>0</v>
      </c>
      <c r="CJ83" s="61">
        <f t="shared" si="122"/>
        <v>1</v>
      </c>
      <c r="CK83" s="43" t="str">
        <f t="shared" si="123"/>
        <v>min</v>
      </c>
      <c r="CL83" s="35">
        <f t="shared" si="124"/>
        <v>0</v>
      </c>
      <c r="CM83" s="36">
        <f t="shared" si="125"/>
        <v>0</v>
      </c>
      <c r="CN83" s="35">
        <f t="shared" si="126"/>
        <v>0</v>
      </c>
      <c r="CO83" s="62">
        <f t="shared" si="127"/>
        <v>0</v>
      </c>
      <c r="CP83" s="61">
        <f t="shared" si="128"/>
        <v>0</v>
      </c>
      <c r="CQ83" s="43">
        <f t="shared" si="129"/>
        <v>0</v>
      </c>
      <c r="CR83" s="35">
        <f t="shared" si="130"/>
        <v>0</v>
      </c>
      <c r="CS83" s="36">
        <f t="shared" si="131"/>
        <v>0</v>
      </c>
      <c r="CT83" s="35">
        <f t="shared" si="132"/>
        <v>0</v>
      </c>
      <c r="CU83" s="62">
        <f t="shared" si="133"/>
        <v>0</v>
      </c>
      <c r="CV83" s="61">
        <f t="shared" si="134"/>
        <v>0</v>
      </c>
      <c r="CW83" s="43">
        <f t="shared" si="135"/>
        <v>0</v>
      </c>
      <c r="CX83" s="35">
        <f t="shared" si="136"/>
        <v>0</v>
      </c>
      <c r="CY83" s="36">
        <f t="shared" si="137"/>
        <v>0</v>
      </c>
      <c r="CZ83" s="35">
        <f t="shared" si="138"/>
        <v>0</v>
      </c>
      <c r="DA83" s="62">
        <f t="shared" si="139"/>
        <v>0</v>
      </c>
    </row>
    <row r="84" spans="2:105" x14ac:dyDescent="0.3">
      <c r="B84" s="1"/>
      <c r="C84" s="1"/>
      <c r="D84">
        <f t="shared" si="140"/>
        <v>0</v>
      </c>
      <c r="F84" s="1"/>
      <c r="G84" s="1"/>
      <c r="H84">
        <f t="shared" si="11"/>
        <v>0</v>
      </c>
      <c r="J84" s="1">
        <v>0.84026100000000004</v>
      </c>
      <c r="K84" s="1">
        <v>0.92218599999999995</v>
      </c>
      <c r="L84">
        <f t="shared" si="12"/>
        <v>126.8309885817733</v>
      </c>
      <c r="N84" s="1">
        <v>0.84772899999999995</v>
      </c>
      <c r="O84" s="1">
        <v>0.93179100000000004</v>
      </c>
      <c r="P84">
        <f t="shared" si="13"/>
        <v>128.12403453536263</v>
      </c>
      <c r="R84" s="1">
        <v>0.86509999999999998</v>
      </c>
      <c r="S84" s="1">
        <v>0.94529600000000003</v>
      </c>
      <c r="T84">
        <f t="shared" si="14"/>
        <v>129.03199624170418</v>
      </c>
      <c r="V84" s="1">
        <v>0.90030699999999997</v>
      </c>
      <c r="W84" s="1">
        <v>0.96815899999999999</v>
      </c>
      <c r="X84">
        <f t="shared" si="15"/>
        <v>128.67897297980366</v>
      </c>
      <c r="Z84" s="1">
        <v>0.93869000000000002</v>
      </c>
      <c r="AA84" s="1">
        <v>0.97206000000000004</v>
      </c>
      <c r="AB84">
        <f t="shared" si="16"/>
        <v>125.63005054097688</v>
      </c>
      <c r="AD84" s="1">
        <v>0.99992800000000004</v>
      </c>
      <c r="AE84" s="1">
        <v>0.99996700000000005</v>
      </c>
      <c r="AF84">
        <f t="shared" si="17"/>
        <v>122.966941957</v>
      </c>
      <c r="AH84" s="1"/>
      <c r="AI84" s="1"/>
      <c r="AL84" s="1"/>
      <c r="AM84" s="1"/>
      <c r="AP84" s="15"/>
      <c r="AQ84" s="15"/>
      <c r="AT84" s="61">
        <f t="shared" si="80"/>
        <v>0</v>
      </c>
      <c r="AU84" s="43">
        <f t="shared" si="81"/>
        <v>0</v>
      </c>
      <c r="AV84" s="35">
        <f t="shared" si="82"/>
        <v>0</v>
      </c>
      <c r="AW84" s="36">
        <f t="shared" si="83"/>
        <v>0</v>
      </c>
      <c r="AX84" s="35">
        <f t="shared" si="84"/>
        <v>0</v>
      </c>
      <c r="AY84" s="62">
        <f t="shared" si="85"/>
        <v>0</v>
      </c>
      <c r="AZ84" s="61">
        <f t="shared" si="86"/>
        <v>0</v>
      </c>
      <c r="BA84" s="43">
        <f t="shared" si="87"/>
        <v>0</v>
      </c>
      <c r="BB84" s="35">
        <f t="shared" si="88"/>
        <v>0</v>
      </c>
      <c r="BC84" s="36">
        <f t="shared" si="89"/>
        <v>0</v>
      </c>
      <c r="BD84" s="35">
        <f t="shared" si="90"/>
        <v>0</v>
      </c>
      <c r="BE84" s="62">
        <f t="shared" si="91"/>
        <v>0</v>
      </c>
      <c r="BF84" s="61">
        <f t="shared" si="92"/>
        <v>0</v>
      </c>
      <c r="BG84" s="43">
        <f t="shared" si="93"/>
        <v>0</v>
      </c>
      <c r="BH84" s="35">
        <f t="shared" si="94"/>
        <v>0</v>
      </c>
      <c r="BI84" s="36">
        <f t="shared" si="95"/>
        <v>0</v>
      </c>
      <c r="BJ84" s="35">
        <f t="shared" si="96"/>
        <v>0</v>
      </c>
      <c r="BK84" s="62">
        <f t="shared" si="97"/>
        <v>0</v>
      </c>
      <c r="BL84" s="61">
        <f t="shared" si="98"/>
        <v>0</v>
      </c>
      <c r="BM84" s="43">
        <f t="shared" si="99"/>
        <v>0</v>
      </c>
      <c r="BN84" s="35">
        <f t="shared" si="100"/>
        <v>0</v>
      </c>
      <c r="BO84" s="36">
        <f t="shared" si="101"/>
        <v>0</v>
      </c>
      <c r="BP84" s="35">
        <f t="shared" si="102"/>
        <v>0</v>
      </c>
      <c r="BQ84" s="62">
        <f t="shared" si="103"/>
        <v>0</v>
      </c>
      <c r="BR84" s="61">
        <f t="shared" si="104"/>
        <v>0</v>
      </c>
      <c r="BS84" s="43">
        <f t="shared" si="105"/>
        <v>0</v>
      </c>
      <c r="BT84" s="35">
        <f t="shared" si="106"/>
        <v>0</v>
      </c>
      <c r="BU84" s="36">
        <f t="shared" si="107"/>
        <v>0</v>
      </c>
      <c r="BV84" s="35">
        <f t="shared" si="108"/>
        <v>0</v>
      </c>
      <c r="BW84" s="62">
        <f t="shared" si="109"/>
        <v>0</v>
      </c>
      <c r="BX84" s="61">
        <f t="shared" si="110"/>
        <v>1</v>
      </c>
      <c r="BY84" s="43" t="str">
        <f t="shared" si="111"/>
        <v>min</v>
      </c>
      <c r="BZ84" s="35">
        <f t="shared" si="112"/>
        <v>0</v>
      </c>
      <c r="CA84" s="36">
        <f t="shared" si="113"/>
        <v>0</v>
      </c>
      <c r="CB84" s="35">
        <f t="shared" si="114"/>
        <v>0.90030699999999997</v>
      </c>
      <c r="CC84" s="62">
        <f t="shared" si="115"/>
        <v>0.96815899999999999</v>
      </c>
      <c r="CD84" s="61">
        <f t="shared" si="116"/>
        <v>1</v>
      </c>
      <c r="CE84" s="43" t="str">
        <f t="shared" si="117"/>
        <v>min</v>
      </c>
      <c r="CF84" s="35">
        <f t="shared" si="118"/>
        <v>0</v>
      </c>
      <c r="CG84" s="36">
        <f t="shared" si="119"/>
        <v>0</v>
      </c>
      <c r="CH84" s="35">
        <f t="shared" si="120"/>
        <v>0</v>
      </c>
      <c r="CI84" s="62">
        <f t="shared" si="121"/>
        <v>0</v>
      </c>
      <c r="CJ84" s="61">
        <f t="shared" si="122"/>
        <v>1</v>
      </c>
      <c r="CK84" s="43" t="str">
        <f t="shared" si="123"/>
        <v>min</v>
      </c>
      <c r="CL84" s="35">
        <f t="shared" si="124"/>
        <v>0</v>
      </c>
      <c r="CM84" s="36">
        <f t="shared" si="125"/>
        <v>0</v>
      </c>
      <c r="CN84" s="35">
        <f t="shared" si="126"/>
        <v>0</v>
      </c>
      <c r="CO84" s="62">
        <f t="shared" si="127"/>
        <v>0</v>
      </c>
      <c r="CP84" s="61">
        <f t="shared" si="128"/>
        <v>0</v>
      </c>
      <c r="CQ84" s="43">
        <f t="shared" si="129"/>
        <v>0</v>
      </c>
      <c r="CR84" s="35">
        <f t="shared" si="130"/>
        <v>0</v>
      </c>
      <c r="CS84" s="36">
        <f t="shared" si="131"/>
        <v>0</v>
      </c>
      <c r="CT84" s="35">
        <f t="shared" si="132"/>
        <v>0</v>
      </c>
      <c r="CU84" s="62">
        <f t="shared" si="133"/>
        <v>0</v>
      </c>
      <c r="CV84" s="61">
        <f t="shared" si="134"/>
        <v>0</v>
      </c>
      <c r="CW84" s="43">
        <f t="shared" si="135"/>
        <v>0</v>
      </c>
      <c r="CX84" s="35">
        <f t="shared" si="136"/>
        <v>0</v>
      </c>
      <c r="CY84" s="36">
        <f t="shared" si="137"/>
        <v>0</v>
      </c>
      <c r="CZ84" s="35">
        <f t="shared" si="138"/>
        <v>0</v>
      </c>
      <c r="DA84" s="62">
        <f t="shared" si="139"/>
        <v>0</v>
      </c>
    </row>
    <row r="85" spans="2:105" x14ac:dyDescent="0.3">
      <c r="B85" s="1"/>
      <c r="C85" s="1"/>
      <c r="D85">
        <f t="shared" si="140"/>
        <v>0</v>
      </c>
      <c r="F85" s="1"/>
      <c r="G85" s="1"/>
      <c r="H85">
        <f t="shared" si="11"/>
        <v>0</v>
      </c>
      <c r="J85" s="1">
        <v>0.850132</v>
      </c>
      <c r="K85" s="1">
        <v>0.93196500000000004</v>
      </c>
      <c r="L85">
        <f t="shared" si="12"/>
        <v>128.17592359200026</v>
      </c>
      <c r="N85" s="1">
        <v>0.85768800000000001</v>
      </c>
      <c r="O85" s="1">
        <v>0.94004500000000002</v>
      </c>
      <c r="P85">
        <f t="shared" si="13"/>
        <v>129.25898409063294</v>
      </c>
      <c r="R85" s="1">
        <v>0.87526300000000001</v>
      </c>
      <c r="S85" s="1">
        <v>0.95424100000000001</v>
      </c>
      <c r="T85">
        <f t="shared" si="14"/>
        <v>130.25298015191012</v>
      </c>
      <c r="V85" s="1">
        <v>0.910883</v>
      </c>
      <c r="W85" s="1">
        <v>0.97073200000000004</v>
      </c>
      <c r="X85">
        <f t="shared" si="15"/>
        <v>129.02095296189032</v>
      </c>
      <c r="Z85" s="1">
        <v>0.94971700000000003</v>
      </c>
      <c r="AA85" s="1">
        <v>0.98099700000000001</v>
      </c>
      <c r="AB85">
        <f t="shared" si="16"/>
        <v>126.78507776325196</v>
      </c>
      <c r="AD85" s="1">
        <v>0.99995199999999995</v>
      </c>
      <c r="AE85" s="1">
        <v>0.99998399999999998</v>
      </c>
      <c r="AF85">
        <f t="shared" si="17"/>
        <v>122.96903246400001</v>
      </c>
      <c r="AH85" s="1"/>
      <c r="AI85" s="1"/>
      <c r="AL85" s="1"/>
      <c r="AM85" s="1"/>
      <c r="AP85" s="15"/>
      <c r="AQ85" s="15"/>
      <c r="AT85" s="61">
        <f t="shared" si="80"/>
        <v>0</v>
      </c>
      <c r="AU85" s="43">
        <f t="shared" si="81"/>
        <v>0</v>
      </c>
      <c r="AV85" s="35">
        <f t="shared" si="82"/>
        <v>0</v>
      </c>
      <c r="AW85" s="36">
        <f t="shared" si="83"/>
        <v>0</v>
      </c>
      <c r="AX85" s="35">
        <f t="shared" si="84"/>
        <v>0</v>
      </c>
      <c r="AY85" s="62">
        <f t="shared" si="85"/>
        <v>0</v>
      </c>
      <c r="AZ85" s="61">
        <f t="shared" si="86"/>
        <v>0</v>
      </c>
      <c r="BA85" s="43">
        <f t="shared" si="87"/>
        <v>0</v>
      </c>
      <c r="BB85" s="35">
        <f t="shared" si="88"/>
        <v>0</v>
      </c>
      <c r="BC85" s="36">
        <f t="shared" si="89"/>
        <v>0</v>
      </c>
      <c r="BD85" s="35">
        <f t="shared" si="90"/>
        <v>0</v>
      </c>
      <c r="BE85" s="62">
        <f t="shared" si="91"/>
        <v>0</v>
      </c>
      <c r="BF85" s="61">
        <f t="shared" si="92"/>
        <v>0</v>
      </c>
      <c r="BG85" s="43">
        <f t="shared" si="93"/>
        <v>0</v>
      </c>
      <c r="BH85" s="35">
        <f t="shared" si="94"/>
        <v>0</v>
      </c>
      <c r="BI85" s="36">
        <f t="shared" si="95"/>
        <v>0</v>
      </c>
      <c r="BJ85" s="35">
        <f t="shared" si="96"/>
        <v>0</v>
      </c>
      <c r="BK85" s="62">
        <f t="shared" si="97"/>
        <v>0</v>
      </c>
      <c r="BL85" s="61">
        <f t="shared" si="98"/>
        <v>0</v>
      </c>
      <c r="BM85" s="43">
        <f t="shared" si="99"/>
        <v>0</v>
      </c>
      <c r="BN85" s="35">
        <f t="shared" si="100"/>
        <v>0</v>
      </c>
      <c r="BO85" s="36">
        <f t="shared" si="101"/>
        <v>0</v>
      </c>
      <c r="BP85" s="35">
        <f t="shared" si="102"/>
        <v>0</v>
      </c>
      <c r="BQ85" s="62">
        <f t="shared" si="103"/>
        <v>0</v>
      </c>
      <c r="BR85" s="61">
        <f t="shared" si="104"/>
        <v>0</v>
      </c>
      <c r="BS85" s="43">
        <f t="shared" si="105"/>
        <v>0</v>
      </c>
      <c r="BT85" s="35">
        <f t="shared" si="106"/>
        <v>0</v>
      </c>
      <c r="BU85" s="36">
        <f t="shared" si="107"/>
        <v>0</v>
      </c>
      <c r="BV85" s="35">
        <f t="shared" si="108"/>
        <v>0</v>
      </c>
      <c r="BW85" s="62">
        <f t="shared" si="109"/>
        <v>0</v>
      </c>
      <c r="BX85" s="61">
        <f t="shared" si="110"/>
        <v>1</v>
      </c>
      <c r="BY85" s="43" t="str">
        <f t="shared" si="111"/>
        <v>min</v>
      </c>
      <c r="BZ85" s="35">
        <f t="shared" si="112"/>
        <v>0</v>
      </c>
      <c r="CA85" s="36">
        <f t="shared" si="113"/>
        <v>0</v>
      </c>
      <c r="CB85" s="35">
        <f t="shared" si="114"/>
        <v>0</v>
      </c>
      <c r="CC85" s="62">
        <f t="shared" si="115"/>
        <v>0</v>
      </c>
      <c r="CD85" s="61">
        <f t="shared" si="116"/>
        <v>1</v>
      </c>
      <c r="CE85" s="43" t="str">
        <f t="shared" si="117"/>
        <v>min</v>
      </c>
      <c r="CF85" s="35">
        <f t="shared" si="118"/>
        <v>0</v>
      </c>
      <c r="CG85" s="36">
        <f t="shared" si="119"/>
        <v>0</v>
      </c>
      <c r="CH85" s="35">
        <f t="shared" si="120"/>
        <v>0</v>
      </c>
      <c r="CI85" s="62">
        <f t="shared" si="121"/>
        <v>0</v>
      </c>
      <c r="CJ85" s="61">
        <f t="shared" si="122"/>
        <v>1</v>
      </c>
      <c r="CK85" s="43" t="str">
        <f t="shared" si="123"/>
        <v>min</v>
      </c>
      <c r="CL85" s="35">
        <f t="shared" si="124"/>
        <v>0</v>
      </c>
      <c r="CM85" s="36">
        <f t="shared" si="125"/>
        <v>0</v>
      </c>
      <c r="CN85" s="35">
        <f t="shared" si="126"/>
        <v>0</v>
      </c>
      <c r="CO85" s="62">
        <f t="shared" si="127"/>
        <v>0</v>
      </c>
      <c r="CP85" s="61">
        <f t="shared" si="128"/>
        <v>0</v>
      </c>
      <c r="CQ85" s="43">
        <f t="shared" si="129"/>
        <v>0</v>
      </c>
      <c r="CR85" s="35">
        <f t="shared" si="130"/>
        <v>0</v>
      </c>
      <c r="CS85" s="36">
        <f t="shared" si="131"/>
        <v>0</v>
      </c>
      <c r="CT85" s="35">
        <f t="shared" si="132"/>
        <v>0</v>
      </c>
      <c r="CU85" s="62">
        <f t="shared" si="133"/>
        <v>0</v>
      </c>
      <c r="CV85" s="61">
        <f t="shared" si="134"/>
        <v>0</v>
      </c>
      <c r="CW85" s="43">
        <f t="shared" si="135"/>
        <v>0</v>
      </c>
      <c r="CX85" s="35">
        <f t="shared" si="136"/>
        <v>0</v>
      </c>
      <c r="CY85" s="36">
        <f t="shared" si="137"/>
        <v>0</v>
      </c>
      <c r="CZ85" s="35">
        <f t="shared" si="138"/>
        <v>0</v>
      </c>
      <c r="DA85" s="62">
        <f t="shared" si="139"/>
        <v>0</v>
      </c>
    </row>
    <row r="86" spans="2:105" x14ac:dyDescent="0.3">
      <c r="B86" s="1"/>
      <c r="C86" s="1"/>
      <c r="D86">
        <f t="shared" si="140"/>
        <v>0</v>
      </c>
      <c r="F86" s="1"/>
      <c r="G86" s="1"/>
      <c r="H86">
        <f t="shared" si="11"/>
        <v>0</v>
      </c>
      <c r="J86" s="1">
        <v>0.86002299999999998</v>
      </c>
      <c r="K86" s="1">
        <v>0.939716</v>
      </c>
      <c r="L86">
        <f t="shared" si="12"/>
        <v>129.24194171903463</v>
      </c>
      <c r="N86" s="1">
        <v>0.86766699999999997</v>
      </c>
      <c r="O86" s="1">
        <v>0.94796499999999995</v>
      </c>
      <c r="P86">
        <f t="shared" si="13"/>
        <v>130.34800765226859</v>
      </c>
      <c r="R86" s="1">
        <v>0.88544599999999996</v>
      </c>
      <c r="S86" s="1">
        <v>0.96301099999999995</v>
      </c>
      <c r="T86">
        <f t="shared" si="14"/>
        <v>131.45007673016681</v>
      </c>
      <c r="V86" s="1">
        <v>0.92148099999999999</v>
      </c>
      <c r="W86" s="1">
        <v>0.97322299999999995</v>
      </c>
      <c r="X86">
        <f t="shared" si="15"/>
        <v>129.35203424264347</v>
      </c>
      <c r="Z86" s="1">
        <v>0.96076700000000004</v>
      </c>
      <c r="AA86" s="1">
        <v>0.98360400000000003</v>
      </c>
      <c r="AB86">
        <f t="shared" si="16"/>
        <v>127.12200916847419</v>
      </c>
      <c r="AD86" s="1">
        <v>1</v>
      </c>
      <c r="AE86" s="1">
        <v>1</v>
      </c>
      <c r="AF86">
        <f t="shared" si="17"/>
        <v>122.971</v>
      </c>
      <c r="AH86" s="1"/>
      <c r="AI86" s="1"/>
      <c r="AL86" s="1"/>
      <c r="AM86" s="1"/>
      <c r="AP86" s="15"/>
      <c r="AQ86" s="15"/>
      <c r="AT86" s="61">
        <f t="shared" si="80"/>
        <v>0</v>
      </c>
      <c r="AU86" s="43">
        <f t="shared" si="81"/>
        <v>0</v>
      </c>
      <c r="AV86" s="35">
        <f t="shared" si="82"/>
        <v>0</v>
      </c>
      <c r="AW86" s="36">
        <f t="shared" si="83"/>
        <v>0</v>
      </c>
      <c r="AX86" s="35">
        <f t="shared" si="84"/>
        <v>0</v>
      </c>
      <c r="AY86" s="62">
        <f t="shared" si="85"/>
        <v>0</v>
      </c>
      <c r="AZ86" s="61">
        <f t="shared" si="86"/>
        <v>0</v>
      </c>
      <c r="BA86" s="43">
        <f t="shared" si="87"/>
        <v>0</v>
      </c>
      <c r="BB86" s="35">
        <f t="shared" si="88"/>
        <v>0</v>
      </c>
      <c r="BC86" s="36">
        <f t="shared" si="89"/>
        <v>0</v>
      </c>
      <c r="BD86" s="35">
        <f t="shared" si="90"/>
        <v>0</v>
      </c>
      <c r="BE86" s="62">
        <f t="shared" si="91"/>
        <v>0</v>
      </c>
      <c r="BF86" s="61">
        <f t="shared" si="92"/>
        <v>0</v>
      </c>
      <c r="BG86" s="43">
        <f t="shared" si="93"/>
        <v>0</v>
      </c>
      <c r="BH86" s="35">
        <f t="shared" si="94"/>
        <v>0</v>
      </c>
      <c r="BI86" s="36">
        <f t="shared" si="95"/>
        <v>0</v>
      </c>
      <c r="BJ86" s="35">
        <f t="shared" si="96"/>
        <v>0</v>
      </c>
      <c r="BK86" s="62">
        <f t="shared" si="97"/>
        <v>0</v>
      </c>
      <c r="BL86" s="61">
        <f t="shared" si="98"/>
        <v>0</v>
      </c>
      <c r="BM86" s="43">
        <f t="shared" si="99"/>
        <v>0</v>
      </c>
      <c r="BN86" s="35">
        <f t="shared" si="100"/>
        <v>0</v>
      </c>
      <c r="BO86" s="36">
        <f t="shared" si="101"/>
        <v>0</v>
      </c>
      <c r="BP86" s="35">
        <f t="shared" si="102"/>
        <v>0</v>
      </c>
      <c r="BQ86" s="62">
        <f t="shared" si="103"/>
        <v>0</v>
      </c>
      <c r="BR86" s="61">
        <f t="shared" si="104"/>
        <v>0</v>
      </c>
      <c r="BS86" s="43">
        <f t="shared" si="105"/>
        <v>0</v>
      </c>
      <c r="BT86" s="35">
        <f t="shared" si="106"/>
        <v>0</v>
      </c>
      <c r="BU86" s="36">
        <f t="shared" si="107"/>
        <v>0</v>
      </c>
      <c r="BV86" s="35">
        <f t="shared" si="108"/>
        <v>0</v>
      </c>
      <c r="BW86" s="62">
        <f t="shared" si="109"/>
        <v>0</v>
      </c>
      <c r="BX86" s="61">
        <f t="shared" si="110"/>
        <v>1</v>
      </c>
      <c r="BY86" s="43" t="str">
        <f t="shared" si="111"/>
        <v>min</v>
      </c>
      <c r="BZ86" s="35">
        <f t="shared" si="112"/>
        <v>0</v>
      </c>
      <c r="CA86" s="36">
        <f t="shared" si="113"/>
        <v>0</v>
      </c>
      <c r="CB86" s="35">
        <f t="shared" si="114"/>
        <v>0</v>
      </c>
      <c r="CC86" s="62">
        <f t="shared" si="115"/>
        <v>0</v>
      </c>
      <c r="CD86" s="61">
        <f t="shared" si="116"/>
        <v>1</v>
      </c>
      <c r="CE86" s="43" t="str">
        <f t="shared" si="117"/>
        <v>min</v>
      </c>
      <c r="CF86" s="35">
        <f t="shared" si="118"/>
        <v>0</v>
      </c>
      <c r="CG86" s="36">
        <f t="shared" si="119"/>
        <v>0</v>
      </c>
      <c r="CH86" s="35">
        <f t="shared" si="120"/>
        <v>0</v>
      </c>
      <c r="CI86" s="62">
        <f t="shared" si="121"/>
        <v>0</v>
      </c>
      <c r="CJ86" s="61">
        <f t="shared" si="122"/>
        <v>1</v>
      </c>
      <c r="CK86" s="43">
        <f t="shared" si="123"/>
        <v>0</v>
      </c>
      <c r="CL86" s="35">
        <f t="shared" si="124"/>
        <v>0</v>
      </c>
      <c r="CM86" s="36">
        <f t="shared" si="125"/>
        <v>0</v>
      </c>
      <c r="CN86" s="35">
        <f t="shared" si="126"/>
        <v>0</v>
      </c>
      <c r="CO86" s="62">
        <f t="shared" si="127"/>
        <v>0</v>
      </c>
      <c r="CP86" s="61">
        <f t="shared" si="128"/>
        <v>0</v>
      </c>
      <c r="CQ86" s="43">
        <f t="shared" si="129"/>
        <v>0</v>
      </c>
      <c r="CR86" s="35">
        <f t="shared" si="130"/>
        <v>0</v>
      </c>
      <c r="CS86" s="36">
        <f t="shared" si="131"/>
        <v>0</v>
      </c>
      <c r="CT86" s="35">
        <f t="shared" si="132"/>
        <v>0</v>
      </c>
      <c r="CU86" s="62">
        <f t="shared" si="133"/>
        <v>0</v>
      </c>
      <c r="CV86" s="61">
        <f t="shared" si="134"/>
        <v>0</v>
      </c>
      <c r="CW86" s="43">
        <f t="shared" si="135"/>
        <v>0</v>
      </c>
      <c r="CX86" s="35">
        <f t="shared" si="136"/>
        <v>0</v>
      </c>
      <c r="CY86" s="36">
        <f t="shared" si="137"/>
        <v>0</v>
      </c>
      <c r="CZ86" s="35">
        <f t="shared" si="138"/>
        <v>0</v>
      </c>
      <c r="DA86" s="62">
        <f t="shared" si="139"/>
        <v>0</v>
      </c>
    </row>
    <row r="87" spans="2:105" x14ac:dyDescent="0.3">
      <c r="B87" s="1"/>
      <c r="C87" s="1"/>
      <c r="D87">
        <f t="shared" si="140"/>
        <v>0</v>
      </c>
      <c r="F87" s="1"/>
      <c r="G87" s="1"/>
      <c r="H87">
        <f t="shared" si="11"/>
        <v>0</v>
      </c>
      <c r="J87" s="1">
        <v>0.86991399999999997</v>
      </c>
      <c r="K87" s="1">
        <v>0.94739399999999996</v>
      </c>
      <c r="L87">
        <f t="shared" si="12"/>
        <v>130.29791993853792</v>
      </c>
      <c r="N87" s="1">
        <v>0.87764600000000004</v>
      </c>
      <c r="O87" s="1">
        <v>0.95590600000000003</v>
      </c>
      <c r="P87">
        <f t="shared" si="13"/>
        <v>131.43991877637833</v>
      </c>
      <c r="R87" s="1">
        <v>0.89563000000000004</v>
      </c>
      <c r="S87" s="1">
        <v>0.97176499999999999</v>
      </c>
      <c r="T87">
        <f t="shared" si="14"/>
        <v>132.64498932378817</v>
      </c>
      <c r="V87" s="1">
        <v>0.93207899999999999</v>
      </c>
      <c r="W87" s="1">
        <v>0.97718000000000005</v>
      </c>
      <c r="X87">
        <f t="shared" si="15"/>
        <v>129.87796303748098</v>
      </c>
      <c r="Z87" s="1">
        <v>0.97181600000000001</v>
      </c>
      <c r="AA87" s="1">
        <v>0.98807699999999998</v>
      </c>
      <c r="AB87">
        <f t="shared" si="16"/>
        <v>127.70010436431579</v>
      </c>
      <c r="AD87" s="1"/>
      <c r="AE87" s="1"/>
      <c r="AH87" s="1"/>
      <c r="AI87" s="1"/>
      <c r="AL87" s="1"/>
      <c r="AM87" s="1"/>
      <c r="AP87" s="15"/>
      <c r="AQ87" s="15"/>
      <c r="AT87" s="61">
        <f t="shared" si="80"/>
        <v>0</v>
      </c>
      <c r="AU87" s="43">
        <f t="shared" si="81"/>
        <v>0</v>
      </c>
      <c r="AV87" s="35">
        <f t="shared" si="82"/>
        <v>0</v>
      </c>
      <c r="AW87" s="36">
        <f t="shared" si="83"/>
        <v>0</v>
      </c>
      <c r="AX87" s="35">
        <f t="shared" si="84"/>
        <v>0</v>
      </c>
      <c r="AY87" s="62">
        <f t="shared" si="85"/>
        <v>0</v>
      </c>
      <c r="AZ87" s="61">
        <f t="shared" si="86"/>
        <v>0</v>
      </c>
      <c r="BA87" s="43">
        <f t="shared" si="87"/>
        <v>0</v>
      </c>
      <c r="BB87" s="35">
        <f t="shared" si="88"/>
        <v>0</v>
      </c>
      <c r="BC87" s="36">
        <f t="shared" si="89"/>
        <v>0</v>
      </c>
      <c r="BD87" s="35">
        <f t="shared" si="90"/>
        <v>0</v>
      </c>
      <c r="BE87" s="62">
        <f t="shared" si="91"/>
        <v>0</v>
      </c>
      <c r="BF87" s="61">
        <f t="shared" si="92"/>
        <v>0</v>
      </c>
      <c r="BG87" s="43">
        <f t="shared" si="93"/>
        <v>0</v>
      </c>
      <c r="BH87" s="35">
        <f t="shared" si="94"/>
        <v>0</v>
      </c>
      <c r="BI87" s="36">
        <f t="shared" si="95"/>
        <v>0</v>
      </c>
      <c r="BJ87" s="35">
        <f t="shared" si="96"/>
        <v>0</v>
      </c>
      <c r="BK87" s="62">
        <f t="shared" si="97"/>
        <v>0</v>
      </c>
      <c r="BL87" s="61">
        <f t="shared" si="98"/>
        <v>0</v>
      </c>
      <c r="BM87" s="43">
        <f t="shared" si="99"/>
        <v>0</v>
      </c>
      <c r="BN87" s="35">
        <f t="shared" si="100"/>
        <v>0</v>
      </c>
      <c r="BO87" s="36">
        <f t="shared" si="101"/>
        <v>0</v>
      </c>
      <c r="BP87" s="35">
        <f t="shared" si="102"/>
        <v>0</v>
      </c>
      <c r="BQ87" s="62">
        <f t="shared" si="103"/>
        <v>0</v>
      </c>
      <c r="BR87" s="61">
        <f t="shared" si="104"/>
        <v>0</v>
      </c>
      <c r="BS87" s="43" t="str">
        <f t="shared" si="105"/>
        <v>min</v>
      </c>
      <c r="BT87" s="35">
        <f t="shared" si="106"/>
        <v>0.89563000000000004</v>
      </c>
      <c r="BU87" s="36">
        <f t="shared" si="107"/>
        <v>0.97176499999999999</v>
      </c>
      <c r="BV87" s="35">
        <f t="shared" si="108"/>
        <v>0</v>
      </c>
      <c r="BW87" s="62">
        <f t="shared" si="109"/>
        <v>0</v>
      </c>
      <c r="BX87" s="61">
        <f t="shared" si="110"/>
        <v>1</v>
      </c>
      <c r="BY87" s="43" t="str">
        <f t="shared" si="111"/>
        <v>min</v>
      </c>
      <c r="BZ87" s="35">
        <f t="shared" si="112"/>
        <v>0</v>
      </c>
      <c r="CA87" s="36">
        <f t="shared" si="113"/>
        <v>0</v>
      </c>
      <c r="CB87" s="35">
        <f t="shared" si="114"/>
        <v>0</v>
      </c>
      <c r="CC87" s="62">
        <f t="shared" si="115"/>
        <v>0</v>
      </c>
      <c r="CD87" s="61">
        <f t="shared" si="116"/>
        <v>1</v>
      </c>
      <c r="CE87" s="43" t="str">
        <f t="shared" si="117"/>
        <v>min</v>
      </c>
      <c r="CF87" s="35">
        <f t="shared" si="118"/>
        <v>0</v>
      </c>
      <c r="CG87" s="36">
        <f t="shared" si="119"/>
        <v>0</v>
      </c>
      <c r="CH87" s="35">
        <f t="shared" si="120"/>
        <v>0</v>
      </c>
      <c r="CI87" s="62">
        <f t="shared" si="121"/>
        <v>0</v>
      </c>
      <c r="CJ87" s="61">
        <f t="shared" si="122"/>
        <v>0</v>
      </c>
      <c r="CK87" s="43">
        <f t="shared" si="123"/>
        <v>0</v>
      </c>
      <c r="CL87" s="35">
        <f t="shared" si="124"/>
        <v>0</v>
      </c>
      <c r="CM87" s="36">
        <f t="shared" si="125"/>
        <v>0</v>
      </c>
      <c r="CN87" s="35">
        <f t="shared" si="126"/>
        <v>0</v>
      </c>
      <c r="CO87" s="62">
        <f t="shared" si="127"/>
        <v>0</v>
      </c>
      <c r="CP87" s="61">
        <f t="shared" si="128"/>
        <v>0</v>
      </c>
      <c r="CQ87" s="43">
        <f t="shared" si="129"/>
        <v>0</v>
      </c>
      <c r="CR87" s="35">
        <f t="shared" si="130"/>
        <v>0</v>
      </c>
      <c r="CS87" s="36">
        <f t="shared" si="131"/>
        <v>0</v>
      </c>
      <c r="CT87" s="35">
        <f t="shared" si="132"/>
        <v>0</v>
      </c>
      <c r="CU87" s="62">
        <f t="shared" si="133"/>
        <v>0</v>
      </c>
      <c r="CV87" s="61">
        <f t="shared" si="134"/>
        <v>0</v>
      </c>
      <c r="CW87" s="43">
        <f t="shared" si="135"/>
        <v>0</v>
      </c>
      <c r="CX87" s="35">
        <f t="shared" si="136"/>
        <v>0</v>
      </c>
      <c r="CY87" s="36">
        <f t="shared" si="137"/>
        <v>0</v>
      </c>
      <c r="CZ87" s="35">
        <f t="shared" si="138"/>
        <v>0</v>
      </c>
      <c r="DA87" s="62">
        <f t="shared" si="139"/>
        <v>0</v>
      </c>
    </row>
    <row r="88" spans="2:105" x14ac:dyDescent="0.3">
      <c r="B88" s="1"/>
      <c r="C88" s="1"/>
      <c r="D88">
        <f t="shared" si="140"/>
        <v>0</v>
      </c>
      <c r="F88" s="1"/>
      <c r="G88" s="1"/>
      <c r="H88">
        <f t="shared" si="11"/>
        <v>0</v>
      </c>
      <c r="J88" s="1">
        <v>0.87978500000000004</v>
      </c>
      <c r="K88" s="1">
        <v>0.95512300000000006</v>
      </c>
      <c r="L88">
        <f t="shared" si="12"/>
        <v>131.36091234001501</v>
      </c>
      <c r="N88" s="1">
        <v>0.88760499999999998</v>
      </c>
      <c r="O88" s="1">
        <v>0.96386300000000003</v>
      </c>
      <c r="P88">
        <f t="shared" si="13"/>
        <v>132.53402994808729</v>
      </c>
      <c r="R88" s="1">
        <v>0.90579299999999996</v>
      </c>
      <c r="S88" s="1">
        <v>0.98150899999999996</v>
      </c>
      <c r="T88">
        <f t="shared" si="14"/>
        <v>133.9750359667224</v>
      </c>
      <c r="V88" s="1">
        <v>0.94265500000000002</v>
      </c>
      <c r="W88" s="1">
        <v>0.98185999999999996</v>
      </c>
      <c r="X88">
        <f t="shared" si="15"/>
        <v>130.49998647944193</v>
      </c>
      <c r="Z88" s="1">
        <v>0.98284400000000005</v>
      </c>
      <c r="AA88" s="1">
        <v>0.99278900000000003</v>
      </c>
      <c r="AB88">
        <f t="shared" si="16"/>
        <v>128.30908816999559</v>
      </c>
      <c r="AD88" s="1"/>
      <c r="AE88" s="1"/>
      <c r="AH88" s="1"/>
      <c r="AI88" s="1"/>
      <c r="AL88" s="1"/>
      <c r="AM88" s="1"/>
      <c r="AP88" s="15"/>
      <c r="AQ88" s="15"/>
      <c r="AT88" s="61">
        <f t="shared" si="80"/>
        <v>0</v>
      </c>
      <c r="AU88" s="43">
        <f t="shared" si="81"/>
        <v>0</v>
      </c>
      <c r="AV88" s="35">
        <f t="shared" si="82"/>
        <v>0</v>
      </c>
      <c r="AW88" s="36">
        <f t="shared" si="83"/>
        <v>0</v>
      </c>
      <c r="AX88" s="35">
        <f t="shared" si="84"/>
        <v>0</v>
      </c>
      <c r="AY88" s="62">
        <f t="shared" si="85"/>
        <v>0</v>
      </c>
      <c r="AZ88" s="61">
        <f t="shared" si="86"/>
        <v>0</v>
      </c>
      <c r="BA88" s="43">
        <f t="shared" si="87"/>
        <v>0</v>
      </c>
      <c r="BB88" s="35">
        <f t="shared" si="88"/>
        <v>0</v>
      </c>
      <c r="BC88" s="36">
        <f t="shared" si="89"/>
        <v>0</v>
      </c>
      <c r="BD88" s="35">
        <f t="shared" si="90"/>
        <v>0</v>
      </c>
      <c r="BE88" s="62">
        <f t="shared" si="91"/>
        <v>0</v>
      </c>
      <c r="BF88" s="61">
        <f t="shared" si="92"/>
        <v>0</v>
      </c>
      <c r="BG88" s="43">
        <f t="shared" si="93"/>
        <v>0</v>
      </c>
      <c r="BH88" s="35">
        <f t="shared" si="94"/>
        <v>0</v>
      </c>
      <c r="BI88" s="36">
        <f t="shared" si="95"/>
        <v>0</v>
      </c>
      <c r="BJ88" s="35">
        <f t="shared" si="96"/>
        <v>0</v>
      </c>
      <c r="BK88" s="62">
        <f t="shared" si="97"/>
        <v>0</v>
      </c>
      <c r="BL88" s="61">
        <f t="shared" si="98"/>
        <v>0</v>
      </c>
      <c r="BM88" s="43">
        <f t="shared" si="99"/>
        <v>0</v>
      </c>
      <c r="BN88" s="35">
        <f t="shared" si="100"/>
        <v>0</v>
      </c>
      <c r="BO88" s="36">
        <f t="shared" si="101"/>
        <v>0</v>
      </c>
      <c r="BP88" s="35">
        <f t="shared" si="102"/>
        <v>0</v>
      </c>
      <c r="BQ88" s="62">
        <f t="shared" si="103"/>
        <v>0</v>
      </c>
      <c r="BR88" s="61">
        <f t="shared" si="104"/>
        <v>1</v>
      </c>
      <c r="BS88" s="43" t="str">
        <f t="shared" si="105"/>
        <v>min</v>
      </c>
      <c r="BT88" s="35">
        <f t="shared" si="106"/>
        <v>0</v>
      </c>
      <c r="BU88" s="36">
        <f t="shared" si="107"/>
        <v>0</v>
      </c>
      <c r="BV88" s="35">
        <f t="shared" si="108"/>
        <v>0.90579299999999996</v>
      </c>
      <c r="BW88" s="62">
        <f t="shared" si="109"/>
        <v>0.98150899999999996</v>
      </c>
      <c r="BX88" s="61">
        <f t="shared" si="110"/>
        <v>1</v>
      </c>
      <c r="BY88" s="43" t="str">
        <f t="shared" si="111"/>
        <v>min</v>
      </c>
      <c r="BZ88" s="35">
        <f t="shared" si="112"/>
        <v>0</v>
      </c>
      <c r="CA88" s="36">
        <f t="shared" si="113"/>
        <v>0</v>
      </c>
      <c r="CB88" s="35">
        <f t="shared" si="114"/>
        <v>0</v>
      </c>
      <c r="CC88" s="62">
        <f t="shared" si="115"/>
        <v>0</v>
      </c>
      <c r="CD88" s="61">
        <f t="shared" si="116"/>
        <v>1</v>
      </c>
      <c r="CE88" s="43" t="str">
        <f t="shared" si="117"/>
        <v>min</v>
      </c>
      <c r="CF88" s="35">
        <f t="shared" si="118"/>
        <v>0</v>
      </c>
      <c r="CG88" s="36">
        <f t="shared" si="119"/>
        <v>0</v>
      </c>
      <c r="CH88" s="35">
        <f t="shared" si="120"/>
        <v>0</v>
      </c>
      <c r="CI88" s="62">
        <f t="shared" si="121"/>
        <v>0</v>
      </c>
      <c r="CJ88" s="61">
        <f t="shared" si="122"/>
        <v>0</v>
      </c>
      <c r="CK88" s="43">
        <f t="shared" si="123"/>
        <v>0</v>
      </c>
      <c r="CL88" s="35">
        <f t="shared" si="124"/>
        <v>0</v>
      </c>
      <c r="CM88" s="36">
        <f t="shared" si="125"/>
        <v>0</v>
      </c>
      <c r="CN88" s="35">
        <f t="shared" si="126"/>
        <v>0</v>
      </c>
      <c r="CO88" s="62">
        <f t="shared" si="127"/>
        <v>0</v>
      </c>
      <c r="CP88" s="61">
        <f t="shared" si="128"/>
        <v>0</v>
      </c>
      <c r="CQ88" s="43">
        <f t="shared" si="129"/>
        <v>0</v>
      </c>
      <c r="CR88" s="35">
        <f t="shared" si="130"/>
        <v>0</v>
      </c>
      <c r="CS88" s="36">
        <f t="shared" si="131"/>
        <v>0</v>
      </c>
      <c r="CT88" s="35">
        <f t="shared" si="132"/>
        <v>0</v>
      </c>
      <c r="CU88" s="62">
        <f t="shared" si="133"/>
        <v>0</v>
      </c>
      <c r="CV88" s="61">
        <f t="shared" si="134"/>
        <v>0</v>
      </c>
      <c r="CW88" s="43">
        <f t="shared" si="135"/>
        <v>0</v>
      </c>
      <c r="CX88" s="35">
        <f t="shared" si="136"/>
        <v>0</v>
      </c>
      <c r="CY88" s="36">
        <f t="shared" si="137"/>
        <v>0</v>
      </c>
      <c r="CZ88" s="35">
        <f t="shared" si="138"/>
        <v>0</v>
      </c>
      <c r="DA88" s="62">
        <f t="shared" si="139"/>
        <v>0</v>
      </c>
    </row>
    <row r="89" spans="2:105" x14ac:dyDescent="0.3">
      <c r="B89" s="1"/>
      <c r="C89" s="1"/>
      <c r="D89">
        <f t="shared" si="140"/>
        <v>0</v>
      </c>
      <c r="F89" s="1"/>
      <c r="G89" s="1"/>
      <c r="H89">
        <f t="shared" si="11"/>
        <v>0</v>
      </c>
      <c r="J89" s="1">
        <v>0.889656</v>
      </c>
      <c r="K89" s="1">
        <v>0.96292500000000003</v>
      </c>
      <c r="L89">
        <f t="shared" si="12"/>
        <v>132.43394464902315</v>
      </c>
      <c r="N89" s="1">
        <v>0.89756400000000003</v>
      </c>
      <c r="O89" s="1">
        <v>0.97231299999999998</v>
      </c>
      <c r="P89">
        <f t="shared" si="13"/>
        <v>133.69593008644858</v>
      </c>
      <c r="R89" s="1">
        <v>0.91595499999999996</v>
      </c>
      <c r="S89" s="1">
        <v>0.98573599999999995</v>
      </c>
      <c r="T89">
        <f t="shared" si="14"/>
        <v>134.55201740757656</v>
      </c>
      <c r="V89" s="1">
        <v>0.95323199999999997</v>
      </c>
      <c r="W89" s="1">
        <v>0.98692400000000002</v>
      </c>
      <c r="X89">
        <f t="shared" si="15"/>
        <v>131.17304774228174</v>
      </c>
      <c r="Z89" s="1">
        <v>0.99387099999999995</v>
      </c>
      <c r="AA89" s="1">
        <v>0.99733099999999997</v>
      </c>
      <c r="AB89">
        <f t="shared" si="16"/>
        <v>128.89610099796619</v>
      </c>
      <c r="AD89" s="1"/>
      <c r="AE89" s="1"/>
      <c r="AH89" s="1"/>
      <c r="AI89" s="1"/>
      <c r="AL89" s="1"/>
      <c r="AM89" s="1"/>
      <c r="AP89" s="15"/>
      <c r="AQ89" s="15"/>
      <c r="AT89" s="61">
        <f t="shared" si="80"/>
        <v>0</v>
      </c>
      <c r="AU89" s="43">
        <f t="shared" si="81"/>
        <v>0</v>
      </c>
      <c r="AV89" s="35">
        <f t="shared" si="82"/>
        <v>0</v>
      </c>
      <c r="AW89" s="36">
        <f t="shared" si="83"/>
        <v>0</v>
      </c>
      <c r="AX89" s="35">
        <f t="shared" si="84"/>
        <v>0</v>
      </c>
      <c r="AY89" s="62">
        <f t="shared" si="85"/>
        <v>0</v>
      </c>
      <c r="AZ89" s="61">
        <f t="shared" si="86"/>
        <v>0</v>
      </c>
      <c r="BA89" s="43">
        <f t="shared" si="87"/>
        <v>0</v>
      </c>
      <c r="BB89" s="35">
        <f t="shared" si="88"/>
        <v>0</v>
      </c>
      <c r="BC89" s="36">
        <f t="shared" si="89"/>
        <v>0</v>
      </c>
      <c r="BD89" s="35">
        <f t="shared" si="90"/>
        <v>0</v>
      </c>
      <c r="BE89" s="62">
        <f t="shared" si="91"/>
        <v>0</v>
      </c>
      <c r="BF89" s="61">
        <f t="shared" si="92"/>
        <v>0</v>
      </c>
      <c r="BG89" s="43">
        <f t="shared" si="93"/>
        <v>0</v>
      </c>
      <c r="BH89" s="35">
        <f t="shared" si="94"/>
        <v>0</v>
      </c>
      <c r="BI89" s="36">
        <f t="shared" si="95"/>
        <v>0</v>
      </c>
      <c r="BJ89" s="35">
        <f t="shared" si="96"/>
        <v>0</v>
      </c>
      <c r="BK89" s="62">
        <f t="shared" si="97"/>
        <v>0</v>
      </c>
      <c r="BL89" s="61">
        <f t="shared" si="98"/>
        <v>0</v>
      </c>
      <c r="BM89" s="43" t="str">
        <f t="shared" si="99"/>
        <v>min</v>
      </c>
      <c r="BN89" s="35">
        <f t="shared" si="100"/>
        <v>0.89756400000000003</v>
      </c>
      <c r="BO89" s="36">
        <f t="shared" si="101"/>
        <v>0.97231299999999998</v>
      </c>
      <c r="BP89" s="35">
        <f t="shared" si="102"/>
        <v>0</v>
      </c>
      <c r="BQ89" s="62">
        <f t="shared" si="103"/>
        <v>0</v>
      </c>
      <c r="BR89" s="61">
        <f t="shared" si="104"/>
        <v>1</v>
      </c>
      <c r="BS89" s="43" t="str">
        <f t="shared" si="105"/>
        <v>min</v>
      </c>
      <c r="BT89" s="35">
        <f t="shared" si="106"/>
        <v>0</v>
      </c>
      <c r="BU89" s="36">
        <f t="shared" si="107"/>
        <v>0</v>
      </c>
      <c r="BV89" s="35">
        <f t="shared" si="108"/>
        <v>0</v>
      </c>
      <c r="BW89" s="62">
        <f t="shared" si="109"/>
        <v>0</v>
      </c>
      <c r="BX89" s="61">
        <f t="shared" si="110"/>
        <v>1</v>
      </c>
      <c r="BY89" s="43" t="str">
        <f t="shared" si="111"/>
        <v>min</v>
      </c>
      <c r="BZ89" s="35">
        <f t="shared" si="112"/>
        <v>0</v>
      </c>
      <c r="CA89" s="36">
        <f t="shared" si="113"/>
        <v>0</v>
      </c>
      <c r="CB89" s="35">
        <f t="shared" si="114"/>
        <v>0</v>
      </c>
      <c r="CC89" s="62">
        <f t="shared" si="115"/>
        <v>0</v>
      </c>
      <c r="CD89" s="61">
        <f t="shared" si="116"/>
        <v>1</v>
      </c>
      <c r="CE89" s="43" t="str">
        <f t="shared" si="117"/>
        <v>min</v>
      </c>
      <c r="CF89" s="35">
        <f t="shared" si="118"/>
        <v>0</v>
      </c>
      <c r="CG89" s="36">
        <f t="shared" si="119"/>
        <v>0</v>
      </c>
      <c r="CH89" s="35">
        <f t="shared" si="120"/>
        <v>0</v>
      </c>
      <c r="CI89" s="62">
        <f t="shared" si="121"/>
        <v>0</v>
      </c>
      <c r="CJ89" s="61">
        <f t="shared" si="122"/>
        <v>0</v>
      </c>
      <c r="CK89" s="43">
        <f t="shared" si="123"/>
        <v>0</v>
      </c>
      <c r="CL89" s="35">
        <f t="shared" si="124"/>
        <v>0</v>
      </c>
      <c r="CM89" s="36">
        <f t="shared" si="125"/>
        <v>0</v>
      </c>
      <c r="CN89" s="35">
        <f t="shared" si="126"/>
        <v>0</v>
      </c>
      <c r="CO89" s="62">
        <f t="shared" si="127"/>
        <v>0</v>
      </c>
      <c r="CP89" s="61">
        <f t="shared" si="128"/>
        <v>0</v>
      </c>
      <c r="CQ89" s="43">
        <f t="shared" si="129"/>
        <v>0</v>
      </c>
      <c r="CR89" s="35">
        <f t="shared" si="130"/>
        <v>0</v>
      </c>
      <c r="CS89" s="36">
        <f t="shared" si="131"/>
        <v>0</v>
      </c>
      <c r="CT89" s="35">
        <f t="shared" si="132"/>
        <v>0</v>
      </c>
      <c r="CU89" s="62">
        <f t="shared" si="133"/>
        <v>0</v>
      </c>
      <c r="CV89" s="61">
        <f t="shared" si="134"/>
        <v>0</v>
      </c>
      <c r="CW89" s="43">
        <f t="shared" si="135"/>
        <v>0</v>
      </c>
      <c r="CX89" s="35">
        <f t="shared" si="136"/>
        <v>0</v>
      </c>
      <c r="CY89" s="36">
        <f t="shared" si="137"/>
        <v>0</v>
      </c>
      <c r="CZ89" s="35">
        <f t="shared" si="138"/>
        <v>0</v>
      </c>
      <c r="DA89" s="62">
        <f t="shared" si="139"/>
        <v>0</v>
      </c>
    </row>
    <row r="90" spans="2:105" x14ac:dyDescent="0.3">
      <c r="B90" s="1"/>
      <c r="C90" s="1"/>
      <c r="D90">
        <f t="shared" si="140"/>
        <v>0</v>
      </c>
      <c r="F90" s="1"/>
      <c r="G90" s="1"/>
      <c r="H90">
        <f t="shared" si="11"/>
        <v>0</v>
      </c>
      <c r="J90" s="1">
        <v>0.89954699999999999</v>
      </c>
      <c r="K90" s="1">
        <v>0.97084300000000001</v>
      </c>
      <c r="L90">
        <f t="shared" si="12"/>
        <v>133.52293078369715</v>
      </c>
      <c r="N90" s="1">
        <v>0.90754299999999999</v>
      </c>
      <c r="O90" s="1">
        <v>0.97644399999999998</v>
      </c>
      <c r="P90">
        <f t="shared" si="13"/>
        <v>134.26395487598356</v>
      </c>
      <c r="R90" s="1">
        <v>0.92613900000000005</v>
      </c>
      <c r="S90" s="1">
        <v>0.98681300000000005</v>
      </c>
      <c r="T90">
        <f t="shared" si="14"/>
        <v>134.69902687334425</v>
      </c>
      <c r="V90" s="1">
        <v>0.96382999999999996</v>
      </c>
      <c r="W90" s="1">
        <v>0.99461299999999997</v>
      </c>
      <c r="X90">
        <f t="shared" si="15"/>
        <v>132.19500035878553</v>
      </c>
      <c r="Z90" s="1">
        <v>1</v>
      </c>
      <c r="AA90" s="1">
        <v>1</v>
      </c>
      <c r="AB90">
        <f t="shared" si="16"/>
        <v>129.241045348</v>
      </c>
      <c r="AD90" s="1"/>
      <c r="AE90" s="1"/>
      <c r="AH90" s="1"/>
      <c r="AI90" s="1"/>
      <c r="AL90" s="1"/>
      <c r="AM90" s="1"/>
      <c r="AP90" s="15"/>
      <c r="AQ90" s="15"/>
      <c r="AT90" s="61">
        <f t="shared" si="80"/>
        <v>0</v>
      </c>
      <c r="AU90" s="43">
        <f t="shared" si="81"/>
        <v>0</v>
      </c>
      <c r="AV90" s="35">
        <f t="shared" si="82"/>
        <v>0</v>
      </c>
      <c r="AW90" s="36">
        <f t="shared" si="83"/>
        <v>0</v>
      </c>
      <c r="AX90" s="35">
        <f t="shared" si="84"/>
        <v>0</v>
      </c>
      <c r="AY90" s="62">
        <f t="shared" si="85"/>
        <v>0</v>
      </c>
      <c r="AZ90" s="61">
        <f t="shared" si="86"/>
        <v>0</v>
      </c>
      <c r="BA90" s="43">
        <f t="shared" si="87"/>
        <v>0</v>
      </c>
      <c r="BB90" s="35">
        <f t="shared" si="88"/>
        <v>0</v>
      </c>
      <c r="BC90" s="36">
        <f t="shared" si="89"/>
        <v>0</v>
      </c>
      <c r="BD90" s="35">
        <f t="shared" si="90"/>
        <v>0</v>
      </c>
      <c r="BE90" s="62">
        <f t="shared" si="91"/>
        <v>0</v>
      </c>
      <c r="BF90" s="61">
        <f t="shared" si="92"/>
        <v>0</v>
      </c>
      <c r="BG90" s="43" t="str">
        <f t="shared" si="93"/>
        <v>min</v>
      </c>
      <c r="BH90" s="35">
        <f t="shared" si="94"/>
        <v>0.89954699999999999</v>
      </c>
      <c r="BI90" s="36">
        <f t="shared" si="95"/>
        <v>0.97084300000000001</v>
      </c>
      <c r="BJ90" s="35">
        <f t="shared" si="96"/>
        <v>0</v>
      </c>
      <c r="BK90" s="62">
        <f t="shared" si="97"/>
        <v>0</v>
      </c>
      <c r="BL90" s="61">
        <f t="shared" si="98"/>
        <v>1</v>
      </c>
      <c r="BM90" s="43" t="str">
        <f t="shared" si="99"/>
        <v>min</v>
      </c>
      <c r="BN90" s="35">
        <f t="shared" si="100"/>
        <v>0</v>
      </c>
      <c r="BO90" s="36">
        <f t="shared" si="101"/>
        <v>0</v>
      </c>
      <c r="BP90" s="35">
        <f t="shared" si="102"/>
        <v>0.90754299999999999</v>
      </c>
      <c r="BQ90" s="62">
        <f t="shared" si="103"/>
        <v>0.97644399999999998</v>
      </c>
      <c r="BR90" s="61">
        <f t="shared" si="104"/>
        <v>1</v>
      </c>
      <c r="BS90" s="43" t="str">
        <f t="shared" si="105"/>
        <v>min</v>
      </c>
      <c r="BT90" s="35">
        <f t="shared" si="106"/>
        <v>0</v>
      </c>
      <c r="BU90" s="36">
        <f t="shared" si="107"/>
        <v>0</v>
      </c>
      <c r="BV90" s="35">
        <f t="shared" si="108"/>
        <v>0</v>
      </c>
      <c r="BW90" s="62">
        <f t="shared" si="109"/>
        <v>0</v>
      </c>
      <c r="BX90" s="61">
        <f t="shared" si="110"/>
        <v>1</v>
      </c>
      <c r="BY90" s="43" t="str">
        <f t="shared" si="111"/>
        <v>min</v>
      </c>
      <c r="BZ90" s="35">
        <f t="shared" si="112"/>
        <v>0</v>
      </c>
      <c r="CA90" s="36">
        <f t="shared" si="113"/>
        <v>0</v>
      </c>
      <c r="CB90" s="35">
        <f t="shared" si="114"/>
        <v>0</v>
      </c>
      <c r="CC90" s="62">
        <f t="shared" si="115"/>
        <v>0</v>
      </c>
      <c r="CD90" s="61">
        <f t="shared" si="116"/>
        <v>1</v>
      </c>
      <c r="CE90" s="43">
        <f t="shared" si="117"/>
        <v>0</v>
      </c>
      <c r="CF90" s="35">
        <f t="shared" si="118"/>
        <v>0</v>
      </c>
      <c r="CG90" s="36">
        <f t="shared" si="119"/>
        <v>0</v>
      </c>
      <c r="CH90" s="35">
        <f t="shared" si="120"/>
        <v>0</v>
      </c>
      <c r="CI90" s="62">
        <f t="shared" si="121"/>
        <v>0</v>
      </c>
      <c r="CJ90" s="61">
        <f t="shared" si="122"/>
        <v>0</v>
      </c>
      <c r="CK90" s="43">
        <f t="shared" si="123"/>
        <v>0</v>
      </c>
      <c r="CL90" s="35">
        <f t="shared" si="124"/>
        <v>0</v>
      </c>
      <c r="CM90" s="36">
        <f t="shared" si="125"/>
        <v>0</v>
      </c>
      <c r="CN90" s="35">
        <f t="shared" si="126"/>
        <v>0</v>
      </c>
      <c r="CO90" s="62">
        <f t="shared" si="127"/>
        <v>0</v>
      </c>
      <c r="CP90" s="61">
        <f t="shared" si="128"/>
        <v>0</v>
      </c>
      <c r="CQ90" s="43">
        <f t="shared" si="129"/>
        <v>0</v>
      </c>
      <c r="CR90" s="35">
        <f t="shared" si="130"/>
        <v>0</v>
      </c>
      <c r="CS90" s="36">
        <f t="shared" si="131"/>
        <v>0</v>
      </c>
      <c r="CT90" s="35">
        <f t="shared" si="132"/>
        <v>0</v>
      </c>
      <c r="CU90" s="62">
        <f t="shared" si="133"/>
        <v>0</v>
      </c>
      <c r="CV90" s="61">
        <f t="shared" si="134"/>
        <v>0</v>
      </c>
      <c r="CW90" s="43">
        <f t="shared" si="135"/>
        <v>0</v>
      </c>
      <c r="CX90" s="35">
        <f t="shared" si="136"/>
        <v>0</v>
      </c>
      <c r="CY90" s="36">
        <f t="shared" si="137"/>
        <v>0</v>
      </c>
      <c r="CZ90" s="35">
        <f t="shared" si="138"/>
        <v>0</v>
      </c>
      <c r="DA90" s="62">
        <f t="shared" si="139"/>
        <v>0</v>
      </c>
    </row>
    <row r="91" spans="2:105" x14ac:dyDescent="0.3">
      <c r="B91" s="1"/>
      <c r="C91" s="1"/>
      <c r="D91">
        <f t="shared" si="140"/>
        <v>0</v>
      </c>
      <c r="F91" s="1"/>
      <c r="G91" s="1"/>
      <c r="H91">
        <f t="shared" si="11"/>
        <v>0</v>
      </c>
      <c r="J91" s="1">
        <v>0.90941899999999998</v>
      </c>
      <c r="K91" s="1">
        <v>0.97664600000000001</v>
      </c>
      <c r="L91">
        <f t="shared" si="12"/>
        <v>134.32103466592918</v>
      </c>
      <c r="N91" s="1">
        <v>0.91750200000000004</v>
      </c>
      <c r="O91" s="1">
        <v>0.97909100000000004</v>
      </c>
      <c r="P91">
        <f t="shared" si="13"/>
        <v>134.62792525068681</v>
      </c>
      <c r="R91" s="1">
        <v>0.93630199999999997</v>
      </c>
      <c r="S91" s="1">
        <v>0.98537699999999995</v>
      </c>
      <c r="T91">
        <f t="shared" si="14"/>
        <v>134.50301425232067</v>
      </c>
      <c r="V91" s="1">
        <v>0.97440599999999999</v>
      </c>
      <c r="W91" s="1">
        <v>0.99435700000000005</v>
      </c>
      <c r="X91">
        <f t="shared" si="15"/>
        <v>132.16097514486631</v>
      </c>
      <c r="Z91" s="1"/>
      <c r="AA91" s="1"/>
      <c r="AD91" s="1"/>
      <c r="AE91" s="1"/>
      <c r="AH91" s="1"/>
      <c r="AI91" s="1"/>
      <c r="AL91" s="1"/>
      <c r="AM91" s="1"/>
      <c r="AP91" s="15"/>
      <c r="AQ91" s="15"/>
      <c r="AT91" s="61">
        <f t="shared" si="80"/>
        <v>0</v>
      </c>
      <c r="AU91" s="43">
        <f t="shared" si="81"/>
        <v>0</v>
      </c>
      <c r="AV91" s="35">
        <f t="shared" si="82"/>
        <v>0</v>
      </c>
      <c r="AW91" s="36">
        <f t="shared" si="83"/>
        <v>0</v>
      </c>
      <c r="AX91" s="35">
        <f t="shared" si="84"/>
        <v>0</v>
      </c>
      <c r="AY91" s="62">
        <f t="shared" si="85"/>
        <v>0</v>
      </c>
      <c r="AZ91" s="61">
        <f t="shared" si="86"/>
        <v>0</v>
      </c>
      <c r="BA91" s="43">
        <f t="shared" si="87"/>
        <v>0</v>
      </c>
      <c r="BB91" s="35">
        <f t="shared" si="88"/>
        <v>0</v>
      </c>
      <c r="BC91" s="36">
        <f t="shared" si="89"/>
        <v>0</v>
      </c>
      <c r="BD91" s="35">
        <f t="shared" si="90"/>
        <v>0</v>
      </c>
      <c r="BE91" s="62">
        <f t="shared" si="91"/>
        <v>0</v>
      </c>
      <c r="BF91" s="61">
        <f t="shared" si="92"/>
        <v>1</v>
      </c>
      <c r="BG91" s="43" t="str">
        <f t="shared" si="93"/>
        <v>min</v>
      </c>
      <c r="BH91" s="35">
        <f t="shared" si="94"/>
        <v>0</v>
      </c>
      <c r="BI91" s="36">
        <f t="shared" si="95"/>
        <v>0</v>
      </c>
      <c r="BJ91" s="35">
        <f t="shared" si="96"/>
        <v>0.90941899999999998</v>
      </c>
      <c r="BK91" s="62">
        <f t="shared" si="97"/>
        <v>0.97664600000000001</v>
      </c>
      <c r="BL91" s="61">
        <f t="shared" si="98"/>
        <v>1</v>
      </c>
      <c r="BM91" s="43" t="str">
        <f t="shared" si="99"/>
        <v>min</v>
      </c>
      <c r="BN91" s="35">
        <f t="shared" si="100"/>
        <v>0</v>
      </c>
      <c r="BO91" s="36">
        <f t="shared" si="101"/>
        <v>0</v>
      </c>
      <c r="BP91" s="35">
        <f t="shared" si="102"/>
        <v>0</v>
      </c>
      <c r="BQ91" s="62">
        <f t="shared" si="103"/>
        <v>0</v>
      </c>
      <c r="BR91" s="61">
        <f t="shared" si="104"/>
        <v>1</v>
      </c>
      <c r="BS91" s="43" t="str">
        <f t="shared" si="105"/>
        <v>min</v>
      </c>
      <c r="BT91" s="35">
        <f t="shared" si="106"/>
        <v>0</v>
      </c>
      <c r="BU91" s="36">
        <f t="shared" si="107"/>
        <v>0</v>
      </c>
      <c r="BV91" s="35">
        <f t="shared" si="108"/>
        <v>0</v>
      </c>
      <c r="BW91" s="62">
        <f t="shared" si="109"/>
        <v>0</v>
      </c>
      <c r="BX91" s="61">
        <f t="shared" si="110"/>
        <v>1</v>
      </c>
      <c r="BY91" s="43" t="str">
        <f t="shared" si="111"/>
        <v>min</v>
      </c>
      <c r="BZ91" s="35">
        <f t="shared" si="112"/>
        <v>0</v>
      </c>
      <c r="CA91" s="36">
        <f t="shared" si="113"/>
        <v>0</v>
      </c>
      <c r="CB91" s="35">
        <f t="shared" si="114"/>
        <v>0</v>
      </c>
      <c r="CC91" s="62">
        <f t="shared" si="115"/>
        <v>0</v>
      </c>
      <c r="CD91" s="61">
        <f t="shared" si="116"/>
        <v>0</v>
      </c>
      <c r="CE91" s="43">
        <f t="shared" si="117"/>
        <v>0</v>
      </c>
      <c r="CF91" s="35">
        <f t="shared" si="118"/>
        <v>0</v>
      </c>
      <c r="CG91" s="36">
        <f t="shared" si="119"/>
        <v>0</v>
      </c>
      <c r="CH91" s="35">
        <f t="shared" si="120"/>
        <v>0</v>
      </c>
      <c r="CI91" s="62">
        <f t="shared" si="121"/>
        <v>0</v>
      </c>
      <c r="CJ91" s="61">
        <f t="shared" si="122"/>
        <v>0</v>
      </c>
      <c r="CK91" s="43">
        <f t="shared" si="123"/>
        <v>0</v>
      </c>
      <c r="CL91" s="35">
        <f t="shared" si="124"/>
        <v>0</v>
      </c>
      <c r="CM91" s="36">
        <f t="shared" si="125"/>
        <v>0</v>
      </c>
      <c r="CN91" s="35">
        <f t="shared" si="126"/>
        <v>0</v>
      </c>
      <c r="CO91" s="62">
        <f t="shared" si="127"/>
        <v>0</v>
      </c>
      <c r="CP91" s="61">
        <f t="shared" si="128"/>
        <v>0</v>
      </c>
      <c r="CQ91" s="43">
        <f t="shared" si="129"/>
        <v>0</v>
      </c>
      <c r="CR91" s="35">
        <f t="shared" si="130"/>
        <v>0</v>
      </c>
      <c r="CS91" s="36">
        <f t="shared" si="131"/>
        <v>0</v>
      </c>
      <c r="CT91" s="35">
        <f t="shared" si="132"/>
        <v>0</v>
      </c>
      <c r="CU91" s="62">
        <f t="shared" si="133"/>
        <v>0</v>
      </c>
      <c r="CV91" s="61">
        <f t="shared" si="134"/>
        <v>0</v>
      </c>
      <c r="CW91" s="43">
        <f t="shared" si="135"/>
        <v>0</v>
      </c>
      <c r="CX91" s="35">
        <f t="shared" si="136"/>
        <v>0</v>
      </c>
      <c r="CY91" s="36">
        <f t="shared" si="137"/>
        <v>0</v>
      </c>
      <c r="CZ91" s="35">
        <f t="shared" si="138"/>
        <v>0</v>
      </c>
      <c r="DA91" s="62">
        <f t="shared" si="139"/>
        <v>0</v>
      </c>
    </row>
    <row r="92" spans="2:105" x14ac:dyDescent="0.3">
      <c r="B92" s="1"/>
      <c r="C92" s="1"/>
      <c r="D92">
        <f t="shared" si="140"/>
        <v>0</v>
      </c>
      <c r="F92" s="1"/>
      <c r="G92" s="1"/>
      <c r="H92">
        <f t="shared" si="11"/>
        <v>0</v>
      </c>
      <c r="J92" s="1">
        <v>0.91929000000000005</v>
      </c>
      <c r="K92" s="1">
        <v>0.97933599999999998</v>
      </c>
      <c r="L92">
        <f t="shared" si="12"/>
        <v>134.69099838180099</v>
      </c>
      <c r="N92" s="1">
        <v>0.92745999999999995</v>
      </c>
      <c r="O92" s="1">
        <v>0.98176799999999997</v>
      </c>
      <c r="P92">
        <f t="shared" si="13"/>
        <v>134.99602071463866</v>
      </c>
      <c r="R92" s="1">
        <v>0.946465</v>
      </c>
      <c r="S92" s="1">
        <v>0.98761200000000005</v>
      </c>
      <c r="T92">
        <f t="shared" si="14"/>
        <v>134.80808960607254</v>
      </c>
      <c r="V92" s="1">
        <v>0.98498300000000005</v>
      </c>
      <c r="W92" s="1">
        <v>0.99680999999999997</v>
      </c>
      <c r="X92">
        <f t="shared" si="15"/>
        <v>132.48700580792834</v>
      </c>
      <c r="Z92" s="1"/>
      <c r="AA92" s="1"/>
      <c r="AD92" s="1"/>
      <c r="AE92" s="1"/>
      <c r="AH92" s="1"/>
      <c r="AI92" s="1"/>
      <c r="AL92" s="1"/>
      <c r="AM92" s="1"/>
      <c r="AP92" s="15"/>
      <c r="AQ92" s="15"/>
      <c r="AT92" s="61">
        <f t="shared" si="80"/>
        <v>0</v>
      </c>
      <c r="AU92" s="43">
        <f t="shared" si="81"/>
        <v>0</v>
      </c>
      <c r="AV92" s="35">
        <f t="shared" si="82"/>
        <v>0</v>
      </c>
      <c r="AW92" s="36">
        <f t="shared" si="83"/>
        <v>0</v>
      </c>
      <c r="AX92" s="35">
        <f t="shared" si="84"/>
        <v>0</v>
      </c>
      <c r="AY92" s="62">
        <f t="shared" si="85"/>
        <v>0</v>
      </c>
      <c r="AZ92" s="61">
        <f t="shared" si="86"/>
        <v>0</v>
      </c>
      <c r="BA92" s="43">
        <f t="shared" si="87"/>
        <v>0</v>
      </c>
      <c r="BB92" s="35">
        <f t="shared" si="88"/>
        <v>0</v>
      </c>
      <c r="BC92" s="36">
        <f t="shared" si="89"/>
        <v>0</v>
      </c>
      <c r="BD92" s="35">
        <f t="shared" si="90"/>
        <v>0</v>
      </c>
      <c r="BE92" s="62">
        <f t="shared" si="91"/>
        <v>0</v>
      </c>
      <c r="BF92" s="61">
        <f t="shared" si="92"/>
        <v>1</v>
      </c>
      <c r="BG92" s="43" t="str">
        <f t="shared" si="93"/>
        <v>min</v>
      </c>
      <c r="BH92" s="35">
        <f t="shared" si="94"/>
        <v>0</v>
      </c>
      <c r="BI92" s="36">
        <f t="shared" si="95"/>
        <v>0</v>
      </c>
      <c r="BJ92" s="35">
        <f t="shared" si="96"/>
        <v>0</v>
      </c>
      <c r="BK92" s="62">
        <f t="shared" si="97"/>
        <v>0</v>
      </c>
      <c r="BL92" s="61">
        <f t="shared" si="98"/>
        <v>1</v>
      </c>
      <c r="BM92" s="43" t="str">
        <f t="shared" si="99"/>
        <v>min</v>
      </c>
      <c r="BN92" s="35">
        <f t="shared" si="100"/>
        <v>0</v>
      </c>
      <c r="BO92" s="36">
        <f t="shared" si="101"/>
        <v>0</v>
      </c>
      <c r="BP92" s="35">
        <f t="shared" si="102"/>
        <v>0</v>
      </c>
      <c r="BQ92" s="62">
        <f t="shared" si="103"/>
        <v>0</v>
      </c>
      <c r="BR92" s="61">
        <f t="shared" si="104"/>
        <v>1</v>
      </c>
      <c r="BS92" s="43" t="str">
        <f t="shared" si="105"/>
        <v>min</v>
      </c>
      <c r="BT92" s="35">
        <f t="shared" si="106"/>
        <v>0</v>
      </c>
      <c r="BU92" s="36">
        <f t="shared" si="107"/>
        <v>0</v>
      </c>
      <c r="BV92" s="35">
        <f t="shared" si="108"/>
        <v>0</v>
      </c>
      <c r="BW92" s="62">
        <f t="shared" si="109"/>
        <v>0</v>
      </c>
      <c r="BX92" s="61">
        <f t="shared" si="110"/>
        <v>1</v>
      </c>
      <c r="BY92" s="43" t="str">
        <f t="shared" si="111"/>
        <v>min</v>
      </c>
      <c r="BZ92" s="35">
        <f t="shared" si="112"/>
        <v>0</v>
      </c>
      <c r="CA92" s="36">
        <f t="shared" si="113"/>
        <v>0</v>
      </c>
      <c r="CB92" s="35">
        <f t="shared" si="114"/>
        <v>0</v>
      </c>
      <c r="CC92" s="62">
        <f t="shared" si="115"/>
        <v>0</v>
      </c>
      <c r="CD92" s="61">
        <f t="shared" si="116"/>
        <v>0</v>
      </c>
      <c r="CE92" s="43">
        <f t="shared" si="117"/>
        <v>0</v>
      </c>
      <c r="CF92" s="35">
        <f t="shared" si="118"/>
        <v>0</v>
      </c>
      <c r="CG92" s="36">
        <f t="shared" si="119"/>
        <v>0</v>
      </c>
      <c r="CH92" s="35">
        <f t="shared" si="120"/>
        <v>0</v>
      </c>
      <c r="CI92" s="62">
        <f t="shared" si="121"/>
        <v>0</v>
      </c>
      <c r="CJ92" s="61">
        <f t="shared" si="122"/>
        <v>0</v>
      </c>
      <c r="CK92" s="43">
        <f t="shared" si="123"/>
        <v>0</v>
      </c>
      <c r="CL92" s="35">
        <f t="shared" si="124"/>
        <v>0</v>
      </c>
      <c r="CM92" s="36">
        <f t="shared" si="125"/>
        <v>0</v>
      </c>
      <c r="CN92" s="35">
        <f t="shared" si="126"/>
        <v>0</v>
      </c>
      <c r="CO92" s="62">
        <f t="shared" si="127"/>
        <v>0</v>
      </c>
      <c r="CP92" s="61">
        <f t="shared" si="128"/>
        <v>0</v>
      </c>
      <c r="CQ92" s="43">
        <f t="shared" si="129"/>
        <v>0</v>
      </c>
      <c r="CR92" s="35">
        <f t="shared" si="130"/>
        <v>0</v>
      </c>
      <c r="CS92" s="36">
        <f t="shared" si="131"/>
        <v>0</v>
      </c>
      <c r="CT92" s="35">
        <f t="shared" si="132"/>
        <v>0</v>
      </c>
      <c r="CU92" s="62">
        <f t="shared" si="133"/>
        <v>0</v>
      </c>
      <c r="CV92" s="61">
        <f t="shared" si="134"/>
        <v>0</v>
      </c>
      <c r="CW92" s="43">
        <f t="shared" si="135"/>
        <v>0</v>
      </c>
      <c r="CX92" s="35">
        <f t="shared" si="136"/>
        <v>0</v>
      </c>
      <c r="CY92" s="36">
        <f t="shared" si="137"/>
        <v>0</v>
      </c>
      <c r="CZ92" s="35">
        <f t="shared" si="138"/>
        <v>0</v>
      </c>
      <c r="DA92" s="62">
        <f t="shared" si="139"/>
        <v>0</v>
      </c>
    </row>
    <row r="93" spans="2:105" x14ac:dyDescent="0.3">
      <c r="B93" s="1"/>
      <c r="C93" s="1"/>
      <c r="D93">
        <f t="shared" si="140"/>
        <v>0</v>
      </c>
      <c r="F93" s="1"/>
      <c r="G93" s="1"/>
      <c r="H93">
        <f t="shared" si="11"/>
        <v>0</v>
      </c>
      <c r="J93" s="1">
        <v>0.92916100000000001</v>
      </c>
      <c r="K93" s="1">
        <v>0.98202599999999995</v>
      </c>
      <c r="L93">
        <f t="shared" si="12"/>
        <v>135.06096209767281</v>
      </c>
      <c r="N93" s="1">
        <v>0.937419</v>
      </c>
      <c r="O93" s="1">
        <v>0.98429900000000004</v>
      </c>
      <c r="P93">
        <f t="shared" si="13"/>
        <v>135.34404074424725</v>
      </c>
      <c r="R93" s="1">
        <v>0.95662700000000001</v>
      </c>
      <c r="S93" s="1">
        <v>0.99016800000000005</v>
      </c>
      <c r="T93">
        <f t="shared" si="14"/>
        <v>135.1569811515713</v>
      </c>
      <c r="V93" s="1">
        <v>0.99555899999999997</v>
      </c>
      <c r="W93" s="1">
        <v>0.99904400000000004</v>
      </c>
      <c r="X93">
        <f t="shared" si="15"/>
        <v>132.78392896377039</v>
      </c>
      <c r="Z93" s="1"/>
      <c r="AA93" s="1"/>
      <c r="AD93" s="1"/>
      <c r="AE93" s="1"/>
      <c r="AH93" s="1"/>
      <c r="AI93" s="1"/>
      <c r="AP93" s="15"/>
      <c r="AQ93" s="15"/>
      <c r="AT93" s="61">
        <f t="shared" si="80"/>
        <v>0</v>
      </c>
      <c r="AU93" s="43">
        <f t="shared" si="81"/>
        <v>0</v>
      </c>
      <c r="AV93" s="35">
        <f t="shared" si="82"/>
        <v>0</v>
      </c>
      <c r="AW93" s="36">
        <f t="shared" si="83"/>
        <v>0</v>
      </c>
      <c r="AX93" s="35">
        <f t="shared" si="84"/>
        <v>0</v>
      </c>
      <c r="AY93" s="62">
        <f t="shared" si="85"/>
        <v>0</v>
      </c>
      <c r="AZ93" s="61">
        <f t="shared" si="86"/>
        <v>0</v>
      </c>
      <c r="BA93" s="43">
        <f t="shared" si="87"/>
        <v>0</v>
      </c>
      <c r="BB93" s="35">
        <f t="shared" si="88"/>
        <v>0</v>
      </c>
      <c r="BC93" s="36">
        <f t="shared" si="89"/>
        <v>0</v>
      </c>
      <c r="BD93" s="35">
        <f t="shared" si="90"/>
        <v>0</v>
      </c>
      <c r="BE93" s="62">
        <f t="shared" si="91"/>
        <v>0</v>
      </c>
      <c r="BF93" s="61">
        <f t="shared" si="92"/>
        <v>1</v>
      </c>
      <c r="BG93" s="43" t="str">
        <f t="shared" si="93"/>
        <v>min</v>
      </c>
      <c r="BH93" s="35">
        <f t="shared" si="94"/>
        <v>0</v>
      </c>
      <c r="BI93" s="36">
        <f t="shared" si="95"/>
        <v>0</v>
      </c>
      <c r="BJ93" s="35">
        <f t="shared" si="96"/>
        <v>0</v>
      </c>
      <c r="BK93" s="62">
        <f t="shared" si="97"/>
        <v>0</v>
      </c>
      <c r="BL93" s="61">
        <f t="shared" si="98"/>
        <v>1</v>
      </c>
      <c r="BM93" s="43" t="str">
        <f t="shared" si="99"/>
        <v>min</v>
      </c>
      <c r="BN93" s="35">
        <f t="shared" si="100"/>
        <v>0</v>
      </c>
      <c r="BO93" s="36">
        <f t="shared" si="101"/>
        <v>0</v>
      </c>
      <c r="BP93" s="35">
        <f t="shared" si="102"/>
        <v>0</v>
      </c>
      <c r="BQ93" s="62">
        <f t="shared" si="103"/>
        <v>0</v>
      </c>
      <c r="BR93" s="61">
        <f t="shared" si="104"/>
        <v>1</v>
      </c>
      <c r="BS93" s="43" t="str">
        <f t="shared" si="105"/>
        <v>min</v>
      </c>
      <c r="BT93" s="35">
        <f t="shared" si="106"/>
        <v>0</v>
      </c>
      <c r="BU93" s="36">
        <f t="shared" si="107"/>
        <v>0</v>
      </c>
      <c r="BV93" s="35">
        <f t="shared" si="108"/>
        <v>0</v>
      </c>
      <c r="BW93" s="62">
        <f t="shared" si="109"/>
        <v>0</v>
      </c>
      <c r="BX93" s="61">
        <f t="shared" si="110"/>
        <v>1</v>
      </c>
      <c r="BY93" s="43" t="str">
        <f t="shared" si="111"/>
        <v>min</v>
      </c>
      <c r="BZ93" s="35">
        <f t="shared" si="112"/>
        <v>0</v>
      </c>
      <c r="CA93" s="36">
        <f t="shared" si="113"/>
        <v>0</v>
      </c>
      <c r="CB93" s="35">
        <f t="shared" si="114"/>
        <v>0</v>
      </c>
      <c r="CC93" s="62">
        <f t="shared" si="115"/>
        <v>0</v>
      </c>
      <c r="CD93" s="61">
        <f t="shared" si="116"/>
        <v>0</v>
      </c>
      <c r="CE93" s="43">
        <f t="shared" si="117"/>
        <v>0</v>
      </c>
      <c r="CF93" s="35">
        <f t="shared" si="118"/>
        <v>0</v>
      </c>
      <c r="CG93" s="36">
        <f t="shared" si="119"/>
        <v>0</v>
      </c>
      <c r="CH93" s="35">
        <f t="shared" si="120"/>
        <v>0</v>
      </c>
      <c r="CI93" s="62">
        <f t="shared" si="121"/>
        <v>0</v>
      </c>
      <c r="CJ93" s="61">
        <f t="shared" si="122"/>
        <v>0</v>
      </c>
      <c r="CK93" s="43">
        <f t="shared" si="123"/>
        <v>0</v>
      </c>
      <c r="CL93" s="35">
        <f t="shared" si="124"/>
        <v>0</v>
      </c>
      <c r="CM93" s="36">
        <f t="shared" si="125"/>
        <v>0</v>
      </c>
      <c r="CN93" s="35">
        <f t="shared" si="126"/>
        <v>0</v>
      </c>
      <c r="CO93" s="62">
        <f t="shared" si="127"/>
        <v>0</v>
      </c>
      <c r="CP93" s="61">
        <f t="shared" si="128"/>
        <v>0</v>
      </c>
      <c r="CQ93" s="43">
        <f t="shared" si="129"/>
        <v>0</v>
      </c>
      <c r="CR93" s="35">
        <f t="shared" si="130"/>
        <v>0</v>
      </c>
      <c r="CS93" s="36">
        <f t="shared" si="131"/>
        <v>0</v>
      </c>
      <c r="CT93" s="35">
        <f t="shared" si="132"/>
        <v>0</v>
      </c>
      <c r="CU93" s="62">
        <f t="shared" si="133"/>
        <v>0</v>
      </c>
      <c r="CV93" s="61">
        <f t="shared" si="134"/>
        <v>0</v>
      </c>
      <c r="CW93" s="43">
        <f t="shared" si="135"/>
        <v>0</v>
      </c>
      <c r="CX93" s="35">
        <f t="shared" si="136"/>
        <v>0</v>
      </c>
      <c r="CY93" s="36">
        <f t="shared" si="137"/>
        <v>0</v>
      </c>
      <c r="CZ93" s="35">
        <f t="shared" si="138"/>
        <v>0</v>
      </c>
      <c r="DA93" s="62">
        <f t="shared" si="139"/>
        <v>0</v>
      </c>
    </row>
    <row r="94" spans="2:105" x14ac:dyDescent="0.3">
      <c r="B94" s="1"/>
      <c r="C94" s="1"/>
      <c r="D94">
        <f t="shared" si="140"/>
        <v>0</v>
      </c>
      <c r="F94" s="1"/>
      <c r="G94" s="1"/>
      <c r="H94">
        <f t="shared" si="11"/>
        <v>0</v>
      </c>
      <c r="J94" s="1">
        <v>0.93903199999999998</v>
      </c>
      <c r="K94" s="1">
        <v>0.98456399999999999</v>
      </c>
      <c r="L94">
        <f t="shared" si="12"/>
        <v>135.41002080060318</v>
      </c>
      <c r="N94" s="1">
        <v>0.94737800000000005</v>
      </c>
      <c r="O94" s="1">
        <v>0.98663299999999998</v>
      </c>
      <c r="P94">
        <f t="shared" si="13"/>
        <v>135.66497268778988</v>
      </c>
      <c r="R94" s="1">
        <v>0.96679000000000004</v>
      </c>
      <c r="S94" s="1">
        <v>0.99247600000000002</v>
      </c>
      <c r="T94">
        <f t="shared" si="14"/>
        <v>135.47202093522196</v>
      </c>
      <c r="V94" s="1">
        <v>0.99995699999999998</v>
      </c>
      <c r="W94" s="1">
        <v>0.99999199999999999</v>
      </c>
      <c r="X94">
        <f t="shared" si="15"/>
        <v>132.90992858406503</v>
      </c>
      <c r="Z94" s="1"/>
      <c r="AA94" s="1"/>
      <c r="AD94" s="1"/>
      <c r="AE94" s="1"/>
      <c r="AP94" s="15"/>
      <c r="AQ94" s="15"/>
      <c r="AT94" s="61">
        <f t="shared" si="80"/>
        <v>0</v>
      </c>
      <c r="AU94" s="43">
        <f t="shared" si="81"/>
        <v>0</v>
      </c>
      <c r="AV94" s="35">
        <f t="shared" si="82"/>
        <v>0</v>
      </c>
      <c r="AW94" s="36">
        <f t="shared" si="83"/>
        <v>0</v>
      </c>
      <c r="AX94" s="35">
        <f t="shared" si="84"/>
        <v>0</v>
      </c>
      <c r="AY94" s="62">
        <f t="shared" si="85"/>
        <v>0</v>
      </c>
      <c r="AZ94" s="61">
        <f t="shared" si="86"/>
        <v>0</v>
      </c>
      <c r="BA94" s="43">
        <f t="shared" si="87"/>
        <v>0</v>
      </c>
      <c r="BB94" s="35">
        <f t="shared" si="88"/>
        <v>0</v>
      </c>
      <c r="BC94" s="36">
        <f t="shared" si="89"/>
        <v>0</v>
      </c>
      <c r="BD94" s="35">
        <f t="shared" si="90"/>
        <v>0</v>
      </c>
      <c r="BE94" s="62">
        <f t="shared" si="91"/>
        <v>0</v>
      </c>
      <c r="BF94" s="61">
        <f t="shared" si="92"/>
        <v>1</v>
      </c>
      <c r="BG94" s="43" t="str">
        <f t="shared" si="93"/>
        <v>min</v>
      </c>
      <c r="BH94" s="35">
        <f t="shared" si="94"/>
        <v>0</v>
      </c>
      <c r="BI94" s="36">
        <f t="shared" si="95"/>
        <v>0</v>
      </c>
      <c r="BJ94" s="35">
        <f t="shared" si="96"/>
        <v>0</v>
      </c>
      <c r="BK94" s="62">
        <f t="shared" si="97"/>
        <v>0</v>
      </c>
      <c r="BL94" s="61">
        <f t="shared" si="98"/>
        <v>1</v>
      </c>
      <c r="BM94" s="43" t="str">
        <f t="shared" si="99"/>
        <v>min</v>
      </c>
      <c r="BN94" s="35">
        <f t="shared" si="100"/>
        <v>0</v>
      </c>
      <c r="BO94" s="36">
        <f t="shared" si="101"/>
        <v>0</v>
      </c>
      <c r="BP94" s="35">
        <f t="shared" si="102"/>
        <v>0</v>
      </c>
      <c r="BQ94" s="62">
        <f t="shared" si="103"/>
        <v>0</v>
      </c>
      <c r="BR94" s="61">
        <f t="shared" si="104"/>
        <v>1</v>
      </c>
      <c r="BS94" s="43" t="str">
        <f t="shared" si="105"/>
        <v>min</v>
      </c>
      <c r="BT94" s="35">
        <f t="shared" si="106"/>
        <v>0</v>
      </c>
      <c r="BU94" s="36">
        <f t="shared" si="107"/>
        <v>0</v>
      </c>
      <c r="BV94" s="35">
        <f t="shared" si="108"/>
        <v>0</v>
      </c>
      <c r="BW94" s="62">
        <f t="shared" si="109"/>
        <v>0</v>
      </c>
      <c r="BX94" s="61">
        <f t="shared" si="110"/>
        <v>1</v>
      </c>
      <c r="BY94" s="43" t="str">
        <f t="shared" si="111"/>
        <v>min</v>
      </c>
      <c r="BZ94" s="35">
        <f t="shared" si="112"/>
        <v>0</v>
      </c>
      <c r="CA94" s="36">
        <f t="shared" si="113"/>
        <v>0</v>
      </c>
      <c r="CB94" s="35">
        <f t="shared" si="114"/>
        <v>0</v>
      </c>
      <c r="CC94" s="62">
        <f t="shared" si="115"/>
        <v>0</v>
      </c>
      <c r="CD94" s="61">
        <f t="shared" si="116"/>
        <v>0</v>
      </c>
      <c r="CE94" s="43">
        <f t="shared" si="117"/>
        <v>0</v>
      </c>
      <c r="CF94" s="35">
        <f t="shared" si="118"/>
        <v>0</v>
      </c>
      <c r="CG94" s="36">
        <f t="shared" si="119"/>
        <v>0</v>
      </c>
      <c r="CH94" s="35">
        <f t="shared" si="120"/>
        <v>0</v>
      </c>
      <c r="CI94" s="62">
        <f t="shared" si="121"/>
        <v>0</v>
      </c>
      <c r="CJ94" s="61">
        <f t="shared" si="122"/>
        <v>0</v>
      </c>
      <c r="CK94" s="43">
        <f t="shared" si="123"/>
        <v>0</v>
      </c>
      <c r="CL94" s="35">
        <f t="shared" si="124"/>
        <v>0</v>
      </c>
      <c r="CM94" s="36">
        <f t="shared" si="125"/>
        <v>0</v>
      </c>
      <c r="CN94" s="35">
        <f t="shared" si="126"/>
        <v>0</v>
      </c>
      <c r="CO94" s="62">
        <f t="shared" si="127"/>
        <v>0</v>
      </c>
      <c r="CP94" s="61">
        <f t="shared" si="128"/>
        <v>0</v>
      </c>
      <c r="CQ94" s="43">
        <f t="shared" si="129"/>
        <v>0</v>
      </c>
      <c r="CR94" s="35">
        <f t="shared" si="130"/>
        <v>0</v>
      </c>
      <c r="CS94" s="36">
        <f t="shared" si="131"/>
        <v>0</v>
      </c>
      <c r="CT94" s="35">
        <f t="shared" si="132"/>
        <v>0</v>
      </c>
      <c r="CU94" s="62">
        <f t="shared" si="133"/>
        <v>0</v>
      </c>
      <c r="CV94" s="61">
        <f t="shared" si="134"/>
        <v>0</v>
      </c>
      <c r="CW94" s="43">
        <f t="shared" si="135"/>
        <v>0</v>
      </c>
      <c r="CX94" s="35">
        <f t="shared" si="136"/>
        <v>0</v>
      </c>
      <c r="CY94" s="36">
        <f t="shared" si="137"/>
        <v>0</v>
      </c>
      <c r="CZ94" s="35">
        <f t="shared" si="138"/>
        <v>0</v>
      </c>
      <c r="DA94" s="62">
        <f t="shared" si="139"/>
        <v>0</v>
      </c>
    </row>
    <row r="95" spans="2:105" x14ac:dyDescent="0.3">
      <c r="B95" s="1"/>
      <c r="C95" s="1"/>
      <c r="D95">
        <f t="shared" si="140"/>
        <v>0</v>
      </c>
      <c r="F95" s="1"/>
      <c r="G95" s="1"/>
      <c r="H95">
        <f t="shared" si="11"/>
        <v>0</v>
      </c>
      <c r="J95" s="1">
        <v>0.94890300000000005</v>
      </c>
      <c r="K95" s="1">
        <v>0.986425</v>
      </c>
      <c r="L95">
        <f t="shared" si="12"/>
        <v>135.66596967615615</v>
      </c>
      <c r="N95" s="1">
        <v>0.95733699999999999</v>
      </c>
      <c r="O95" s="1">
        <v>0.98914199999999997</v>
      </c>
      <c r="P95">
        <f t="shared" si="13"/>
        <v>136.00996765194947</v>
      </c>
      <c r="R95" s="1">
        <v>0.97695299999999996</v>
      </c>
      <c r="S95" s="1">
        <v>0.99544299999999997</v>
      </c>
      <c r="T95">
        <f t="shared" si="14"/>
        <v>135.87701358604153</v>
      </c>
      <c r="V95" s="1">
        <v>1</v>
      </c>
      <c r="W95" s="1">
        <v>1</v>
      </c>
      <c r="X95">
        <f t="shared" si="15"/>
        <v>132.91099187200001</v>
      </c>
      <c r="Z95" s="1"/>
      <c r="AA95" s="1"/>
      <c r="AD95" s="1"/>
      <c r="AE95" s="1"/>
      <c r="AP95" s="15"/>
      <c r="AQ95" s="15"/>
      <c r="AT95" s="61">
        <f t="shared" si="80"/>
        <v>0</v>
      </c>
      <c r="AU95" s="43">
        <f t="shared" si="81"/>
        <v>0</v>
      </c>
      <c r="AV95" s="35">
        <f t="shared" si="82"/>
        <v>0</v>
      </c>
      <c r="AW95" s="36">
        <f t="shared" si="83"/>
        <v>0</v>
      </c>
      <c r="AX95" s="35">
        <f t="shared" si="84"/>
        <v>0</v>
      </c>
      <c r="AY95" s="62">
        <f t="shared" si="85"/>
        <v>0</v>
      </c>
      <c r="AZ95" s="61">
        <f t="shared" si="86"/>
        <v>0</v>
      </c>
      <c r="BA95" s="43">
        <f t="shared" si="87"/>
        <v>0</v>
      </c>
      <c r="BB95" s="35">
        <f t="shared" si="88"/>
        <v>0</v>
      </c>
      <c r="BC95" s="36">
        <f t="shared" si="89"/>
        <v>0</v>
      </c>
      <c r="BD95" s="35">
        <f t="shared" si="90"/>
        <v>0</v>
      </c>
      <c r="BE95" s="62">
        <f t="shared" si="91"/>
        <v>0</v>
      </c>
      <c r="BF95" s="61">
        <f t="shared" si="92"/>
        <v>1</v>
      </c>
      <c r="BG95" s="43" t="str">
        <f t="shared" si="93"/>
        <v>min</v>
      </c>
      <c r="BH95" s="35">
        <f t="shared" si="94"/>
        <v>0</v>
      </c>
      <c r="BI95" s="36">
        <f t="shared" si="95"/>
        <v>0</v>
      </c>
      <c r="BJ95" s="35">
        <f t="shared" si="96"/>
        <v>0</v>
      </c>
      <c r="BK95" s="62">
        <f t="shared" si="97"/>
        <v>0</v>
      </c>
      <c r="BL95" s="61">
        <f t="shared" si="98"/>
        <v>1</v>
      </c>
      <c r="BM95" s="43" t="str">
        <f t="shared" si="99"/>
        <v>min</v>
      </c>
      <c r="BN95" s="35">
        <f t="shared" si="100"/>
        <v>0</v>
      </c>
      <c r="BO95" s="36">
        <f t="shared" si="101"/>
        <v>0</v>
      </c>
      <c r="BP95" s="35">
        <f t="shared" si="102"/>
        <v>0</v>
      </c>
      <c r="BQ95" s="62">
        <f t="shared" si="103"/>
        <v>0</v>
      </c>
      <c r="BR95" s="61">
        <f t="shared" si="104"/>
        <v>1</v>
      </c>
      <c r="BS95" s="43" t="str">
        <f t="shared" si="105"/>
        <v>min</v>
      </c>
      <c r="BT95" s="35">
        <f t="shared" si="106"/>
        <v>0</v>
      </c>
      <c r="BU95" s="36">
        <f t="shared" si="107"/>
        <v>0</v>
      </c>
      <c r="BV95" s="35">
        <f t="shared" si="108"/>
        <v>0</v>
      </c>
      <c r="BW95" s="62">
        <f t="shared" si="109"/>
        <v>0</v>
      </c>
      <c r="BX95" s="61">
        <f t="shared" si="110"/>
        <v>1</v>
      </c>
      <c r="BY95" s="43">
        <f t="shared" si="111"/>
        <v>0</v>
      </c>
      <c r="BZ95" s="35">
        <f t="shared" si="112"/>
        <v>0</v>
      </c>
      <c r="CA95" s="36">
        <f t="shared" si="113"/>
        <v>0</v>
      </c>
      <c r="CB95" s="35">
        <f t="shared" si="114"/>
        <v>0</v>
      </c>
      <c r="CC95" s="62">
        <f t="shared" si="115"/>
        <v>0</v>
      </c>
      <c r="CD95" s="61">
        <f t="shared" si="116"/>
        <v>0</v>
      </c>
      <c r="CE95" s="43">
        <f t="shared" si="117"/>
        <v>0</v>
      </c>
      <c r="CF95" s="35">
        <f t="shared" si="118"/>
        <v>0</v>
      </c>
      <c r="CG95" s="36">
        <f t="shared" si="119"/>
        <v>0</v>
      </c>
      <c r="CH95" s="35">
        <f t="shared" si="120"/>
        <v>0</v>
      </c>
      <c r="CI95" s="62">
        <f t="shared" si="121"/>
        <v>0</v>
      </c>
      <c r="CJ95" s="61">
        <f t="shared" si="122"/>
        <v>0</v>
      </c>
      <c r="CK95" s="43">
        <f t="shared" si="123"/>
        <v>0</v>
      </c>
      <c r="CL95" s="35">
        <f t="shared" si="124"/>
        <v>0</v>
      </c>
      <c r="CM95" s="36">
        <f t="shared" si="125"/>
        <v>0</v>
      </c>
      <c r="CN95" s="35">
        <f t="shared" si="126"/>
        <v>0</v>
      </c>
      <c r="CO95" s="62">
        <f t="shared" si="127"/>
        <v>0</v>
      </c>
      <c r="CP95" s="61">
        <f t="shared" si="128"/>
        <v>0</v>
      </c>
      <c r="CQ95" s="43">
        <f t="shared" si="129"/>
        <v>0</v>
      </c>
      <c r="CR95" s="35">
        <f t="shared" si="130"/>
        <v>0</v>
      </c>
      <c r="CS95" s="36">
        <f t="shared" si="131"/>
        <v>0</v>
      </c>
      <c r="CT95" s="35">
        <f t="shared" si="132"/>
        <v>0</v>
      </c>
      <c r="CU95" s="62">
        <f t="shared" si="133"/>
        <v>0</v>
      </c>
      <c r="CV95" s="61">
        <f t="shared" si="134"/>
        <v>0</v>
      </c>
      <c r="CW95" s="43">
        <f t="shared" si="135"/>
        <v>0</v>
      </c>
      <c r="CX95" s="35">
        <f t="shared" si="136"/>
        <v>0</v>
      </c>
      <c r="CY95" s="36">
        <f t="shared" si="137"/>
        <v>0</v>
      </c>
      <c r="CZ95" s="35">
        <f t="shared" si="138"/>
        <v>0</v>
      </c>
      <c r="DA95" s="62">
        <f t="shared" si="139"/>
        <v>0</v>
      </c>
    </row>
    <row r="96" spans="2:105" x14ac:dyDescent="0.3">
      <c r="B96" s="1"/>
      <c r="C96" s="1"/>
      <c r="D96">
        <f t="shared" si="140"/>
        <v>0</v>
      </c>
      <c r="F96" s="1"/>
      <c r="G96" s="1"/>
      <c r="H96">
        <f t="shared" si="11"/>
        <v>0</v>
      </c>
      <c r="J96" s="1">
        <v>0.95877400000000002</v>
      </c>
      <c r="K96" s="1">
        <v>0.98910799999999999</v>
      </c>
      <c r="L96">
        <f t="shared" si="12"/>
        <v>136.03497066116881</v>
      </c>
      <c r="N96" s="1">
        <v>0.96729600000000004</v>
      </c>
      <c r="O96" s="1">
        <v>0.99167300000000003</v>
      </c>
      <c r="P96">
        <f t="shared" si="13"/>
        <v>136.35798768155803</v>
      </c>
      <c r="R96" s="1">
        <v>0.98711599999999999</v>
      </c>
      <c r="S96" s="1">
        <v>0.99750899999999998</v>
      </c>
      <c r="T96">
        <f t="shared" si="14"/>
        <v>136.15902060208239</v>
      </c>
      <c r="V96" s="1"/>
      <c r="W96" s="1"/>
      <c r="Z96" s="1"/>
      <c r="AA96" s="1"/>
      <c r="AD96" s="1"/>
      <c r="AE96" s="1"/>
      <c r="AT96" s="61">
        <f t="shared" si="80"/>
        <v>0</v>
      </c>
      <c r="AU96" s="43">
        <f t="shared" si="81"/>
        <v>0</v>
      </c>
      <c r="AV96" s="35">
        <f t="shared" si="82"/>
        <v>0</v>
      </c>
      <c r="AW96" s="36">
        <f t="shared" si="83"/>
        <v>0</v>
      </c>
      <c r="AX96" s="35">
        <f t="shared" si="84"/>
        <v>0</v>
      </c>
      <c r="AY96" s="62">
        <f t="shared" si="85"/>
        <v>0</v>
      </c>
      <c r="AZ96" s="61">
        <f t="shared" si="86"/>
        <v>0</v>
      </c>
      <c r="BA96" s="43">
        <f t="shared" si="87"/>
        <v>0</v>
      </c>
      <c r="BB96" s="35">
        <f t="shared" si="88"/>
        <v>0</v>
      </c>
      <c r="BC96" s="36">
        <f t="shared" si="89"/>
        <v>0</v>
      </c>
      <c r="BD96" s="35">
        <f t="shared" si="90"/>
        <v>0</v>
      </c>
      <c r="BE96" s="62">
        <f t="shared" si="91"/>
        <v>0</v>
      </c>
      <c r="BF96" s="61">
        <f t="shared" si="92"/>
        <v>1</v>
      </c>
      <c r="BG96" s="43" t="str">
        <f t="shared" si="93"/>
        <v>min</v>
      </c>
      <c r="BH96" s="35">
        <f t="shared" si="94"/>
        <v>0</v>
      </c>
      <c r="BI96" s="36">
        <f t="shared" si="95"/>
        <v>0</v>
      </c>
      <c r="BJ96" s="35">
        <f t="shared" si="96"/>
        <v>0</v>
      </c>
      <c r="BK96" s="62">
        <f t="shared" si="97"/>
        <v>0</v>
      </c>
      <c r="BL96" s="61">
        <f t="shared" si="98"/>
        <v>1</v>
      </c>
      <c r="BM96" s="43" t="str">
        <f t="shared" si="99"/>
        <v>min</v>
      </c>
      <c r="BN96" s="35">
        <f t="shared" si="100"/>
        <v>0</v>
      </c>
      <c r="BO96" s="36">
        <f t="shared" si="101"/>
        <v>0</v>
      </c>
      <c r="BP96" s="35">
        <f t="shared" si="102"/>
        <v>0</v>
      </c>
      <c r="BQ96" s="62">
        <f t="shared" si="103"/>
        <v>0</v>
      </c>
      <c r="BR96" s="61">
        <f t="shared" si="104"/>
        <v>1</v>
      </c>
      <c r="BS96" s="43" t="str">
        <f t="shared" si="105"/>
        <v>min</v>
      </c>
      <c r="BT96" s="35">
        <f t="shared" si="106"/>
        <v>0</v>
      </c>
      <c r="BU96" s="36">
        <f t="shared" si="107"/>
        <v>0</v>
      </c>
      <c r="BV96" s="35">
        <f t="shared" si="108"/>
        <v>0</v>
      </c>
      <c r="BW96" s="62">
        <f t="shared" si="109"/>
        <v>0</v>
      </c>
      <c r="BX96" s="61">
        <f t="shared" si="110"/>
        <v>0</v>
      </c>
      <c r="BY96" s="43">
        <f t="shared" si="111"/>
        <v>0</v>
      </c>
      <c r="BZ96" s="35">
        <f t="shared" si="112"/>
        <v>0</v>
      </c>
      <c r="CA96" s="36">
        <f t="shared" si="113"/>
        <v>0</v>
      </c>
      <c r="CB96" s="35">
        <f t="shared" si="114"/>
        <v>0</v>
      </c>
      <c r="CC96" s="62">
        <f t="shared" si="115"/>
        <v>0</v>
      </c>
      <c r="CD96" s="61">
        <f t="shared" si="116"/>
        <v>0</v>
      </c>
      <c r="CE96" s="43">
        <f t="shared" si="117"/>
        <v>0</v>
      </c>
      <c r="CF96" s="35">
        <f t="shared" si="118"/>
        <v>0</v>
      </c>
      <c r="CG96" s="36">
        <f t="shared" si="119"/>
        <v>0</v>
      </c>
      <c r="CH96" s="35">
        <f t="shared" si="120"/>
        <v>0</v>
      </c>
      <c r="CI96" s="62">
        <f t="shared" si="121"/>
        <v>0</v>
      </c>
      <c r="CJ96" s="61">
        <f t="shared" si="122"/>
        <v>0</v>
      </c>
      <c r="CK96" s="43">
        <f t="shared" si="123"/>
        <v>0</v>
      </c>
      <c r="CL96" s="35">
        <f t="shared" si="124"/>
        <v>0</v>
      </c>
      <c r="CM96" s="36">
        <f t="shared" si="125"/>
        <v>0</v>
      </c>
      <c r="CN96" s="35">
        <f t="shared" si="126"/>
        <v>0</v>
      </c>
      <c r="CO96" s="62">
        <f t="shared" si="127"/>
        <v>0</v>
      </c>
      <c r="CP96" s="61">
        <f t="shared" si="128"/>
        <v>0</v>
      </c>
      <c r="CQ96" s="43">
        <f t="shared" si="129"/>
        <v>0</v>
      </c>
      <c r="CR96" s="35">
        <f t="shared" si="130"/>
        <v>0</v>
      </c>
      <c r="CS96" s="36">
        <f t="shared" si="131"/>
        <v>0</v>
      </c>
      <c r="CT96" s="35">
        <f t="shared" si="132"/>
        <v>0</v>
      </c>
      <c r="CU96" s="62">
        <f t="shared" si="133"/>
        <v>0</v>
      </c>
      <c r="CV96" s="61">
        <f t="shared" si="134"/>
        <v>0</v>
      </c>
      <c r="CW96" s="43">
        <f t="shared" si="135"/>
        <v>0</v>
      </c>
      <c r="CX96" s="35">
        <f t="shared" si="136"/>
        <v>0</v>
      </c>
      <c r="CY96" s="36">
        <f t="shared" si="137"/>
        <v>0</v>
      </c>
      <c r="CZ96" s="35">
        <f t="shared" si="138"/>
        <v>0</v>
      </c>
      <c r="DA96" s="62">
        <f t="shared" si="139"/>
        <v>0</v>
      </c>
    </row>
    <row r="97" spans="2:105" x14ac:dyDescent="0.3">
      <c r="B97" s="1"/>
      <c r="C97" s="1"/>
      <c r="D97">
        <f t="shared" si="140"/>
        <v>0</v>
      </c>
      <c r="F97" s="1"/>
      <c r="G97" s="1"/>
      <c r="H97">
        <f t="shared" si="11"/>
        <v>0</v>
      </c>
      <c r="J97" s="1">
        <v>0.96864499999999998</v>
      </c>
      <c r="K97" s="1">
        <v>0.99384899999999998</v>
      </c>
      <c r="L97">
        <f t="shared" si="12"/>
        <v>136.68701451877041</v>
      </c>
      <c r="N97" s="1">
        <v>0.97725399999999996</v>
      </c>
      <c r="O97" s="1">
        <v>0.99478599999999995</v>
      </c>
      <c r="P97">
        <f t="shared" si="13"/>
        <v>136.78603444258982</v>
      </c>
      <c r="R97" s="1">
        <v>0.99727900000000003</v>
      </c>
      <c r="S97" s="1">
        <v>0.99947299999999994</v>
      </c>
      <c r="T97">
        <f t="shared" si="14"/>
        <v>136.42710471607282</v>
      </c>
      <c r="V97" s="1"/>
      <c r="W97" s="1"/>
      <c r="Z97" s="1"/>
      <c r="AA97" s="1"/>
      <c r="AT97" s="61">
        <f t="shared" si="80"/>
        <v>0</v>
      </c>
      <c r="AU97" s="43">
        <f t="shared" si="81"/>
        <v>0</v>
      </c>
      <c r="AV97" s="35">
        <f t="shared" si="82"/>
        <v>0</v>
      </c>
      <c r="AW97" s="36">
        <f t="shared" si="83"/>
        <v>0</v>
      </c>
      <c r="AX97" s="35">
        <f t="shared" si="84"/>
        <v>0</v>
      </c>
      <c r="AY97" s="62">
        <f t="shared" si="85"/>
        <v>0</v>
      </c>
      <c r="AZ97" s="61">
        <f t="shared" si="86"/>
        <v>0</v>
      </c>
      <c r="BA97" s="43">
        <f t="shared" si="87"/>
        <v>0</v>
      </c>
      <c r="BB97" s="35">
        <f t="shared" si="88"/>
        <v>0</v>
      </c>
      <c r="BC97" s="36">
        <f t="shared" si="89"/>
        <v>0</v>
      </c>
      <c r="BD97" s="35">
        <f t="shared" si="90"/>
        <v>0</v>
      </c>
      <c r="BE97" s="62">
        <f t="shared" si="91"/>
        <v>0</v>
      </c>
      <c r="BF97" s="61">
        <f t="shared" si="92"/>
        <v>1</v>
      </c>
      <c r="BG97" s="43" t="str">
        <f t="shared" si="93"/>
        <v>min</v>
      </c>
      <c r="BH97" s="35">
        <f t="shared" si="94"/>
        <v>0</v>
      </c>
      <c r="BI97" s="36">
        <f t="shared" si="95"/>
        <v>0</v>
      </c>
      <c r="BJ97" s="35">
        <f t="shared" si="96"/>
        <v>0</v>
      </c>
      <c r="BK97" s="62">
        <f t="shared" si="97"/>
        <v>0</v>
      </c>
      <c r="BL97" s="61">
        <f t="shared" si="98"/>
        <v>1</v>
      </c>
      <c r="BM97" s="43" t="str">
        <f t="shared" si="99"/>
        <v>min</v>
      </c>
      <c r="BN97" s="35">
        <f t="shared" si="100"/>
        <v>0</v>
      </c>
      <c r="BO97" s="36">
        <f t="shared" si="101"/>
        <v>0</v>
      </c>
      <c r="BP97" s="35">
        <f t="shared" si="102"/>
        <v>0</v>
      </c>
      <c r="BQ97" s="62">
        <f t="shared" si="103"/>
        <v>0</v>
      </c>
      <c r="BR97" s="61">
        <f t="shared" si="104"/>
        <v>1</v>
      </c>
      <c r="BS97" s="43" t="str">
        <f t="shared" si="105"/>
        <v>min</v>
      </c>
      <c r="BT97" s="35">
        <f t="shared" si="106"/>
        <v>0</v>
      </c>
      <c r="BU97" s="36">
        <f t="shared" si="107"/>
        <v>0</v>
      </c>
      <c r="BV97" s="35">
        <f t="shared" si="108"/>
        <v>0</v>
      </c>
      <c r="BW97" s="62">
        <f t="shared" si="109"/>
        <v>0</v>
      </c>
      <c r="BX97" s="61">
        <f t="shared" si="110"/>
        <v>0</v>
      </c>
      <c r="BY97" s="43">
        <f t="shared" si="111"/>
        <v>0</v>
      </c>
      <c r="BZ97" s="35">
        <f t="shared" si="112"/>
        <v>0</v>
      </c>
      <c r="CA97" s="36">
        <f t="shared" si="113"/>
        <v>0</v>
      </c>
      <c r="CB97" s="35">
        <f t="shared" si="114"/>
        <v>0</v>
      </c>
      <c r="CC97" s="62">
        <f t="shared" si="115"/>
        <v>0</v>
      </c>
      <c r="CD97" s="61">
        <f t="shared" si="116"/>
        <v>0</v>
      </c>
      <c r="CE97" s="43">
        <f t="shared" si="117"/>
        <v>0</v>
      </c>
      <c r="CF97" s="35">
        <f t="shared" si="118"/>
        <v>0</v>
      </c>
      <c r="CG97" s="36">
        <f t="shared" si="119"/>
        <v>0</v>
      </c>
      <c r="CH97" s="35">
        <f t="shared" si="120"/>
        <v>0</v>
      </c>
      <c r="CI97" s="62">
        <f t="shared" si="121"/>
        <v>0</v>
      </c>
      <c r="CJ97" s="61">
        <f t="shared" si="122"/>
        <v>0</v>
      </c>
      <c r="CK97" s="43">
        <f t="shared" si="123"/>
        <v>0</v>
      </c>
      <c r="CL97" s="35">
        <f t="shared" si="124"/>
        <v>0</v>
      </c>
      <c r="CM97" s="36">
        <f t="shared" si="125"/>
        <v>0</v>
      </c>
      <c r="CN97" s="35">
        <f t="shared" si="126"/>
        <v>0</v>
      </c>
      <c r="CO97" s="62">
        <f t="shared" si="127"/>
        <v>0</v>
      </c>
      <c r="CP97" s="61">
        <f t="shared" si="128"/>
        <v>0</v>
      </c>
      <c r="CQ97" s="43">
        <f t="shared" si="129"/>
        <v>0</v>
      </c>
      <c r="CR97" s="35">
        <f t="shared" si="130"/>
        <v>0</v>
      </c>
      <c r="CS97" s="36">
        <f t="shared" si="131"/>
        <v>0</v>
      </c>
      <c r="CT97" s="35">
        <f t="shared" si="132"/>
        <v>0</v>
      </c>
      <c r="CU97" s="62">
        <f t="shared" si="133"/>
        <v>0</v>
      </c>
      <c r="CV97" s="61">
        <f t="shared" si="134"/>
        <v>0</v>
      </c>
      <c r="CW97" s="43">
        <f t="shared" si="135"/>
        <v>0</v>
      </c>
      <c r="CX97" s="35">
        <f t="shared" si="136"/>
        <v>0</v>
      </c>
      <c r="CY97" s="36">
        <f t="shared" si="137"/>
        <v>0</v>
      </c>
      <c r="CZ97" s="35">
        <f t="shared" si="138"/>
        <v>0</v>
      </c>
      <c r="DA97" s="62">
        <f t="shared" si="139"/>
        <v>0</v>
      </c>
    </row>
    <row r="98" spans="2:105" x14ac:dyDescent="0.3">
      <c r="B98" s="1"/>
      <c r="C98" s="1"/>
      <c r="D98">
        <f t="shared" si="140"/>
        <v>0</v>
      </c>
      <c r="F98" s="1"/>
      <c r="G98" s="1"/>
      <c r="H98">
        <f t="shared" si="11"/>
        <v>0</v>
      </c>
      <c r="J98" s="1">
        <v>0.97851600000000005</v>
      </c>
      <c r="K98" s="1">
        <v>0.99522999999999995</v>
      </c>
      <c r="L98">
        <f t="shared" si="12"/>
        <v>136.87694756398193</v>
      </c>
      <c r="N98" s="1">
        <v>0.98721300000000001</v>
      </c>
      <c r="O98" s="1">
        <v>0.99709800000000004</v>
      </c>
      <c r="P98">
        <f t="shared" si="13"/>
        <v>137.1039413206835</v>
      </c>
      <c r="R98" s="1">
        <v>0.99997899999999995</v>
      </c>
      <c r="S98" s="1">
        <v>0.99999300000000002</v>
      </c>
      <c r="T98">
        <f t="shared" si="14"/>
        <v>136.49808421672205</v>
      </c>
      <c r="V98" s="1"/>
      <c r="W98" s="1"/>
      <c r="Z98" s="1"/>
      <c r="AA98" s="1"/>
      <c r="AT98" s="61">
        <f t="shared" si="80"/>
        <v>0</v>
      </c>
      <c r="AU98" s="43">
        <f t="shared" si="81"/>
        <v>0</v>
      </c>
      <c r="AV98" s="35">
        <f t="shared" si="82"/>
        <v>0</v>
      </c>
      <c r="AW98" s="36">
        <f t="shared" si="83"/>
        <v>0</v>
      </c>
      <c r="AX98" s="35">
        <f t="shared" si="84"/>
        <v>0</v>
      </c>
      <c r="AY98" s="62">
        <f t="shared" si="85"/>
        <v>0</v>
      </c>
      <c r="AZ98" s="61">
        <f t="shared" si="86"/>
        <v>0</v>
      </c>
      <c r="BA98" s="43">
        <f t="shared" si="87"/>
        <v>0</v>
      </c>
      <c r="BB98" s="35">
        <f t="shared" si="88"/>
        <v>0</v>
      </c>
      <c r="BC98" s="36">
        <f t="shared" si="89"/>
        <v>0</v>
      </c>
      <c r="BD98" s="35">
        <f t="shared" si="90"/>
        <v>0</v>
      </c>
      <c r="BE98" s="62">
        <f t="shared" si="91"/>
        <v>0</v>
      </c>
      <c r="BF98" s="61">
        <f t="shared" si="92"/>
        <v>1</v>
      </c>
      <c r="BG98" s="43" t="str">
        <f t="shared" si="93"/>
        <v>min</v>
      </c>
      <c r="BH98" s="35">
        <f t="shared" si="94"/>
        <v>0</v>
      </c>
      <c r="BI98" s="36">
        <f t="shared" si="95"/>
        <v>0</v>
      </c>
      <c r="BJ98" s="35">
        <f t="shared" si="96"/>
        <v>0</v>
      </c>
      <c r="BK98" s="62">
        <f t="shared" si="97"/>
        <v>0</v>
      </c>
      <c r="BL98" s="61">
        <f t="shared" si="98"/>
        <v>1</v>
      </c>
      <c r="BM98" s="43" t="str">
        <f t="shared" si="99"/>
        <v>min</v>
      </c>
      <c r="BN98" s="35">
        <f t="shared" si="100"/>
        <v>0</v>
      </c>
      <c r="BO98" s="36">
        <f t="shared" si="101"/>
        <v>0</v>
      </c>
      <c r="BP98" s="35">
        <f t="shared" si="102"/>
        <v>0</v>
      </c>
      <c r="BQ98" s="62">
        <f t="shared" si="103"/>
        <v>0</v>
      </c>
      <c r="BR98" s="61">
        <f t="shared" si="104"/>
        <v>1</v>
      </c>
      <c r="BS98" s="43" t="str">
        <f t="shared" si="105"/>
        <v>min</v>
      </c>
      <c r="BT98" s="35">
        <f t="shared" si="106"/>
        <v>0</v>
      </c>
      <c r="BU98" s="36">
        <f t="shared" si="107"/>
        <v>0</v>
      </c>
      <c r="BV98" s="35">
        <f t="shared" si="108"/>
        <v>0</v>
      </c>
      <c r="BW98" s="62">
        <f t="shared" si="109"/>
        <v>0</v>
      </c>
      <c r="BX98" s="61">
        <f t="shared" si="110"/>
        <v>0</v>
      </c>
      <c r="BY98" s="43">
        <f t="shared" si="111"/>
        <v>0</v>
      </c>
      <c r="BZ98" s="35">
        <f t="shared" si="112"/>
        <v>0</v>
      </c>
      <c r="CA98" s="36">
        <f t="shared" si="113"/>
        <v>0</v>
      </c>
      <c r="CB98" s="35">
        <f t="shared" si="114"/>
        <v>0</v>
      </c>
      <c r="CC98" s="62">
        <f t="shared" si="115"/>
        <v>0</v>
      </c>
      <c r="CD98" s="61">
        <f t="shared" si="116"/>
        <v>0</v>
      </c>
      <c r="CE98" s="43">
        <f t="shared" si="117"/>
        <v>0</v>
      </c>
      <c r="CF98" s="35">
        <f t="shared" si="118"/>
        <v>0</v>
      </c>
      <c r="CG98" s="36">
        <f t="shared" si="119"/>
        <v>0</v>
      </c>
      <c r="CH98" s="35">
        <f t="shared" si="120"/>
        <v>0</v>
      </c>
      <c r="CI98" s="62">
        <f t="shared" si="121"/>
        <v>0</v>
      </c>
      <c r="CJ98" s="61">
        <f t="shared" si="122"/>
        <v>0</v>
      </c>
      <c r="CK98" s="43">
        <f t="shared" si="123"/>
        <v>0</v>
      </c>
      <c r="CL98" s="35">
        <f t="shared" si="124"/>
        <v>0</v>
      </c>
      <c r="CM98" s="36">
        <f t="shared" si="125"/>
        <v>0</v>
      </c>
      <c r="CN98" s="35">
        <f t="shared" si="126"/>
        <v>0</v>
      </c>
      <c r="CO98" s="62">
        <f t="shared" si="127"/>
        <v>0</v>
      </c>
      <c r="CP98" s="61">
        <f t="shared" si="128"/>
        <v>0</v>
      </c>
      <c r="CQ98" s="43">
        <f t="shared" si="129"/>
        <v>0</v>
      </c>
      <c r="CR98" s="35">
        <f t="shared" si="130"/>
        <v>0</v>
      </c>
      <c r="CS98" s="36">
        <f t="shared" si="131"/>
        <v>0</v>
      </c>
      <c r="CT98" s="35">
        <f t="shared" si="132"/>
        <v>0</v>
      </c>
      <c r="CU98" s="62">
        <f t="shared" si="133"/>
        <v>0</v>
      </c>
      <c r="CV98" s="61">
        <f t="shared" si="134"/>
        <v>0</v>
      </c>
      <c r="CW98" s="43">
        <f t="shared" si="135"/>
        <v>0</v>
      </c>
      <c r="CX98" s="35">
        <f t="shared" si="136"/>
        <v>0</v>
      </c>
      <c r="CY98" s="36">
        <f t="shared" si="137"/>
        <v>0</v>
      </c>
      <c r="CZ98" s="35">
        <f t="shared" si="138"/>
        <v>0</v>
      </c>
      <c r="DA98" s="62">
        <f t="shared" si="139"/>
        <v>0</v>
      </c>
    </row>
    <row r="99" spans="2:105" x14ac:dyDescent="0.3">
      <c r="B99" s="1"/>
      <c r="C99" s="1"/>
      <c r="D99">
        <f t="shared" si="140"/>
        <v>0</v>
      </c>
      <c r="F99" s="1"/>
      <c r="G99" s="1"/>
      <c r="H99">
        <f t="shared" ref="H99:H101" si="141">G99*G$2</f>
        <v>0</v>
      </c>
      <c r="J99" s="1">
        <v>0.98838700000000002</v>
      </c>
      <c r="K99" s="1">
        <v>0.99728799999999995</v>
      </c>
      <c r="L99">
        <f t="shared" ref="L99:L101" si="142">K99*K$2</f>
        <v>137.15999043657084</v>
      </c>
      <c r="N99" s="1">
        <v>0.99717199999999995</v>
      </c>
      <c r="O99" s="1">
        <v>0.99941100000000005</v>
      </c>
      <c r="P99">
        <f t="shared" ref="P99:P101" si="143">O99*O$2</f>
        <v>137.42198570175211</v>
      </c>
      <c r="R99" s="1">
        <v>1</v>
      </c>
      <c r="S99" s="1">
        <v>1</v>
      </c>
      <c r="T99">
        <f t="shared" ref="T99:T101" si="144">S99*S$2</f>
        <v>136.49903971000001</v>
      </c>
      <c r="V99" s="1"/>
      <c r="W99" s="1"/>
      <c r="Z99" s="1"/>
      <c r="AA99" s="1"/>
      <c r="AT99" s="61">
        <f t="shared" si="80"/>
        <v>0</v>
      </c>
      <c r="AU99" s="43">
        <f t="shared" si="81"/>
        <v>0</v>
      </c>
      <c r="AV99" s="35">
        <f t="shared" si="82"/>
        <v>0</v>
      </c>
      <c r="AW99" s="36">
        <f t="shared" si="83"/>
        <v>0</v>
      </c>
      <c r="AX99" s="35">
        <f t="shared" si="84"/>
        <v>0</v>
      </c>
      <c r="AY99" s="62">
        <f t="shared" si="85"/>
        <v>0</v>
      </c>
      <c r="AZ99" s="61">
        <f t="shared" si="86"/>
        <v>0</v>
      </c>
      <c r="BA99" s="43">
        <f t="shared" si="87"/>
        <v>0</v>
      </c>
      <c r="BB99" s="35">
        <f t="shared" si="88"/>
        <v>0</v>
      </c>
      <c r="BC99" s="36">
        <f t="shared" si="89"/>
        <v>0</v>
      </c>
      <c r="BD99" s="35">
        <f t="shared" si="90"/>
        <v>0</v>
      </c>
      <c r="BE99" s="62">
        <f t="shared" si="91"/>
        <v>0</v>
      </c>
      <c r="BF99" s="61">
        <f t="shared" si="92"/>
        <v>1</v>
      </c>
      <c r="BG99" s="43" t="str">
        <f t="shared" si="93"/>
        <v>min</v>
      </c>
      <c r="BH99" s="35">
        <f t="shared" si="94"/>
        <v>0</v>
      </c>
      <c r="BI99" s="36">
        <f t="shared" si="95"/>
        <v>0</v>
      </c>
      <c r="BJ99" s="35">
        <f t="shared" si="96"/>
        <v>0</v>
      </c>
      <c r="BK99" s="62">
        <f t="shared" si="97"/>
        <v>0</v>
      </c>
      <c r="BL99" s="61">
        <f t="shared" si="98"/>
        <v>1</v>
      </c>
      <c r="BM99" s="43" t="str">
        <f t="shared" si="99"/>
        <v>min</v>
      </c>
      <c r="BN99" s="35">
        <f t="shared" si="100"/>
        <v>0</v>
      </c>
      <c r="BO99" s="36">
        <f t="shared" si="101"/>
        <v>0</v>
      </c>
      <c r="BP99" s="35">
        <f t="shared" si="102"/>
        <v>0</v>
      </c>
      <c r="BQ99" s="62">
        <f t="shared" si="103"/>
        <v>0</v>
      </c>
      <c r="BR99" s="61">
        <f t="shared" si="104"/>
        <v>1</v>
      </c>
      <c r="BS99" s="43" t="str">
        <f t="shared" si="105"/>
        <v>min</v>
      </c>
      <c r="BT99" s="35">
        <f t="shared" si="106"/>
        <v>0</v>
      </c>
      <c r="BU99" s="36">
        <f t="shared" si="107"/>
        <v>0</v>
      </c>
      <c r="BV99" s="35">
        <f t="shared" si="108"/>
        <v>0</v>
      </c>
      <c r="BW99" s="62">
        <f t="shared" si="109"/>
        <v>0</v>
      </c>
      <c r="BX99" s="61">
        <f t="shared" si="110"/>
        <v>0</v>
      </c>
      <c r="BY99" s="43">
        <f t="shared" si="111"/>
        <v>0</v>
      </c>
      <c r="BZ99" s="35">
        <f t="shared" si="112"/>
        <v>0</v>
      </c>
      <c r="CA99" s="36">
        <f t="shared" si="113"/>
        <v>0</v>
      </c>
      <c r="CB99" s="35">
        <f t="shared" si="114"/>
        <v>0</v>
      </c>
      <c r="CC99" s="62">
        <f t="shared" si="115"/>
        <v>0</v>
      </c>
      <c r="CD99" s="61">
        <f t="shared" si="116"/>
        <v>0</v>
      </c>
      <c r="CE99" s="43">
        <f t="shared" si="117"/>
        <v>0</v>
      </c>
      <c r="CF99" s="35">
        <f t="shared" si="118"/>
        <v>0</v>
      </c>
      <c r="CG99" s="36">
        <f t="shared" si="119"/>
        <v>0</v>
      </c>
      <c r="CH99" s="35">
        <f t="shared" si="120"/>
        <v>0</v>
      </c>
      <c r="CI99" s="62">
        <f t="shared" si="121"/>
        <v>0</v>
      </c>
      <c r="CJ99" s="61">
        <f t="shared" si="122"/>
        <v>0</v>
      </c>
      <c r="CK99" s="43">
        <f t="shared" si="123"/>
        <v>0</v>
      </c>
      <c r="CL99" s="35">
        <f t="shared" si="124"/>
        <v>0</v>
      </c>
      <c r="CM99" s="36">
        <f t="shared" si="125"/>
        <v>0</v>
      </c>
      <c r="CN99" s="35">
        <f t="shared" si="126"/>
        <v>0</v>
      </c>
      <c r="CO99" s="62">
        <f t="shared" si="127"/>
        <v>0</v>
      </c>
      <c r="CP99" s="61">
        <f t="shared" si="128"/>
        <v>0</v>
      </c>
      <c r="CQ99" s="43">
        <f t="shared" si="129"/>
        <v>0</v>
      </c>
      <c r="CR99" s="35">
        <f t="shared" si="130"/>
        <v>0</v>
      </c>
      <c r="CS99" s="36">
        <f t="shared" si="131"/>
        <v>0</v>
      </c>
      <c r="CT99" s="35">
        <f t="shared" si="132"/>
        <v>0</v>
      </c>
      <c r="CU99" s="62">
        <f t="shared" si="133"/>
        <v>0</v>
      </c>
      <c r="CV99" s="61">
        <f t="shared" si="134"/>
        <v>0</v>
      </c>
      <c r="CW99" s="43">
        <f t="shared" si="135"/>
        <v>0</v>
      </c>
      <c r="CX99" s="35">
        <f t="shared" si="136"/>
        <v>0</v>
      </c>
      <c r="CY99" s="36">
        <f t="shared" si="137"/>
        <v>0</v>
      </c>
      <c r="CZ99" s="35">
        <f t="shared" si="138"/>
        <v>0</v>
      </c>
      <c r="DA99" s="62">
        <f t="shared" si="139"/>
        <v>0</v>
      </c>
    </row>
    <row r="100" spans="2:105" x14ac:dyDescent="0.3">
      <c r="B100" s="1"/>
      <c r="C100" s="1"/>
      <c r="D100">
        <f t="shared" si="140"/>
        <v>0</v>
      </c>
      <c r="F100" s="1"/>
      <c r="G100" s="1"/>
      <c r="H100">
        <f t="shared" si="141"/>
        <v>0</v>
      </c>
      <c r="J100" s="1">
        <v>0.99823799999999996</v>
      </c>
      <c r="K100" s="1">
        <v>0.99962200000000001</v>
      </c>
      <c r="L100">
        <f t="shared" si="142"/>
        <v>137.48099241160611</v>
      </c>
      <c r="N100" s="1">
        <v>1</v>
      </c>
      <c r="O100" s="1">
        <v>1</v>
      </c>
      <c r="P100">
        <f t="shared" si="143"/>
        <v>137.502974954</v>
      </c>
      <c r="R100" s="1">
        <v>0.99657499999999999</v>
      </c>
      <c r="S100" s="1">
        <v>0.99902299999999999</v>
      </c>
      <c r="T100">
        <f t="shared" si="144"/>
        <v>136.36568014820332</v>
      </c>
      <c r="V100" s="1"/>
      <c r="W100" s="1"/>
      <c r="AT100" s="61">
        <f t="shared" si="80"/>
        <v>0</v>
      </c>
      <c r="AU100" s="43">
        <f t="shared" si="81"/>
        <v>0</v>
      </c>
      <c r="AV100" s="35">
        <f t="shared" si="82"/>
        <v>0</v>
      </c>
      <c r="AW100" s="36">
        <f t="shared" si="83"/>
        <v>0</v>
      </c>
      <c r="AX100" s="35">
        <f t="shared" si="84"/>
        <v>0</v>
      </c>
      <c r="AY100" s="62">
        <f t="shared" si="85"/>
        <v>0</v>
      </c>
      <c r="AZ100" s="61">
        <f t="shared" si="86"/>
        <v>0</v>
      </c>
      <c r="BA100" s="43">
        <f t="shared" si="87"/>
        <v>0</v>
      </c>
      <c r="BB100" s="35">
        <f t="shared" si="88"/>
        <v>0</v>
      </c>
      <c r="BC100" s="36">
        <f t="shared" si="89"/>
        <v>0</v>
      </c>
      <c r="BD100" s="35">
        <f t="shared" si="90"/>
        <v>0</v>
      </c>
      <c r="BE100" s="62">
        <f t="shared" si="91"/>
        <v>0</v>
      </c>
      <c r="BF100" s="61">
        <f t="shared" si="92"/>
        <v>1</v>
      </c>
      <c r="BG100" s="43" t="str">
        <f t="shared" si="93"/>
        <v>min</v>
      </c>
      <c r="BH100" s="35">
        <f t="shared" si="94"/>
        <v>0</v>
      </c>
      <c r="BI100" s="36">
        <f t="shared" si="95"/>
        <v>0</v>
      </c>
      <c r="BJ100" s="35">
        <f t="shared" si="96"/>
        <v>0</v>
      </c>
      <c r="BK100" s="62">
        <f t="shared" si="97"/>
        <v>0</v>
      </c>
      <c r="BL100" s="61">
        <f t="shared" si="98"/>
        <v>1</v>
      </c>
      <c r="BM100" s="43" t="str">
        <f t="shared" si="99"/>
        <v>min</v>
      </c>
      <c r="BN100" s="35">
        <f t="shared" si="100"/>
        <v>0</v>
      </c>
      <c r="BO100" s="36">
        <f t="shared" si="101"/>
        <v>0</v>
      </c>
      <c r="BP100" s="35">
        <f t="shared" si="102"/>
        <v>0</v>
      </c>
      <c r="BQ100" s="62">
        <f t="shared" si="103"/>
        <v>0</v>
      </c>
      <c r="BR100" s="61">
        <f t="shared" si="104"/>
        <v>1</v>
      </c>
      <c r="BS100" s="43" t="str">
        <f t="shared" si="105"/>
        <v>min</v>
      </c>
      <c r="BT100" s="35">
        <f t="shared" si="106"/>
        <v>0</v>
      </c>
      <c r="BU100" s="36">
        <f t="shared" si="107"/>
        <v>0</v>
      </c>
      <c r="BV100" s="35">
        <f t="shared" si="108"/>
        <v>0</v>
      </c>
      <c r="BW100" s="62">
        <f t="shared" si="109"/>
        <v>0</v>
      </c>
      <c r="BX100" s="61">
        <f t="shared" si="110"/>
        <v>0</v>
      </c>
      <c r="BY100" s="43">
        <f t="shared" si="111"/>
        <v>0</v>
      </c>
      <c r="BZ100" s="35">
        <f t="shared" si="112"/>
        <v>0</v>
      </c>
      <c r="CA100" s="36">
        <f t="shared" si="113"/>
        <v>0</v>
      </c>
      <c r="CB100" s="35">
        <f t="shared" si="114"/>
        <v>0</v>
      </c>
      <c r="CC100" s="62">
        <f t="shared" si="115"/>
        <v>0</v>
      </c>
      <c r="CD100" s="61">
        <f t="shared" si="116"/>
        <v>0</v>
      </c>
      <c r="CE100" s="43">
        <f t="shared" si="117"/>
        <v>0</v>
      </c>
      <c r="CF100" s="35">
        <f t="shared" si="118"/>
        <v>0</v>
      </c>
      <c r="CG100" s="36">
        <f t="shared" si="119"/>
        <v>0</v>
      </c>
      <c r="CH100" s="35">
        <f t="shared" si="120"/>
        <v>0</v>
      </c>
      <c r="CI100" s="62">
        <f t="shared" si="121"/>
        <v>0</v>
      </c>
      <c r="CJ100" s="61">
        <f t="shared" si="122"/>
        <v>0</v>
      </c>
      <c r="CK100" s="43">
        <f t="shared" si="123"/>
        <v>0</v>
      </c>
      <c r="CL100" s="35">
        <f t="shared" si="124"/>
        <v>0</v>
      </c>
      <c r="CM100" s="36">
        <f t="shared" si="125"/>
        <v>0</v>
      </c>
      <c r="CN100" s="35">
        <f t="shared" si="126"/>
        <v>0</v>
      </c>
      <c r="CO100" s="62">
        <f t="shared" si="127"/>
        <v>0</v>
      </c>
      <c r="CP100" s="61">
        <f t="shared" si="128"/>
        <v>0</v>
      </c>
      <c r="CQ100" s="43">
        <f t="shared" si="129"/>
        <v>0</v>
      </c>
      <c r="CR100" s="35">
        <f t="shared" si="130"/>
        <v>0</v>
      </c>
      <c r="CS100" s="36">
        <f t="shared" si="131"/>
        <v>0</v>
      </c>
      <c r="CT100" s="35">
        <f t="shared" si="132"/>
        <v>0</v>
      </c>
      <c r="CU100" s="62">
        <f t="shared" si="133"/>
        <v>0</v>
      </c>
      <c r="CV100" s="61">
        <f t="shared" si="134"/>
        <v>0</v>
      </c>
      <c r="CW100" s="43">
        <f t="shared" si="135"/>
        <v>0</v>
      </c>
      <c r="CX100" s="35">
        <f t="shared" si="136"/>
        <v>0</v>
      </c>
      <c r="CY100" s="36">
        <f t="shared" si="137"/>
        <v>0</v>
      </c>
      <c r="CZ100" s="35">
        <f t="shared" si="138"/>
        <v>0</v>
      </c>
      <c r="DA100" s="62">
        <f t="shared" si="139"/>
        <v>0</v>
      </c>
    </row>
    <row r="101" spans="2:105" ht="15" thickBot="1" x14ac:dyDescent="0.35">
      <c r="B101" s="1"/>
      <c r="C101" s="1"/>
      <c r="D101">
        <f t="shared" si="140"/>
        <v>0</v>
      </c>
      <c r="F101" s="1"/>
      <c r="G101" s="1"/>
      <c r="H101">
        <f t="shared" si="141"/>
        <v>0</v>
      </c>
      <c r="J101" s="1">
        <v>1</v>
      </c>
      <c r="K101" s="1">
        <v>1</v>
      </c>
      <c r="L101">
        <f t="shared" si="142"/>
        <v>137.53297987799999</v>
      </c>
      <c r="N101" s="1">
        <v>0.99997199999999997</v>
      </c>
      <c r="O101" s="1">
        <v>1</v>
      </c>
      <c r="P101">
        <f t="shared" si="143"/>
        <v>137.502974954</v>
      </c>
      <c r="R101" s="1">
        <v>1</v>
      </c>
      <c r="S101" s="1">
        <v>1</v>
      </c>
      <c r="T101">
        <f t="shared" si="144"/>
        <v>136.49903971000001</v>
      </c>
      <c r="V101" s="1"/>
      <c r="W101" s="1"/>
      <c r="AT101" s="63">
        <f t="shared" si="76"/>
        <v>0</v>
      </c>
      <c r="AU101" s="64">
        <f t="shared" ref="AU101" si="145">IF(AT102=1, "min",0)</f>
        <v>0</v>
      </c>
      <c r="AV101" s="65">
        <f t="shared" ref="AV101" si="146">IF($AT101=0,IF($AU101="min",B101,0),0)</f>
        <v>0</v>
      </c>
      <c r="AW101" s="66">
        <f t="shared" ref="AW101" si="147">IF(AV101=0,0,$C101)</f>
        <v>0</v>
      </c>
      <c r="AX101" s="65">
        <f t="shared" si="77"/>
        <v>0</v>
      </c>
      <c r="AY101" s="67">
        <f t="shared" ref="AY101" si="148">IF(AX101=0,0,C101)</f>
        <v>0</v>
      </c>
      <c r="AZ101" s="63">
        <f t="shared" si="79"/>
        <v>0</v>
      </c>
      <c r="BA101" s="64">
        <f t="shared" ref="BA101" si="149">IF(AZ102=1, "min",0)</f>
        <v>0</v>
      </c>
      <c r="BB101" s="65">
        <f t="shared" ref="BB101" si="150">IF($AZ101=0,IF($BA101="min",F101,0),0)</f>
        <v>0</v>
      </c>
      <c r="BC101" s="66">
        <f t="shared" ref="BC101" si="151">IF(BB101=0,0,$G101)</f>
        <v>0</v>
      </c>
      <c r="BD101" s="65">
        <f t="shared" ref="BD101" si="152">IF(BB100=0,0,F101)</f>
        <v>0</v>
      </c>
      <c r="BE101" s="67">
        <f t="shared" ref="BE101" si="153">IF(BD101=0,0,G101)</f>
        <v>0</v>
      </c>
      <c r="BF101" s="63">
        <f t="shared" ref="BF101" si="154">IF($AQ$4&gt;J101,0,1)</f>
        <v>1</v>
      </c>
      <c r="BG101" s="64">
        <f t="shared" ref="BG101" si="155">IF(BF102=1, "min",0)</f>
        <v>0</v>
      </c>
      <c r="BH101" s="65">
        <f t="shared" ref="BH101" si="156">IF(BF101=0,IF(BG101="min",J101,0),0)</f>
        <v>0</v>
      </c>
      <c r="BI101" s="66">
        <f t="shared" ref="BI101" si="157">IF(BH101=0,0,K101)</f>
        <v>0</v>
      </c>
      <c r="BJ101" s="65">
        <f t="shared" ref="BJ101" si="158">IF(BH100=0,0,J101)</f>
        <v>0</v>
      </c>
      <c r="BK101" s="67">
        <f t="shared" ref="BK101" si="159">IF(BJ101=0,0,K101)</f>
        <v>0</v>
      </c>
      <c r="BL101" s="63">
        <f t="shared" ref="BL101" si="160">IF($AQ$4&gt;N101,0,1)</f>
        <v>1</v>
      </c>
      <c r="BM101" s="64">
        <f t="shared" ref="BM101" si="161">IF(BL102=1, "min",0)</f>
        <v>0</v>
      </c>
      <c r="BN101" s="65">
        <f t="shared" ref="BN101" si="162">IF(BL101=0,IF(BM101="min",N101,0),0)</f>
        <v>0</v>
      </c>
      <c r="BO101" s="66">
        <f>IF(BN101=0,0,O101)</f>
        <v>0</v>
      </c>
      <c r="BP101" s="65">
        <f t="shared" ref="BP101" si="163">IF(BN100=0,0,N101)</f>
        <v>0</v>
      </c>
      <c r="BQ101" s="67">
        <f t="shared" ref="BQ101" si="164">IF(BP101=0,0,O101)</f>
        <v>0</v>
      </c>
      <c r="BR101" s="63">
        <f t="shared" ref="BR101" si="165">IF($AQ$4&gt;R101,0,1)</f>
        <v>1</v>
      </c>
      <c r="BS101" s="64">
        <f t="shared" ref="BS101" si="166">IF(BR102=1, "min",0)</f>
        <v>0</v>
      </c>
      <c r="BT101" s="65">
        <f t="shared" ref="BT101" si="167">IF(BR101=0,IF(BS101="min",R101,0),0)</f>
        <v>0</v>
      </c>
      <c r="BU101" s="66">
        <f t="shared" ref="BU101" si="168">IF(BT101=0,0,$S101)</f>
        <v>0</v>
      </c>
      <c r="BV101" s="65">
        <f t="shared" ref="BV101" si="169">IF(BT100=0,0,R101)</f>
        <v>0</v>
      </c>
      <c r="BW101" s="67">
        <f t="shared" ref="BW101" si="170">IF(BV101=0,0,S101)</f>
        <v>0</v>
      </c>
      <c r="BX101" s="63">
        <f t="shared" ref="BX101" si="171">IF($AQ$4&gt;V101,0,1)</f>
        <v>0</v>
      </c>
      <c r="BY101" s="64">
        <f t="shared" ref="BY101" si="172">IF(BX102=1, "min",0)</f>
        <v>0</v>
      </c>
      <c r="BZ101" s="65">
        <f t="shared" ref="BZ101" si="173">IF(BX101=0,IF(BY101="min",V101,0),0)</f>
        <v>0</v>
      </c>
      <c r="CA101" s="66">
        <f t="shared" ref="CA101" si="174">IF(BZ101=0,0,$W101)</f>
        <v>0</v>
      </c>
      <c r="CB101" s="65">
        <f t="shared" ref="CB101" si="175">IF(BZ100=0,0,V101)</f>
        <v>0</v>
      </c>
      <c r="CC101" s="67">
        <f>IF(CB101=0,0,W101)</f>
        <v>0</v>
      </c>
      <c r="CD101" s="63">
        <f t="shared" ref="CD101" si="176">IF($AQ$4&gt;Z101,0,1)</f>
        <v>0</v>
      </c>
      <c r="CE101" s="64">
        <f t="shared" ref="CE101" si="177">IF(CD102=1, "min",0)</f>
        <v>0</v>
      </c>
      <c r="CF101" s="65">
        <f t="shared" ref="CF101" si="178">IF(CD101=0,IF(CE101="min",Z101,0),0)</f>
        <v>0</v>
      </c>
      <c r="CG101" s="66">
        <f t="shared" ref="CG101" si="179">IF(CF101=0,0,$AA101)</f>
        <v>0</v>
      </c>
      <c r="CH101" s="65">
        <f t="shared" ref="CH101" si="180">IF(CF100=0,0,Z101)</f>
        <v>0</v>
      </c>
      <c r="CI101" s="67">
        <f t="shared" ref="CI101" si="181">IF(CH101=0,0,AA101)</f>
        <v>0</v>
      </c>
      <c r="CJ101" s="63">
        <f t="shared" ref="CJ101" si="182">IF($AQ$4&gt;AD101,0,1)</f>
        <v>0</v>
      </c>
      <c r="CK101" s="64">
        <f t="shared" ref="CK101" si="183">IF(CJ102=1, "min",0)</f>
        <v>0</v>
      </c>
      <c r="CL101" s="65">
        <f t="shared" ref="CL101" si="184">IF($CJ101=0,IF($CK101="min",AD101,0),0)</f>
        <v>0</v>
      </c>
      <c r="CM101" s="66">
        <f t="shared" ref="CM101" si="185">IF(CL101=0,0,$AE101)</f>
        <v>0</v>
      </c>
      <c r="CN101" s="65">
        <f t="shared" ref="CN101" si="186">IF(CL100=0,0,AD101)</f>
        <v>0</v>
      </c>
      <c r="CO101" s="67">
        <f t="shared" ref="CO101" si="187">IF(CN101=0,0,AE101)</f>
        <v>0</v>
      </c>
      <c r="CP101" s="63">
        <f t="shared" ref="CP101" si="188">IF($AQ$4&gt;AH101,0,1)</f>
        <v>0</v>
      </c>
      <c r="CQ101" s="64">
        <f t="shared" ref="CQ101" si="189">IF(CP102=1, "min",0)</f>
        <v>0</v>
      </c>
      <c r="CR101" s="65">
        <f t="shared" ref="CR101" si="190">IF(CP101=0,IF(CQ101="min",AH101,0),0)</f>
        <v>0</v>
      </c>
      <c r="CS101" s="66">
        <f t="shared" ref="CS101" si="191">IF(CR101=0,0,$AI101)</f>
        <v>0</v>
      </c>
      <c r="CT101" s="65">
        <f t="shared" ref="CT101" si="192">IF(CR100=0,0,AH101)</f>
        <v>0</v>
      </c>
      <c r="CU101" s="67">
        <f t="shared" ref="CU101" si="193">IF(CT101=0,0,AI101)</f>
        <v>0</v>
      </c>
      <c r="CV101" s="63">
        <f t="shared" ref="CV101" si="194">IF($AQ$4&gt;AL101,0,1)</f>
        <v>0</v>
      </c>
      <c r="CW101" s="64">
        <f t="shared" ref="CW101" si="195">IF(CV102=1, "min",0)</f>
        <v>0</v>
      </c>
      <c r="CX101" s="65">
        <f t="shared" ref="CX101" si="196">IF(CV101=0,IF(CW101="min",AL101,0),0)</f>
        <v>0</v>
      </c>
      <c r="CY101" s="66">
        <f t="shared" ref="CY101" si="197">IF(CX101=0,0,$AM101)</f>
        <v>0</v>
      </c>
      <c r="CZ101" s="65">
        <f t="shared" ref="CZ101" si="198">IF(CX100=0,0,AL101)</f>
        <v>0</v>
      </c>
      <c r="DA101" s="67">
        <f t="shared" ref="DA101" si="199">IF(CZ101=0,0,AM101)</f>
        <v>0</v>
      </c>
    </row>
    <row r="102" spans="2:105" x14ac:dyDescent="0.3">
      <c r="B102" s="1"/>
      <c r="C102" s="1"/>
      <c r="F102" s="1"/>
      <c r="G102" s="1"/>
      <c r="J102" s="1"/>
      <c r="K102" s="1"/>
      <c r="N102" s="1"/>
      <c r="O102" s="1"/>
      <c r="R102" s="1"/>
      <c r="S102" s="1"/>
      <c r="AV102" s="71">
        <f>SUM(AV6:AV101)</f>
        <v>0</v>
      </c>
      <c r="AW102" s="71">
        <f t="shared" ref="AW102:DA102" si="200">SUM(AW6:AW101)</f>
        <v>0</v>
      </c>
      <c r="AX102" s="71">
        <f t="shared" si="200"/>
        <v>0</v>
      </c>
      <c r="AY102" s="71">
        <f t="shared" si="200"/>
        <v>0</v>
      </c>
      <c r="AZ102" s="71"/>
      <c r="BA102" s="71"/>
      <c r="BB102" s="71">
        <f t="shared" si="200"/>
        <v>0</v>
      </c>
      <c r="BC102" s="71">
        <f t="shared" si="200"/>
        <v>0</v>
      </c>
      <c r="BD102" s="71">
        <f t="shared" si="200"/>
        <v>0</v>
      </c>
      <c r="BE102" s="71">
        <f t="shared" si="200"/>
        <v>0</v>
      </c>
      <c r="BF102" s="71"/>
      <c r="BG102" s="71"/>
      <c r="BH102" s="71">
        <f t="shared" si="200"/>
        <v>0.89954699999999999</v>
      </c>
      <c r="BI102" s="71">
        <f t="shared" si="200"/>
        <v>0.97084300000000001</v>
      </c>
      <c r="BJ102" s="71">
        <f t="shared" si="200"/>
        <v>0.90941899999999998</v>
      </c>
      <c r="BK102" s="71">
        <f t="shared" si="200"/>
        <v>0.97664600000000001</v>
      </c>
      <c r="BL102" s="71"/>
      <c r="BM102" s="71"/>
      <c r="BN102" s="71">
        <f t="shared" si="200"/>
        <v>0.89756400000000003</v>
      </c>
      <c r="BO102" s="71">
        <f t="shared" si="200"/>
        <v>0.97231299999999998</v>
      </c>
      <c r="BP102" s="71">
        <f t="shared" si="200"/>
        <v>0.90754299999999999</v>
      </c>
      <c r="BQ102" s="71">
        <f t="shared" si="200"/>
        <v>0.97644399999999998</v>
      </c>
      <c r="BR102" s="71"/>
      <c r="BS102" s="71"/>
      <c r="BT102" s="71">
        <f t="shared" si="200"/>
        <v>0.89563000000000004</v>
      </c>
      <c r="BU102" s="71">
        <f t="shared" si="200"/>
        <v>0.97176499999999999</v>
      </c>
      <c r="BV102" s="71">
        <f t="shared" si="200"/>
        <v>0.90579299999999996</v>
      </c>
      <c r="BW102" s="71">
        <f t="shared" si="200"/>
        <v>0.98150899999999996</v>
      </c>
      <c r="BX102" s="71"/>
      <c r="BY102" s="71"/>
      <c r="BZ102" s="71">
        <f t="shared" si="200"/>
        <v>0.88970899999999997</v>
      </c>
      <c r="CA102" s="71">
        <f t="shared" si="200"/>
        <v>0.964916</v>
      </c>
      <c r="CB102" s="71">
        <f t="shared" si="200"/>
        <v>0.90030699999999997</v>
      </c>
      <c r="CC102" s="71">
        <f t="shared" si="200"/>
        <v>0.96815899999999999</v>
      </c>
      <c r="CD102" s="71"/>
      <c r="CE102" s="71"/>
      <c r="CF102" s="71">
        <f t="shared" si="200"/>
        <v>0.89449100000000004</v>
      </c>
      <c r="CG102" s="71">
        <f t="shared" si="200"/>
        <v>0.95362199999999997</v>
      </c>
      <c r="CH102" s="71">
        <f t="shared" si="200"/>
        <v>0.90554100000000004</v>
      </c>
      <c r="CI102" s="71">
        <f t="shared" si="200"/>
        <v>0.95646900000000001</v>
      </c>
      <c r="CJ102" s="71"/>
      <c r="CK102" s="71"/>
      <c r="CL102" s="71">
        <f t="shared" si="200"/>
        <v>0.89448099999999997</v>
      </c>
      <c r="CM102" s="71">
        <f t="shared" si="200"/>
        <v>0.95166300000000004</v>
      </c>
      <c r="CN102" s="71">
        <f t="shared" si="200"/>
        <v>0.90625800000000001</v>
      </c>
      <c r="CO102" s="71">
        <f t="shared" si="200"/>
        <v>0.95673799999999998</v>
      </c>
      <c r="CP102" s="71"/>
      <c r="CQ102" s="71"/>
      <c r="CR102" s="71">
        <f t="shared" si="200"/>
        <v>0.89583599999999997</v>
      </c>
      <c r="CS102" s="71">
        <f t="shared" si="200"/>
        <v>0.94812200000000002</v>
      </c>
      <c r="CT102" s="71">
        <f t="shared" si="200"/>
        <v>0.90848899999999999</v>
      </c>
      <c r="CU102" s="71">
        <f t="shared" si="200"/>
        <v>0.95330800000000004</v>
      </c>
      <c r="CV102" s="71"/>
      <c r="CW102" s="71"/>
      <c r="CX102" s="71">
        <f t="shared" si="200"/>
        <v>0.895401</v>
      </c>
      <c r="CY102" s="71">
        <f t="shared" si="200"/>
        <v>0.94222300000000003</v>
      </c>
      <c r="CZ102" s="71">
        <f t="shared" si="200"/>
        <v>0.90900800000000004</v>
      </c>
      <c r="DA102" s="71">
        <f t="shared" si="200"/>
        <v>0.95018599999999998</v>
      </c>
    </row>
    <row r="103" spans="2:105" x14ac:dyDescent="0.3">
      <c r="N103" s="1"/>
      <c r="O103" s="1"/>
      <c r="AV103" s="71">
        <f>IF($AU$2=0,0,AV102)</f>
        <v>0</v>
      </c>
      <c r="AW103" s="71">
        <f t="shared" ref="AW103:AY103" si="201">IF($AU$2=0,0,AW102)</f>
        <v>0</v>
      </c>
      <c r="AX103" s="71">
        <f t="shared" si="201"/>
        <v>0</v>
      </c>
      <c r="AY103" s="71">
        <f t="shared" si="201"/>
        <v>0</v>
      </c>
      <c r="BB103" s="71">
        <f>IF($AU$2=0,IF($AV$2=0,0,BB102),BB102)</f>
        <v>0</v>
      </c>
      <c r="BC103" s="71">
        <f t="shared" ref="BC103:BE103" si="202">IF($AU$2=0,IF($AV$2=0,0,BC102),BC102)</f>
        <v>0</v>
      </c>
      <c r="BD103" s="71">
        <f t="shared" si="202"/>
        <v>0</v>
      </c>
      <c r="BE103" s="71">
        <f t="shared" si="202"/>
        <v>0</v>
      </c>
      <c r="BH103" s="71">
        <f>IF($AV$2=0,IF($AW$2=0,0,BH102),BH102)</f>
        <v>0</v>
      </c>
      <c r="BI103" s="71">
        <f t="shared" ref="BI103:BK103" si="203">IF($AV$2=0,IF($AW$2=0,0,BI102),BI102)</f>
        <v>0</v>
      </c>
      <c r="BJ103" s="71">
        <f t="shared" si="203"/>
        <v>0</v>
      </c>
      <c r="BK103" s="71">
        <f t="shared" si="203"/>
        <v>0</v>
      </c>
      <c r="BN103" s="71">
        <f>IF($AW$2=0,IF($AX$2=0,0,BN102),BN102)</f>
        <v>0</v>
      </c>
      <c r="BO103" s="71">
        <f t="shared" ref="BO103:BQ103" si="204">IF($AW$2=0,IF($AX$2=0,0,BO102),BO102)</f>
        <v>0</v>
      </c>
      <c r="BP103" s="71">
        <f t="shared" si="204"/>
        <v>0</v>
      </c>
      <c r="BQ103" s="71">
        <f t="shared" si="204"/>
        <v>0</v>
      </c>
      <c r="BT103" s="71">
        <f>IF($AX$2=0,IF($AY$2=0,0,BT102),BT102)</f>
        <v>0</v>
      </c>
      <c r="BU103" s="71">
        <f t="shared" ref="BU103:BW103" si="205">IF($AX$2=0,IF($AY$2=0,0,BU102),BU102)</f>
        <v>0</v>
      </c>
      <c r="BV103" s="71">
        <f t="shared" si="205"/>
        <v>0</v>
      </c>
      <c r="BW103" s="71">
        <f t="shared" si="205"/>
        <v>0</v>
      </c>
      <c r="BZ103" s="71">
        <f>IF($AY$2=0,IF($AZ$2=0,0,BZ102),BZ102)</f>
        <v>0</v>
      </c>
      <c r="CA103" s="71">
        <f t="shared" ref="CA103:CC103" si="206">IF($AY$2=0,IF($AZ$2=0,0,CA102),CA102)</f>
        <v>0</v>
      </c>
      <c r="CB103" s="71">
        <f t="shared" si="206"/>
        <v>0</v>
      </c>
      <c r="CC103" s="71">
        <f t="shared" si="206"/>
        <v>0</v>
      </c>
      <c r="CF103" s="71">
        <f>IF($AZ$2=0,IF($BA$2=0,0,CF102),CF102)</f>
        <v>0.89449100000000004</v>
      </c>
      <c r="CG103" s="71">
        <f t="shared" ref="CG103:CI103" si="207">IF($AZ$2=0,IF($BA$2=0,0,CG102),CG102)</f>
        <v>0.95362199999999997</v>
      </c>
      <c r="CH103" s="71">
        <f t="shared" si="207"/>
        <v>0.90554100000000004</v>
      </c>
      <c r="CI103" s="71">
        <f t="shared" si="207"/>
        <v>0.95646900000000001</v>
      </c>
      <c r="CL103" s="71">
        <f>IF($BA$2=0,IF($BB$2=0,0,CL102),CL102)</f>
        <v>0.89448099999999997</v>
      </c>
      <c r="CM103" s="71">
        <f t="shared" ref="CM103:CO103" si="208">IF($BA$2=0,IF($BB$2=0,0,CM102),CM102)</f>
        <v>0.95166300000000004</v>
      </c>
      <c r="CN103" s="71">
        <f t="shared" si="208"/>
        <v>0.90625800000000001</v>
      </c>
      <c r="CO103" s="71">
        <f t="shared" si="208"/>
        <v>0.95673799999999998</v>
      </c>
      <c r="CR103" s="71">
        <f>IF($BB$2=0,IF($BC$2=0,0,CR102),CR102)</f>
        <v>0</v>
      </c>
      <c r="CS103" s="71">
        <f t="shared" ref="CS103:CU103" si="209">IF($BB$2=0,IF($BC$2=0,0,CS102),CS102)</f>
        <v>0</v>
      </c>
      <c r="CT103" s="71">
        <f t="shared" si="209"/>
        <v>0</v>
      </c>
      <c r="CU103" s="71">
        <f t="shared" si="209"/>
        <v>0</v>
      </c>
      <c r="CX103" s="71">
        <f>IF($BC$2=0,0,CX102)</f>
        <v>0</v>
      </c>
      <c r="CY103" s="71">
        <f t="shared" ref="CY103:DA103" si="210">IF($BC$2=0,0,CY102)</f>
        <v>0</v>
      </c>
      <c r="CZ103" s="71">
        <f t="shared" si="210"/>
        <v>0</v>
      </c>
      <c r="DA103" s="71">
        <f t="shared" si="210"/>
        <v>0</v>
      </c>
    </row>
    <row r="104" spans="2:105" x14ac:dyDescent="0.3">
      <c r="AX104" s="74">
        <v>-20</v>
      </c>
      <c r="AY104" t="e">
        <f>(AY103-AW103)/(AX103-AV103)*($AQ$4-AV103)+AW103</f>
        <v>#DIV/0!</v>
      </c>
      <c r="BD104" s="74">
        <v>-15</v>
      </c>
      <c r="BE104" t="e">
        <f>(BE103-BC103)/(BD103-BB103)*($AQ$4-BB103)+BC103</f>
        <v>#DIV/0!</v>
      </c>
      <c r="BJ104" s="74">
        <v>-10</v>
      </c>
      <c r="BK104" t="e">
        <f>(BK103-BI103)/(BJ103-BH103)*($AQ$4-BH103)+BI103</f>
        <v>#DIV/0!</v>
      </c>
      <c r="BP104" s="74">
        <v>-5</v>
      </c>
      <c r="BQ104" t="e">
        <f>(BQ103-BO103)/(BP103-BN103)*($AQ$4-BN103)+BO103</f>
        <v>#DIV/0!</v>
      </c>
      <c r="BV104" s="74">
        <v>0</v>
      </c>
      <c r="BW104" t="e">
        <f>(BW103-BU103)/(BV103-BT103)*($AQ$4-BT103)+BU103</f>
        <v>#DIV/0!</v>
      </c>
      <c r="CB104" s="74">
        <v>5</v>
      </c>
      <c r="CC104" t="e">
        <f>(CC103-CA103)/(CB103-BZ103)*($AQ$4-BZ103)+CA103</f>
        <v>#DIV/0!</v>
      </c>
      <c r="CH104" s="74">
        <v>10</v>
      </c>
      <c r="CI104">
        <f>(CI103-CG103)/(CH103-CF103)*($AQ$4-CF103)+CG103</f>
        <v>0.95504137764705876</v>
      </c>
      <c r="CN104" s="74">
        <v>15</v>
      </c>
      <c r="CO104">
        <f>(CO103-CM103)/(CN103-CL103)*($AQ$4-CL103)+CM103</f>
        <v>0.95404127332937083</v>
      </c>
      <c r="CT104" s="74">
        <v>20</v>
      </c>
      <c r="CU104" t="e">
        <f>(CU103-CS103)/(CT103-CR103)*($AQ$4-CR103)+CS103</f>
        <v>#DIV/0!</v>
      </c>
      <c r="CZ104" s="74">
        <v>25</v>
      </c>
      <c r="DA104" t="e">
        <f>(DA103-CY103)/(CZ103-CX103)*($AQ$4-CX103)+CY103</f>
        <v>#DIV/0!</v>
      </c>
    </row>
    <row r="107" spans="2:105" x14ac:dyDescent="0.3">
      <c r="AS107" s="72" t="s">
        <v>60</v>
      </c>
      <c r="AT107">
        <f>IF(AU2="X",-20,0)</f>
        <v>0</v>
      </c>
      <c r="AU107">
        <f>IF(AU2="X",-15,0)</f>
        <v>0</v>
      </c>
      <c r="AV107" s="73">
        <f>SUM(AT107:AU107)</f>
        <v>0</v>
      </c>
      <c r="AW107">
        <f>IF($AV107=0,0,AY104)</f>
        <v>0</v>
      </c>
      <c r="AX107">
        <f>IF($AV107=0,0,BE104)</f>
        <v>0</v>
      </c>
    </row>
    <row r="108" spans="2:105" x14ac:dyDescent="0.3">
      <c r="AS108" s="72" t="s">
        <v>61</v>
      </c>
      <c r="AT108">
        <f>IF(AV2="X",-15,0)</f>
        <v>0</v>
      </c>
      <c r="AU108">
        <f>IF(AU2="X",-10,0)</f>
        <v>0</v>
      </c>
      <c r="AV108" s="73">
        <f t="shared" ref="AV108:AV115" si="211">SUM(AT108:AU108)</f>
        <v>0</v>
      </c>
      <c r="AW108">
        <f>IF($AV108=0,0,BE104)</f>
        <v>0</v>
      </c>
      <c r="AX108">
        <f>IF($AV108=0,0,BK104)</f>
        <v>0</v>
      </c>
    </row>
    <row r="109" spans="2:105" x14ac:dyDescent="0.3">
      <c r="AS109" s="72" t="s">
        <v>62</v>
      </c>
      <c r="AT109">
        <f>IF(AW2="X",-10,0)</f>
        <v>0</v>
      </c>
      <c r="AU109">
        <f>IF(AW2="X",-5,0)</f>
        <v>0</v>
      </c>
      <c r="AV109" s="73">
        <f t="shared" si="211"/>
        <v>0</v>
      </c>
      <c r="AW109">
        <f>IF($AV109=0,0,BK104)</f>
        <v>0</v>
      </c>
      <c r="AX109">
        <f>IF($AV109=0,0,BQ104)</f>
        <v>0</v>
      </c>
    </row>
    <row r="110" spans="2:105" x14ac:dyDescent="0.3">
      <c r="AS110" s="72" t="s">
        <v>63</v>
      </c>
      <c r="AT110">
        <f>IF(AX2="X",-5,0)</f>
        <v>0</v>
      </c>
      <c r="AU110">
        <f>IF(AX2="X",0,0)</f>
        <v>0</v>
      </c>
      <c r="AV110" s="73">
        <f t="shared" si="211"/>
        <v>0</v>
      </c>
      <c r="AW110">
        <f>IF($AV110=0,0,BQ104)</f>
        <v>0</v>
      </c>
      <c r="AX110">
        <f>IF($AV110=0,0,BW104)</f>
        <v>0</v>
      </c>
    </row>
    <row r="111" spans="2:105" x14ac:dyDescent="0.3">
      <c r="AS111" s="72" t="s">
        <v>64</v>
      </c>
      <c r="AT111">
        <f>IF(AY2="X",0,0)</f>
        <v>0</v>
      </c>
      <c r="AU111">
        <f>IF(AY2="X",5,0)</f>
        <v>0</v>
      </c>
      <c r="AV111" s="73">
        <f t="shared" si="211"/>
        <v>0</v>
      </c>
      <c r="AW111">
        <f>IF($AV111=0,0,BW104)</f>
        <v>0</v>
      </c>
      <c r="AX111">
        <f>IF($AV111=0,0,CC104)</f>
        <v>0</v>
      </c>
    </row>
    <row r="112" spans="2:105" x14ac:dyDescent="0.3">
      <c r="AS112" s="72" t="s">
        <v>65</v>
      </c>
      <c r="AT112">
        <f>IF(AZ2="X",5,0)</f>
        <v>0</v>
      </c>
      <c r="AU112">
        <f>IF(AZ2="X",10,0)</f>
        <v>0</v>
      </c>
      <c r="AV112" s="73">
        <f t="shared" si="211"/>
        <v>0</v>
      </c>
      <c r="AW112">
        <f>IF($AV112=0,0,CC104)</f>
        <v>0</v>
      </c>
      <c r="AX112">
        <f>IF($AV112=0,0,CI104)</f>
        <v>0</v>
      </c>
    </row>
    <row r="113" spans="45:50" x14ac:dyDescent="0.3">
      <c r="AS113" s="72" t="s">
        <v>66</v>
      </c>
      <c r="AT113">
        <f>IF(BA2="X",10,0)</f>
        <v>10</v>
      </c>
      <c r="AU113">
        <f>IF(BA2="X",15,0)</f>
        <v>15</v>
      </c>
      <c r="AV113" s="73">
        <f t="shared" si="211"/>
        <v>25</v>
      </c>
      <c r="AW113">
        <f>IF($AV113=0,0,CI104)</f>
        <v>0.95504137764705876</v>
      </c>
      <c r="AX113">
        <f>IF($AV113=0,0,CO104)</f>
        <v>0.95404127332937083</v>
      </c>
    </row>
    <row r="114" spans="45:50" x14ac:dyDescent="0.3">
      <c r="AS114" s="72" t="s">
        <v>67</v>
      </c>
      <c r="AT114">
        <f>IF(BB2="X",15,0)</f>
        <v>0</v>
      </c>
      <c r="AU114">
        <f>IF(BB2="X",20,0)</f>
        <v>0</v>
      </c>
      <c r="AV114" s="73">
        <f t="shared" si="211"/>
        <v>0</v>
      </c>
      <c r="AW114">
        <f>IF($AV114=0,0,CO104)</f>
        <v>0</v>
      </c>
      <c r="AX114">
        <f>IF($AV114=0,0,CU104)</f>
        <v>0</v>
      </c>
    </row>
    <row r="115" spans="45:50" x14ac:dyDescent="0.3">
      <c r="AS115" s="72" t="s">
        <v>68</v>
      </c>
      <c r="AT115">
        <f>IF(BC2="X",20,0)</f>
        <v>0</v>
      </c>
      <c r="AU115">
        <f>IF(BC2="X",25,0)</f>
        <v>0</v>
      </c>
      <c r="AV115" s="73">
        <f t="shared" si="211"/>
        <v>0</v>
      </c>
      <c r="AW115">
        <f>IF($AV115=0,0,CU104)</f>
        <v>0</v>
      </c>
      <c r="AX115">
        <f>IF($AV115=0,0,DA104)</f>
        <v>0</v>
      </c>
    </row>
    <row r="117" spans="45:50" x14ac:dyDescent="0.3">
      <c r="AT117">
        <f>SUM(AT107:AT115)</f>
        <v>10</v>
      </c>
      <c r="AU117">
        <f>SUM(AU107:AU115)</f>
        <v>15</v>
      </c>
      <c r="AW117">
        <f>SUM(AW107:AW115)</f>
        <v>0.95504137764705876</v>
      </c>
      <c r="AX117">
        <f>SUM(AX107:AX115)</f>
        <v>0.95404127332937083</v>
      </c>
    </row>
  </sheetData>
  <mergeCells count="1">
    <mergeCell ref="AQ10:AR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A117"/>
  <sheetViews>
    <sheetView topLeftCell="M1" zoomScale="40" zoomScaleNormal="40" workbookViewId="0">
      <selection activeCell="AR60" sqref="AR60"/>
    </sheetView>
  </sheetViews>
  <sheetFormatPr defaultRowHeight="14.4" x14ac:dyDescent="0.3"/>
  <cols>
    <col min="2" max="2" width="13.44140625" customWidth="1"/>
    <col min="4" max="4" width="12.109375" bestFit="1" customWidth="1"/>
    <col min="6" max="6" width="13.44140625" bestFit="1" customWidth="1"/>
    <col min="8" max="8" width="12.109375" bestFit="1" customWidth="1"/>
    <col min="10" max="10" width="13.44140625" bestFit="1" customWidth="1"/>
    <col min="12" max="12" width="12.109375" bestFit="1" customWidth="1"/>
    <col min="14" max="14" width="13.44140625" bestFit="1" customWidth="1"/>
    <col min="16" max="16" width="12.109375" bestFit="1" customWidth="1"/>
    <col min="18" max="18" width="13.44140625" bestFit="1" customWidth="1"/>
    <col min="20" max="20" width="12.109375" bestFit="1" customWidth="1"/>
    <col min="22" max="22" width="13.44140625" bestFit="1" customWidth="1"/>
    <col min="24" max="24" width="12.109375" bestFit="1" customWidth="1"/>
    <col min="26" max="26" width="13.44140625" bestFit="1" customWidth="1"/>
    <col min="28" max="28" width="12.109375" bestFit="1" customWidth="1"/>
    <col min="30" max="30" width="13.44140625" bestFit="1" customWidth="1"/>
    <col min="32" max="32" width="12.109375" bestFit="1" customWidth="1"/>
    <col min="34" max="34" width="13.44140625" bestFit="1" customWidth="1"/>
    <col min="36" max="36" width="12.109375" bestFit="1" customWidth="1"/>
    <col min="38" max="38" width="13.44140625" bestFit="1" customWidth="1"/>
    <col min="40" max="40" width="12.109375" bestFit="1" customWidth="1"/>
    <col min="44" max="44" width="10.33203125" bestFit="1" customWidth="1"/>
  </cols>
  <sheetData>
    <row r="1" spans="2:105" x14ac:dyDescent="0.3">
      <c r="B1" s="3" t="s">
        <v>3</v>
      </c>
      <c r="C1">
        <v>-20</v>
      </c>
      <c r="D1" t="s">
        <v>4</v>
      </c>
      <c r="F1" s="3" t="s">
        <v>3</v>
      </c>
      <c r="G1">
        <v>-15</v>
      </c>
      <c r="H1" t="s">
        <v>4</v>
      </c>
      <c r="J1" s="3" t="s">
        <v>3</v>
      </c>
      <c r="K1">
        <v>-10</v>
      </c>
      <c r="L1" t="s">
        <v>4</v>
      </c>
      <c r="N1" s="3" t="s">
        <v>3</v>
      </c>
      <c r="O1">
        <v>-5</v>
      </c>
      <c r="P1" t="s">
        <v>4</v>
      </c>
      <c r="R1" s="3" t="s">
        <v>3</v>
      </c>
      <c r="S1">
        <v>0</v>
      </c>
      <c r="T1" t="s">
        <v>4</v>
      </c>
      <c r="V1" s="3" t="s">
        <v>3</v>
      </c>
      <c r="W1">
        <v>5</v>
      </c>
      <c r="X1" t="s">
        <v>4</v>
      </c>
      <c r="Z1" s="3" t="s">
        <v>3</v>
      </c>
      <c r="AA1">
        <v>10</v>
      </c>
      <c r="AB1" t="s">
        <v>4</v>
      </c>
      <c r="AD1" s="3" t="s">
        <v>3</v>
      </c>
      <c r="AE1">
        <v>15</v>
      </c>
      <c r="AF1" t="s">
        <v>4</v>
      </c>
      <c r="AH1" s="3" t="s">
        <v>3</v>
      </c>
      <c r="AI1">
        <v>20</v>
      </c>
      <c r="AJ1" t="s">
        <v>4</v>
      </c>
      <c r="AL1" s="3" t="s">
        <v>3</v>
      </c>
      <c r="AM1">
        <v>25</v>
      </c>
      <c r="AN1" t="s">
        <v>4</v>
      </c>
    </row>
    <row r="2" spans="2:105" ht="15" thickBot="1" x14ac:dyDescent="0.35">
      <c r="B2" s="3" t="s">
        <v>7</v>
      </c>
      <c r="C2">
        <f>'Tin_base load'!P13</f>
        <v>429.91</v>
      </c>
      <c r="D2" t="s">
        <v>4</v>
      </c>
      <c r="F2" s="3" t="s">
        <v>7</v>
      </c>
      <c r="G2">
        <f>'Tin_base load'!P18</f>
        <v>435.82</v>
      </c>
      <c r="H2" t="s">
        <v>4</v>
      </c>
      <c r="J2" s="3" t="s">
        <v>7</v>
      </c>
      <c r="K2">
        <f>'Tin_base load'!P23</f>
        <v>441.42</v>
      </c>
      <c r="L2" t="s">
        <v>4</v>
      </c>
      <c r="N2" s="3" t="s">
        <v>7</v>
      </c>
      <c r="O2">
        <f>'Tin_base load'!P28</f>
        <v>442.73</v>
      </c>
      <c r="P2" t="s">
        <v>4</v>
      </c>
      <c r="R2" s="3" t="s">
        <v>7</v>
      </c>
      <c r="S2">
        <f>'Tin_base load'!P33</f>
        <v>443.8</v>
      </c>
      <c r="T2" t="s">
        <v>4</v>
      </c>
      <c r="V2" s="3" t="s">
        <v>7</v>
      </c>
      <c r="W2">
        <f>'Tin_base load'!P38</f>
        <v>447.45</v>
      </c>
      <c r="X2" t="s">
        <v>4</v>
      </c>
      <c r="Z2" s="3" t="s">
        <v>7</v>
      </c>
      <c r="AA2">
        <f>'Tin_base load'!P43</f>
        <v>451.53000000000003</v>
      </c>
      <c r="AB2" t="s">
        <v>4</v>
      </c>
      <c r="AD2" s="3" t="s">
        <v>7</v>
      </c>
      <c r="AE2">
        <f>'Tin_base load'!P48</f>
        <v>459.06</v>
      </c>
      <c r="AF2" t="s">
        <v>4</v>
      </c>
      <c r="AH2" s="3" t="s">
        <v>7</v>
      </c>
      <c r="AI2">
        <f>'Tin_base load'!P53</f>
        <v>466.21</v>
      </c>
      <c r="AJ2" t="s">
        <v>4</v>
      </c>
      <c r="AL2" s="3" t="s">
        <v>7</v>
      </c>
      <c r="AM2">
        <f>'Tin_base load'!P58</f>
        <v>473.18</v>
      </c>
      <c r="AN2" t="s">
        <v>4</v>
      </c>
      <c r="AU2" s="41">
        <f>IF($AQ$3&gt;=AU3,IF($AQ$3&lt;AU4, "X",0),0)</f>
        <v>0</v>
      </c>
      <c r="AV2" s="41">
        <f t="shared" ref="AV2:BC2" si="0">IF($AQ$3&gt;=AV3,IF($AQ$3&lt;AV4, "X",0),0)</f>
        <v>0</v>
      </c>
      <c r="AW2" s="41">
        <f t="shared" si="0"/>
        <v>0</v>
      </c>
      <c r="AX2" s="41">
        <f t="shared" si="0"/>
        <v>0</v>
      </c>
      <c r="AY2" s="41">
        <f t="shared" si="0"/>
        <v>0</v>
      </c>
      <c r="AZ2" s="41">
        <f t="shared" si="0"/>
        <v>0</v>
      </c>
      <c r="BA2" s="41" t="str">
        <f t="shared" si="0"/>
        <v>X</v>
      </c>
      <c r="BB2" s="41">
        <f t="shared" si="0"/>
        <v>0</v>
      </c>
      <c r="BC2" s="41">
        <f t="shared" si="0"/>
        <v>0</v>
      </c>
    </row>
    <row r="3" spans="2:105" x14ac:dyDescent="0.3">
      <c r="AP3" s="51" t="s">
        <v>15</v>
      </c>
      <c r="AQ3" s="52">
        <f>'GT calculator'!G4</f>
        <v>10</v>
      </c>
      <c r="AR3" s="53" t="s">
        <v>4</v>
      </c>
      <c r="AT3" t="s">
        <v>48</v>
      </c>
      <c r="AU3">
        <v>-20</v>
      </c>
      <c r="AV3">
        <v>-15</v>
      </c>
      <c r="AW3">
        <v>-10</v>
      </c>
      <c r="AX3">
        <v>-5</v>
      </c>
      <c r="AY3">
        <v>0</v>
      </c>
      <c r="AZ3">
        <v>5</v>
      </c>
      <c r="BA3">
        <v>10</v>
      </c>
      <c r="BB3">
        <v>15</v>
      </c>
      <c r="BC3">
        <v>20</v>
      </c>
    </row>
    <row r="4" spans="2:105" ht="15" thickBot="1" x14ac:dyDescent="0.35">
      <c r="AP4" s="54" t="s">
        <v>0</v>
      </c>
      <c r="AQ4" s="77">
        <f>'GT calculator'!J15</f>
        <v>0.9</v>
      </c>
      <c r="AR4" s="55"/>
      <c r="AT4" t="s">
        <v>49</v>
      </c>
      <c r="AU4">
        <v>-15</v>
      </c>
      <c r="AV4">
        <v>-10</v>
      </c>
      <c r="AW4">
        <v>-5</v>
      </c>
      <c r="AX4">
        <v>0</v>
      </c>
      <c r="AY4">
        <v>5</v>
      </c>
      <c r="AZ4">
        <v>10</v>
      </c>
      <c r="BA4">
        <v>15</v>
      </c>
      <c r="BB4">
        <v>20</v>
      </c>
      <c r="BC4">
        <v>25</v>
      </c>
    </row>
    <row r="5" spans="2:105" ht="15" thickBot="1" x14ac:dyDescent="0.35">
      <c r="AP5" s="56"/>
      <c r="AQ5" s="78"/>
      <c r="AR5" s="56"/>
    </row>
    <row r="6" spans="2:105" x14ac:dyDescent="0.3">
      <c r="B6" s="5" t="s">
        <v>0</v>
      </c>
      <c r="C6" s="5"/>
      <c r="D6" s="5" t="s">
        <v>11</v>
      </c>
      <c r="E6" s="5"/>
      <c r="F6" s="5" t="s">
        <v>0</v>
      </c>
      <c r="G6" s="5"/>
      <c r="H6" s="5" t="s">
        <v>11</v>
      </c>
      <c r="I6" s="5"/>
      <c r="J6" s="5" t="s">
        <v>0</v>
      </c>
      <c r="K6" s="5"/>
      <c r="L6" s="5" t="s">
        <v>11</v>
      </c>
      <c r="M6" s="5"/>
      <c r="N6" s="5" t="s">
        <v>0</v>
      </c>
      <c r="O6" s="5"/>
      <c r="P6" s="5" t="s">
        <v>11</v>
      </c>
      <c r="Q6" s="5"/>
      <c r="R6" s="5" t="s">
        <v>0</v>
      </c>
      <c r="S6" s="5"/>
      <c r="T6" s="5" t="s">
        <v>11</v>
      </c>
      <c r="U6" s="5"/>
      <c r="V6" s="5" t="s">
        <v>0</v>
      </c>
      <c r="W6" s="5"/>
      <c r="X6" s="5" t="s">
        <v>11</v>
      </c>
      <c r="Y6" s="5"/>
      <c r="Z6" s="5" t="s">
        <v>0</v>
      </c>
      <c r="AA6" s="5"/>
      <c r="AB6" s="5" t="s">
        <v>11</v>
      </c>
      <c r="AC6" s="5"/>
      <c r="AD6" s="5" t="s">
        <v>0</v>
      </c>
      <c r="AE6" s="5"/>
      <c r="AF6" s="5" t="s">
        <v>11</v>
      </c>
      <c r="AG6" s="5"/>
      <c r="AH6" s="5" t="s">
        <v>0</v>
      </c>
      <c r="AI6" s="5"/>
      <c r="AJ6" s="5" t="s">
        <v>11</v>
      </c>
      <c r="AK6" s="5"/>
      <c r="AL6" s="5" t="s">
        <v>0</v>
      </c>
      <c r="AM6" s="5"/>
      <c r="AN6" s="5" t="s">
        <v>11</v>
      </c>
      <c r="AP6" s="56"/>
      <c r="AQ6" s="56"/>
      <c r="AR6" s="56"/>
      <c r="AT6" s="68" t="s">
        <v>52</v>
      </c>
      <c r="AU6" s="69"/>
      <c r="AV6" s="57">
        <v>0</v>
      </c>
      <c r="AW6" s="58"/>
      <c r="AX6" s="59"/>
      <c r="AY6" s="60"/>
      <c r="AZ6" s="68" t="s">
        <v>51</v>
      </c>
      <c r="BA6" s="69"/>
      <c r="BB6" s="57">
        <v>0</v>
      </c>
      <c r="BC6" s="58"/>
      <c r="BD6" s="59"/>
      <c r="BE6" s="60"/>
      <c r="BF6" s="70" t="s">
        <v>50</v>
      </c>
      <c r="BG6" s="69"/>
      <c r="BH6" s="57">
        <v>0</v>
      </c>
      <c r="BI6" s="58"/>
      <c r="BJ6" s="59"/>
      <c r="BK6" s="60"/>
      <c r="BL6" s="104" t="s">
        <v>53</v>
      </c>
      <c r="BM6" s="105"/>
      <c r="BN6" s="57">
        <v>0</v>
      </c>
      <c r="BO6" s="58"/>
      <c r="BP6" s="59"/>
      <c r="BQ6" s="60"/>
      <c r="BR6" s="68" t="s">
        <v>54</v>
      </c>
      <c r="BS6" s="69"/>
      <c r="BT6" s="57">
        <v>0</v>
      </c>
      <c r="BU6" s="58"/>
      <c r="BV6" s="59"/>
      <c r="BW6" s="60"/>
      <c r="BX6" s="68" t="s">
        <v>55</v>
      </c>
      <c r="BY6" s="69"/>
      <c r="BZ6" s="57">
        <v>0</v>
      </c>
      <c r="CA6" s="58"/>
      <c r="CB6" s="59"/>
      <c r="CC6" s="60"/>
      <c r="CD6" s="68" t="s">
        <v>56</v>
      </c>
      <c r="CE6" s="69"/>
      <c r="CF6" s="57">
        <v>0</v>
      </c>
      <c r="CG6" s="58"/>
      <c r="CH6" s="59"/>
      <c r="CI6" s="60"/>
      <c r="CJ6" s="68" t="s">
        <v>57</v>
      </c>
      <c r="CK6" s="69"/>
      <c r="CL6" s="57">
        <v>0</v>
      </c>
      <c r="CM6" s="58"/>
      <c r="CN6" s="59"/>
      <c r="CO6" s="60"/>
      <c r="CP6" s="102" t="s">
        <v>58</v>
      </c>
      <c r="CQ6" s="103"/>
      <c r="CR6" s="57">
        <v>0</v>
      </c>
      <c r="CS6" s="80"/>
      <c r="CT6" s="59"/>
      <c r="CU6" s="60"/>
      <c r="CV6" s="68" t="s">
        <v>59</v>
      </c>
      <c r="CW6" s="69"/>
      <c r="CX6" s="57">
        <v>0</v>
      </c>
      <c r="CY6" s="58"/>
      <c r="CZ6" s="59"/>
      <c r="DA6" s="60"/>
    </row>
    <row r="7" spans="2:105" x14ac:dyDescent="0.3">
      <c r="B7" s="1"/>
      <c r="C7" s="1"/>
      <c r="D7">
        <f>C7+C$2</f>
        <v>429.91</v>
      </c>
      <c r="F7" s="1"/>
      <c r="G7" s="1"/>
      <c r="H7">
        <f>G7+G$2</f>
        <v>435.82</v>
      </c>
      <c r="J7" s="1">
        <v>7.5725000000000001E-2</v>
      </c>
      <c r="K7" s="1">
        <v>-31.07</v>
      </c>
      <c r="L7">
        <f>K7+K$2</f>
        <v>410.35</v>
      </c>
      <c r="N7" s="1">
        <v>7.6397999999999994E-2</v>
      </c>
      <c r="O7" s="1">
        <v>-26.3</v>
      </c>
      <c r="P7">
        <f>O7+O$2</f>
        <v>416.43</v>
      </c>
      <c r="R7" s="1">
        <v>7.7963000000000005E-2</v>
      </c>
      <c r="S7" s="1">
        <v>-21.28</v>
      </c>
      <c r="T7">
        <f>S7+S$2</f>
        <v>422.52</v>
      </c>
      <c r="V7" s="1">
        <v>8.1136E-2</v>
      </c>
      <c r="W7" s="1">
        <v>-27.07</v>
      </c>
      <c r="X7">
        <f>W7+W$2</f>
        <v>420.38</v>
      </c>
      <c r="Z7" s="1">
        <v>8.4595000000000004E-2</v>
      </c>
      <c r="AA7" s="1">
        <v>-20.81</v>
      </c>
      <c r="AB7">
        <f>AA7+AA$2</f>
        <v>430.72</v>
      </c>
      <c r="AD7" s="1">
        <v>9.0165999999999996E-2</v>
      </c>
      <c r="AE7" s="1">
        <v>-17.93</v>
      </c>
      <c r="AF7">
        <f>AE7+AE$2</f>
        <v>441.13</v>
      </c>
      <c r="AH7" s="1">
        <v>9.6673999999999996E-2</v>
      </c>
      <c r="AI7" s="1">
        <v>-16.34</v>
      </c>
      <c r="AJ7">
        <f>AI7+AI$2</f>
        <v>449.87</v>
      </c>
      <c r="AL7" s="1">
        <v>0.103967</v>
      </c>
      <c r="AM7" s="1">
        <v>-14.93</v>
      </c>
      <c r="AN7">
        <f>AM7+AM$2</f>
        <v>458.25</v>
      </c>
      <c r="AT7" s="61">
        <f t="shared" ref="AT7:AT35" si="1">IF($AQ$4&gt;B7,0,1)</f>
        <v>0</v>
      </c>
      <c r="AU7" s="43">
        <f t="shared" ref="AU7:AU35" si="2">IF(AT8=1, "min",0)</f>
        <v>0</v>
      </c>
      <c r="AV7" s="35">
        <f t="shared" ref="AV7:AV35" si="3">IF($AT7=0,IF($AU7="min",B7,0),0)</f>
        <v>0</v>
      </c>
      <c r="AW7" s="36">
        <f>IF(AV7=0,0,$C7)</f>
        <v>0</v>
      </c>
      <c r="AX7" s="35">
        <f t="shared" ref="AX7:AX35" si="4">IF(AV6=0,0,B7)</f>
        <v>0</v>
      </c>
      <c r="AY7" s="62">
        <f t="shared" ref="AY7:AY35" si="5">IF(AX7=0,0,C7)</f>
        <v>0</v>
      </c>
      <c r="AZ7" s="61">
        <f t="shared" ref="AZ7:AZ35" si="6">IF($AQ$4&gt;F7,0,1)</f>
        <v>0</v>
      </c>
      <c r="BA7" s="43">
        <f t="shared" ref="BA7:BA35" si="7">IF(AZ8=1, "min",0)</f>
        <v>0</v>
      </c>
      <c r="BB7" s="35">
        <f>IF(AZ7=0,IF(BA7="min",F7,0),0)</f>
        <v>0</v>
      </c>
      <c r="BC7" s="36">
        <f>IF(BB7=0,0,$G7)</f>
        <v>0</v>
      </c>
      <c r="BD7" s="35">
        <f>IF(BB6=0,0,F7)</f>
        <v>0</v>
      </c>
      <c r="BE7" s="62">
        <f>IF(BD7=0,0,G7)</f>
        <v>0</v>
      </c>
      <c r="BF7" s="61">
        <f>IF($AQ$4&gt;J7,0,1)</f>
        <v>0</v>
      </c>
      <c r="BG7" s="43">
        <f t="shared" ref="BG7:BG35" si="8">IF(BF8=1, "min",0)</f>
        <v>0</v>
      </c>
      <c r="BH7" s="35">
        <f>IF(BF7=0,IF(BG7="min",J7,0),0)</f>
        <v>0</v>
      </c>
      <c r="BI7" s="36">
        <f>IF(BH7=0,0,K7)</f>
        <v>0</v>
      </c>
      <c r="BJ7" s="35">
        <f>IF(BH6=0,0,J7)</f>
        <v>0</v>
      </c>
      <c r="BK7" s="62">
        <f>IF(BJ7=0,0,K7)</f>
        <v>0</v>
      </c>
      <c r="BL7" s="61">
        <f>IF($AQ$4&gt;N7,0,1)</f>
        <v>0</v>
      </c>
      <c r="BM7" s="43">
        <f>IF(BL8=1, "min",0)</f>
        <v>0</v>
      </c>
      <c r="BN7" s="35">
        <f>IF(BL7=0,IF(BM7="min",N7,0),0)</f>
        <v>0</v>
      </c>
      <c r="BO7" s="36">
        <f>IF(BN7=0,0,O7)</f>
        <v>0</v>
      </c>
      <c r="BP7" s="35">
        <f>IF(BN6=0,0,N7)</f>
        <v>0</v>
      </c>
      <c r="BQ7" s="62">
        <f>IF(BP7=0,0,O7)</f>
        <v>0</v>
      </c>
      <c r="BR7" s="61">
        <f>IF($AQ$4&gt;R7,0,1)</f>
        <v>0</v>
      </c>
      <c r="BS7" s="43">
        <f>IF(BR8=1, "min",0)</f>
        <v>0</v>
      </c>
      <c r="BT7" s="35">
        <f>IF(BR7=0,IF(BS7="min",R7,0),0)</f>
        <v>0</v>
      </c>
      <c r="BU7" s="36">
        <f>IF(BT7=0,0,$S7)</f>
        <v>0</v>
      </c>
      <c r="BV7" s="35">
        <f>IF(BT6=0,0,R7)</f>
        <v>0</v>
      </c>
      <c r="BW7" s="62">
        <f>IF(BV7=0,0,S7)</f>
        <v>0</v>
      </c>
      <c r="BX7" s="61">
        <f>IF($AQ$4&gt;V7,0,1)</f>
        <v>0</v>
      </c>
      <c r="BY7" s="43">
        <f>IF(BX8=1, "min",0)</f>
        <v>0</v>
      </c>
      <c r="BZ7" s="35">
        <f>IF(BX7=0,IF(BY7="min",V7,0),0)</f>
        <v>0</v>
      </c>
      <c r="CA7" s="36">
        <f>IF(BZ7=0,0,$W7)</f>
        <v>0</v>
      </c>
      <c r="CB7" s="35">
        <f>IF(BZ6=0,0,V7)</f>
        <v>0</v>
      </c>
      <c r="CC7" s="62">
        <f>IF(CB7=0,0,W7)</f>
        <v>0</v>
      </c>
      <c r="CD7" s="61">
        <f>IF($AQ$4&gt;Z7,0,1)</f>
        <v>0</v>
      </c>
      <c r="CE7" s="43">
        <f t="shared" ref="CE7:CE35" si="9">IF(CD8=1, "min",0)</f>
        <v>0</v>
      </c>
      <c r="CF7" s="35">
        <f>IF(CD7=0,IF(CE7="min",Z7,0),0)</f>
        <v>0</v>
      </c>
      <c r="CG7" s="36">
        <f>IF(CF7=0,0,$AA7)</f>
        <v>0</v>
      </c>
      <c r="CH7" s="35">
        <f>IF(CF6=0,0,Z7)</f>
        <v>0</v>
      </c>
      <c r="CI7" s="62">
        <f>IF(CH7=0,0,AA7)</f>
        <v>0</v>
      </c>
      <c r="CJ7" s="61">
        <f>IF($AQ$4&gt;AD7,0,1)</f>
        <v>0</v>
      </c>
      <c r="CK7" s="43">
        <f>IF(CJ8=1, "min",0)</f>
        <v>0</v>
      </c>
      <c r="CL7" s="35">
        <f>IF($CJ7=0,IF($CK7="min",AD7,0),0)</f>
        <v>0</v>
      </c>
      <c r="CM7" s="36">
        <f>IF(CL7=0,0,$AE7)</f>
        <v>0</v>
      </c>
      <c r="CN7" s="35">
        <f>IF(CL6=0,0,AD7)</f>
        <v>0</v>
      </c>
      <c r="CO7" s="62">
        <f>IF(CN7=0,0,AE7)</f>
        <v>0</v>
      </c>
      <c r="CP7" s="61">
        <f>IF($AQ$4&gt;AH7,0,1)</f>
        <v>0</v>
      </c>
      <c r="CQ7" s="43">
        <f>IF(CP8=1, "min",0)</f>
        <v>0</v>
      </c>
      <c r="CR7" s="35">
        <f>IF(CP7=0,IF(CQ7="min",AH7,0),0)</f>
        <v>0</v>
      </c>
      <c r="CS7" s="43">
        <f>IF(CR7=0,0,$AI7)</f>
        <v>0</v>
      </c>
      <c r="CT7" s="43">
        <f t="shared" ref="CT7:CT35" si="10">IF(CR6=0,0,AH7)</f>
        <v>0</v>
      </c>
      <c r="CU7" s="62">
        <f>IF(CT7=0,0,AI7)</f>
        <v>0</v>
      </c>
      <c r="CV7" s="61">
        <f>IF($AQ$4&gt;AL7,0,1)</f>
        <v>0</v>
      </c>
      <c r="CW7" s="43">
        <f>IF(CV8=1, "min",0)</f>
        <v>0</v>
      </c>
      <c r="CX7" s="35">
        <f>IF(CV7=0,IF(CW7="min",AL7,0),0)</f>
        <v>0</v>
      </c>
      <c r="CY7" s="36">
        <f>IF(CX7=0,0,$AM7)</f>
        <v>0</v>
      </c>
      <c r="CZ7" s="35">
        <f>IF(CX6=0,0,AL7)</f>
        <v>0</v>
      </c>
      <c r="DA7" s="62">
        <f>IF(CZ7=0,0,AM7)</f>
        <v>0</v>
      </c>
    </row>
    <row r="8" spans="2:105" x14ac:dyDescent="0.3">
      <c r="B8" s="1"/>
      <c r="C8" s="1"/>
      <c r="D8">
        <f t="shared" ref="D8:D71" si="11">C8+C$2</f>
        <v>429.91</v>
      </c>
      <c r="F8" s="1"/>
      <c r="G8" s="1"/>
      <c r="H8">
        <f t="shared" ref="H8:H98" si="12">G8+G$2</f>
        <v>435.82</v>
      </c>
      <c r="J8" s="1">
        <v>8.5695999999999994E-2</v>
      </c>
      <c r="K8" s="1">
        <v>-32.049999999999997</v>
      </c>
      <c r="L8">
        <f t="shared" ref="L8:L98" si="13">K8+K$2</f>
        <v>409.37</v>
      </c>
      <c r="N8" s="1">
        <v>8.6457999999999993E-2</v>
      </c>
      <c r="O8" s="1">
        <v>-27.46</v>
      </c>
      <c r="P8">
        <f t="shared" ref="P8:P98" si="14">O8+O$2</f>
        <v>415.27000000000004</v>
      </c>
      <c r="R8" s="1">
        <v>8.8229000000000002E-2</v>
      </c>
      <c r="S8" s="1">
        <v>-30.72</v>
      </c>
      <c r="T8">
        <f t="shared" ref="T8:T98" si="15">S8+S$2</f>
        <v>413.08000000000004</v>
      </c>
      <c r="V8" s="1">
        <v>9.1819999999999999E-2</v>
      </c>
      <c r="W8" s="1">
        <v>-24.38</v>
      </c>
      <c r="X8">
        <f t="shared" ref="X8:X95" si="16">W8+W$2</f>
        <v>423.07</v>
      </c>
      <c r="Z8" s="1">
        <v>9.5734E-2</v>
      </c>
      <c r="AA8" s="1">
        <v>-18.350000000000001</v>
      </c>
      <c r="AB8">
        <f t="shared" ref="AB8:AB90" si="17">AA8+AA$2</f>
        <v>433.18</v>
      </c>
      <c r="AD8" s="1">
        <v>0.102038</v>
      </c>
      <c r="AE8" s="1">
        <v>-15.59</v>
      </c>
      <c r="AF8">
        <f t="shared" ref="AF8:AF86" si="18">AE8+AE$2</f>
        <v>443.47</v>
      </c>
      <c r="AH8" s="1">
        <v>0.109404</v>
      </c>
      <c r="AI8" s="1">
        <v>-13.92</v>
      </c>
      <c r="AJ8">
        <f t="shared" ref="AJ8:AJ79" si="19">AI8+AI$2</f>
        <v>452.28999999999996</v>
      </c>
      <c r="AL8" s="1">
        <v>0.117657</v>
      </c>
      <c r="AM8" s="1">
        <v>-12.38</v>
      </c>
      <c r="AN8">
        <f t="shared" ref="AN8:AN73" si="20">AM8+AM$2</f>
        <v>460.8</v>
      </c>
      <c r="AT8" s="61">
        <f t="shared" si="1"/>
        <v>0</v>
      </c>
      <c r="AU8" s="43">
        <f t="shared" si="2"/>
        <v>0</v>
      </c>
      <c r="AV8" s="35">
        <f t="shared" si="3"/>
        <v>0</v>
      </c>
      <c r="AW8" s="36">
        <f t="shared" ref="AW8:AW35" si="21">IF(AV8=0,0,$C8)</f>
        <v>0</v>
      </c>
      <c r="AX8" s="35">
        <f t="shared" si="4"/>
        <v>0</v>
      </c>
      <c r="AY8" s="62">
        <f t="shared" si="5"/>
        <v>0</v>
      </c>
      <c r="AZ8" s="61">
        <f t="shared" si="6"/>
        <v>0</v>
      </c>
      <c r="BA8" s="43">
        <f t="shared" si="7"/>
        <v>0</v>
      </c>
      <c r="BB8" s="35">
        <f t="shared" ref="BB8:BB10" si="22">IF(AZ8=0,IF(BA8="min",F8,0),0)</f>
        <v>0</v>
      </c>
      <c r="BC8" s="36">
        <f t="shared" ref="BC8:BC35" si="23">IF(BB8=0,0,$G8)</f>
        <v>0</v>
      </c>
      <c r="BD8" s="35">
        <f t="shared" ref="BD8:BD35" si="24">IF(BB7=0,0,F8)</f>
        <v>0</v>
      </c>
      <c r="BE8" s="62">
        <f t="shared" ref="BE8:BE35" si="25">IF(BD8=0,0,G8)</f>
        <v>0</v>
      </c>
      <c r="BF8" s="61">
        <f t="shared" ref="BF8:BF35" si="26">IF($AQ$4&gt;J8,0,1)</f>
        <v>0</v>
      </c>
      <c r="BG8" s="43">
        <f t="shared" si="8"/>
        <v>0</v>
      </c>
      <c r="BH8" s="35">
        <f t="shared" ref="BH8:BH35" si="27">IF(BF8=0,IF(BG8="min",J8,0),0)</f>
        <v>0</v>
      </c>
      <c r="BI8" s="36">
        <f t="shared" ref="BI8:BI35" si="28">IF(BH8=0,0,K8)</f>
        <v>0</v>
      </c>
      <c r="BJ8" s="35">
        <f t="shared" ref="BJ8:BJ35" si="29">IF(BH7=0,0,J8)</f>
        <v>0</v>
      </c>
      <c r="BK8" s="62">
        <f t="shared" ref="BK8:BK35" si="30">IF(BJ8=0,0,K8)</f>
        <v>0</v>
      </c>
      <c r="BL8" s="61">
        <f t="shared" ref="BL8:BL35" si="31">IF($AQ$4&gt;N8,0,1)</f>
        <v>0</v>
      </c>
      <c r="BM8" s="43">
        <f t="shared" ref="BM8:BM35" si="32">IF(BL9=1, "min",0)</f>
        <v>0</v>
      </c>
      <c r="BN8" s="35">
        <f t="shared" ref="BN8:BN35" si="33">IF(BL8=0,IF(BM8="min",N8,0),0)</f>
        <v>0</v>
      </c>
      <c r="BO8" s="36">
        <f t="shared" ref="BO8:BO35" si="34">IF(BN8=0,0,O8)</f>
        <v>0</v>
      </c>
      <c r="BP8" s="35">
        <f t="shared" ref="BP8:BP35" si="35">IF(BN7=0,0,N8)</f>
        <v>0</v>
      </c>
      <c r="BQ8" s="62">
        <f t="shared" ref="BQ8:BQ35" si="36">IF(BP8=0,0,O8)</f>
        <v>0</v>
      </c>
      <c r="BR8" s="61">
        <f t="shared" ref="BR8:BR35" si="37">IF($AQ$4&gt;R8,0,1)</f>
        <v>0</v>
      </c>
      <c r="BS8" s="43">
        <f t="shared" ref="BS8:BS35" si="38">IF(BR9=1, "min",0)</f>
        <v>0</v>
      </c>
      <c r="BT8" s="35">
        <f t="shared" ref="BT8:BT35" si="39">IF(BR8=0,IF(BS8="min",R8,0),0)</f>
        <v>0</v>
      </c>
      <c r="BU8" s="36">
        <f t="shared" ref="BU8:BU35" si="40">IF(BT8=0,0,$S8)</f>
        <v>0</v>
      </c>
      <c r="BV8" s="35">
        <f t="shared" ref="BV8:BV35" si="41">IF(BT7=0,0,R8)</f>
        <v>0</v>
      </c>
      <c r="BW8" s="62">
        <f t="shared" ref="BW8:BW35" si="42">IF(BV8=0,0,S8)</f>
        <v>0</v>
      </c>
      <c r="BX8" s="61">
        <f t="shared" ref="BX8:BX35" si="43">IF($AQ$4&gt;V8,0,1)</f>
        <v>0</v>
      </c>
      <c r="BY8" s="43">
        <f t="shared" ref="BY8:BY35" si="44">IF(BX9=1, "min",0)</f>
        <v>0</v>
      </c>
      <c r="BZ8" s="35">
        <f t="shared" ref="BZ8:BZ35" si="45">IF(BX8=0,IF(BY8="min",V8,0),0)</f>
        <v>0</v>
      </c>
      <c r="CA8" s="36">
        <f t="shared" ref="CA8:CA35" si="46">IF(BZ8=0,0,$W8)</f>
        <v>0</v>
      </c>
      <c r="CB8" s="35">
        <f t="shared" ref="CB8:CB35" si="47">IF(BZ7=0,0,V8)</f>
        <v>0</v>
      </c>
      <c r="CC8" s="62">
        <f t="shared" ref="CC8:CC35" si="48">IF(CB8=0,0,W8)</f>
        <v>0</v>
      </c>
      <c r="CD8" s="61">
        <f t="shared" ref="CD8:CD35" si="49">IF($AQ$4&gt;Z8,0,1)</f>
        <v>0</v>
      </c>
      <c r="CE8" s="43">
        <f t="shared" si="9"/>
        <v>0</v>
      </c>
      <c r="CF8" s="35">
        <f t="shared" ref="CF8:CF35" si="50">IF(CD8=0,IF(CE8="min",Z8,0),0)</f>
        <v>0</v>
      </c>
      <c r="CG8" s="36">
        <f t="shared" ref="CG8:CG35" si="51">IF(CF8=0,0,$AA8)</f>
        <v>0</v>
      </c>
      <c r="CH8" s="35">
        <f t="shared" ref="CH8:CH35" si="52">IF(CF7=0,0,Z8)</f>
        <v>0</v>
      </c>
      <c r="CI8" s="62">
        <f>IF(CH8=0,0,AA8)</f>
        <v>0</v>
      </c>
      <c r="CJ8" s="61">
        <f t="shared" ref="CJ8:CJ35" si="53">IF($AQ$4&gt;AD8,0,1)</f>
        <v>0</v>
      </c>
      <c r="CK8" s="43">
        <f t="shared" ref="CK8:CK35" si="54">IF(CJ9=1, "min",0)</f>
        <v>0</v>
      </c>
      <c r="CL8" s="35">
        <f t="shared" ref="CL8:CL35" si="55">IF($CJ8=0,IF($CK8="min",AD8,0),0)</f>
        <v>0</v>
      </c>
      <c r="CM8" s="36">
        <f t="shared" ref="CM8:CM35" si="56">IF(CL8=0,0,$AE8)</f>
        <v>0</v>
      </c>
      <c r="CN8" s="35">
        <f t="shared" ref="CN8:CN35" si="57">IF(CL7=0,0,AD8)</f>
        <v>0</v>
      </c>
      <c r="CO8" s="62">
        <f t="shared" ref="CO8:CO35" si="58">IF(CN8=0,0,AE8)</f>
        <v>0</v>
      </c>
      <c r="CP8" s="61">
        <f t="shared" ref="CP8:CP35" si="59">IF($AQ$4&gt;AH8,0,1)</f>
        <v>0</v>
      </c>
      <c r="CQ8" s="43">
        <f t="shared" ref="CQ8:CQ35" si="60">IF(CP9=1, "min",0)</f>
        <v>0</v>
      </c>
      <c r="CR8" s="35">
        <f t="shared" ref="CR8:CR35" si="61">IF(CP8=0,IF(CQ8="min",AH8,0),0)</f>
        <v>0</v>
      </c>
      <c r="CS8" s="43">
        <f t="shared" ref="CS8:CS35" si="62">IF(CR8=0,0,$AI8)</f>
        <v>0</v>
      </c>
      <c r="CT8" s="43">
        <f t="shared" si="10"/>
        <v>0</v>
      </c>
      <c r="CU8" s="62">
        <f t="shared" ref="CU8:CU35" si="63">IF(CT8=0,0,AI8)</f>
        <v>0</v>
      </c>
      <c r="CV8" s="61">
        <f t="shared" ref="CV8:CV35" si="64">IF($AQ$4&gt;AL8,0,1)</f>
        <v>0</v>
      </c>
      <c r="CW8" s="43">
        <f t="shared" ref="CW8:CW35" si="65">IF(CV9=1, "min",0)</f>
        <v>0</v>
      </c>
      <c r="CX8" s="35">
        <f t="shared" ref="CX8:CX35" si="66">IF(CV8=0,IF(CW8="min",AL8,0),0)</f>
        <v>0</v>
      </c>
      <c r="CY8" s="36">
        <f t="shared" ref="CY8:CY35" si="67">IF(CX8=0,0,$AM8)</f>
        <v>0</v>
      </c>
      <c r="CZ8" s="35">
        <f t="shared" ref="CZ8:CZ35" si="68">IF(CX7=0,0,AL8)</f>
        <v>0</v>
      </c>
      <c r="DA8" s="62">
        <f t="shared" ref="DA8:DA35" si="69">IF(CZ8=0,0,AM8)</f>
        <v>0</v>
      </c>
    </row>
    <row r="9" spans="2:105" ht="15" thickBot="1" x14ac:dyDescent="0.35">
      <c r="B9" s="1"/>
      <c r="C9" s="1"/>
      <c r="D9">
        <f t="shared" si="11"/>
        <v>429.91</v>
      </c>
      <c r="F9" s="1"/>
      <c r="G9" s="1"/>
      <c r="H9">
        <f t="shared" si="12"/>
        <v>435.82</v>
      </c>
      <c r="J9" s="1">
        <v>9.5646999999999996E-2</v>
      </c>
      <c r="K9" s="1">
        <v>-33.15</v>
      </c>
      <c r="L9">
        <f t="shared" si="13"/>
        <v>408.27000000000004</v>
      </c>
      <c r="N9" s="1">
        <v>9.6496999999999999E-2</v>
      </c>
      <c r="O9" s="1">
        <v>-35.869999999999997</v>
      </c>
      <c r="P9">
        <f t="shared" si="14"/>
        <v>406.86</v>
      </c>
      <c r="R9" s="1">
        <v>9.8474999999999993E-2</v>
      </c>
      <c r="S9" s="1">
        <v>-27.53</v>
      </c>
      <c r="T9">
        <f t="shared" si="15"/>
        <v>416.27</v>
      </c>
      <c r="V9" s="1">
        <v>0.102482</v>
      </c>
      <c r="W9" s="1">
        <v>-21.27</v>
      </c>
      <c r="X9">
        <f t="shared" si="16"/>
        <v>426.18</v>
      </c>
      <c r="Z9" s="1">
        <v>0.106851</v>
      </c>
      <c r="AA9" s="1">
        <v>-15.35</v>
      </c>
      <c r="AB9">
        <f t="shared" si="17"/>
        <v>436.18</v>
      </c>
      <c r="AD9" s="1">
        <v>0.113887</v>
      </c>
      <c r="AE9" s="1">
        <v>-12.87</v>
      </c>
      <c r="AF9">
        <f t="shared" si="18"/>
        <v>446.19</v>
      </c>
      <c r="AH9" s="1">
        <v>0.12210799999999999</v>
      </c>
      <c r="AI9" s="1">
        <v>-11.28</v>
      </c>
      <c r="AJ9">
        <f t="shared" si="19"/>
        <v>454.93</v>
      </c>
      <c r="AL9" s="1">
        <v>0.13131899999999999</v>
      </c>
      <c r="AM9" s="1">
        <v>-11.07</v>
      </c>
      <c r="AN9">
        <f t="shared" si="20"/>
        <v>462.11</v>
      </c>
      <c r="AT9" s="61">
        <f t="shared" si="1"/>
        <v>0</v>
      </c>
      <c r="AU9" s="43">
        <f t="shared" si="2"/>
        <v>0</v>
      </c>
      <c r="AV9" s="35">
        <f t="shared" si="3"/>
        <v>0</v>
      </c>
      <c r="AW9" s="36">
        <f t="shared" si="21"/>
        <v>0</v>
      </c>
      <c r="AX9" s="35">
        <f t="shared" si="4"/>
        <v>0</v>
      </c>
      <c r="AY9" s="62">
        <f t="shared" si="5"/>
        <v>0</v>
      </c>
      <c r="AZ9" s="61">
        <f t="shared" si="6"/>
        <v>0</v>
      </c>
      <c r="BA9" s="43">
        <f t="shared" si="7"/>
        <v>0</v>
      </c>
      <c r="BB9" s="35">
        <f t="shared" si="22"/>
        <v>0</v>
      </c>
      <c r="BC9" s="36">
        <f t="shared" si="23"/>
        <v>0</v>
      </c>
      <c r="BD9" s="35">
        <f t="shared" si="24"/>
        <v>0</v>
      </c>
      <c r="BE9" s="62">
        <f t="shared" si="25"/>
        <v>0</v>
      </c>
      <c r="BF9" s="61">
        <f t="shared" si="26"/>
        <v>0</v>
      </c>
      <c r="BG9" s="43">
        <f t="shared" si="8"/>
        <v>0</v>
      </c>
      <c r="BH9" s="35">
        <f t="shared" si="27"/>
        <v>0</v>
      </c>
      <c r="BI9" s="36">
        <f t="shared" si="28"/>
        <v>0</v>
      </c>
      <c r="BJ9" s="35">
        <f t="shared" si="29"/>
        <v>0</v>
      </c>
      <c r="BK9" s="62">
        <f t="shared" si="30"/>
        <v>0</v>
      </c>
      <c r="BL9" s="61">
        <f t="shared" si="31"/>
        <v>0</v>
      </c>
      <c r="BM9" s="43">
        <f t="shared" si="32"/>
        <v>0</v>
      </c>
      <c r="BN9" s="35">
        <f t="shared" si="33"/>
        <v>0</v>
      </c>
      <c r="BO9" s="36">
        <f t="shared" si="34"/>
        <v>0</v>
      </c>
      <c r="BP9" s="35">
        <f t="shared" si="35"/>
        <v>0</v>
      </c>
      <c r="BQ9" s="62">
        <f t="shared" si="36"/>
        <v>0</v>
      </c>
      <c r="BR9" s="61">
        <f t="shared" si="37"/>
        <v>0</v>
      </c>
      <c r="BS9" s="43">
        <f t="shared" si="38"/>
        <v>0</v>
      </c>
      <c r="BT9" s="35">
        <f t="shared" si="39"/>
        <v>0</v>
      </c>
      <c r="BU9" s="36">
        <f t="shared" si="40"/>
        <v>0</v>
      </c>
      <c r="BV9" s="35">
        <f t="shared" si="41"/>
        <v>0</v>
      </c>
      <c r="BW9" s="62">
        <f t="shared" si="42"/>
        <v>0</v>
      </c>
      <c r="BX9" s="61">
        <f t="shared" si="43"/>
        <v>0</v>
      </c>
      <c r="BY9" s="43">
        <f t="shared" si="44"/>
        <v>0</v>
      </c>
      <c r="BZ9" s="35">
        <f t="shared" si="45"/>
        <v>0</v>
      </c>
      <c r="CA9" s="36">
        <f t="shared" si="46"/>
        <v>0</v>
      </c>
      <c r="CB9" s="35">
        <f t="shared" si="47"/>
        <v>0</v>
      </c>
      <c r="CC9" s="62">
        <f t="shared" si="48"/>
        <v>0</v>
      </c>
      <c r="CD9" s="61">
        <f t="shared" si="49"/>
        <v>0</v>
      </c>
      <c r="CE9" s="43">
        <f t="shared" si="9"/>
        <v>0</v>
      </c>
      <c r="CF9" s="35">
        <f t="shared" si="50"/>
        <v>0</v>
      </c>
      <c r="CG9" s="36">
        <f t="shared" si="51"/>
        <v>0</v>
      </c>
      <c r="CH9" s="35">
        <f t="shared" si="52"/>
        <v>0</v>
      </c>
      <c r="CI9" s="62">
        <f t="shared" ref="CI9:CI35" si="70">IF(CH9=0,0,AA9)</f>
        <v>0</v>
      </c>
      <c r="CJ9" s="61">
        <f t="shared" si="53"/>
        <v>0</v>
      </c>
      <c r="CK9" s="43">
        <f t="shared" si="54"/>
        <v>0</v>
      </c>
      <c r="CL9" s="35">
        <f t="shared" si="55"/>
        <v>0</v>
      </c>
      <c r="CM9" s="36">
        <f t="shared" si="56"/>
        <v>0</v>
      </c>
      <c r="CN9" s="35">
        <f t="shared" si="57"/>
        <v>0</v>
      </c>
      <c r="CO9" s="62">
        <f t="shared" si="58"/>
        <v>0</v>
      </c>
      <c r="CP9" s="61">
        <f t="shared" si="59"/>
        <v>0</v>
      </c>
      <c r="CQ9" s="43">
        <f t="shared" si="60"/>
        <v>0</v>
      </c>
      <c r="CR9" s="35">
        <f t="shared" si="61"/>
        <v>0</v>
      </c>
      <c r="CS9" s="43">
        <f t="shared" si="62"/>
        <v>0</v>
      </c>
      <c r="CT9" s="43">
        <f t="shared" si="10"/>
        <v>0</v>
      </c>
      <c r="CU9" s="62">
        <f t="shared" si="63"/>
        <v>0</v>
      </c>
      <c r="CV9" s="61">
        <f t="shared" si="64"/>
        <v>0</v>
      </c>
      <c r="CW9" s="43">
        <f t="shared" si="65"/>
        <v>0</v>
      </c>
      <c r="CX9" s="35">
        <f t="shared" si="66"/>
        <v>0</v>
      </c>
      <c r="CY9" s="36">
        <f t="shared" si="67"/>
        <v>0</v>
      </c>
      <c r="CZ9" s="35">
        <f t="shared" si="68"/>
        <v>0</v>
      </c>
      <c r="DA9" s="62">
        <f t="shared" si="69"/>
        <v>0</v>
      </c>
    </row>
    <row r="10" spans="2:105" x14ac:dyDescent="0.3">
      <c r="B10" s="1"/>
      <c r="C10" s="1"/>
      <c r="D10">
        <f t="shared" si="11"/>
        <v>429.91</v>
      </c>
      <c r="F10" s="1"/>
      <c r="G10" s="1"/>
      <c r="H10">
        <f t="shared" si="12"/>
        <v>435.82</v>
      </c>
      <c r="J10" s="1">
        <v>0.105598</v>
      </c>
      <c r="K10" s="1">
        <v>-40.71</v>
      </c>
      <c r="L10">
        <f t="shared" si="13"/>
        <v>400.71000000000004</v>
      </c>
      <c r="N10" s="1">
        <v>0.10653700000000001</v>
      </c>
      <c r="O10" s="1">
        <v>-32.72</v>
      </c>
      <c r="P10">
        <f t="shared" si="14"/>
        <v>410.01</v>
      </c>
      <c r="R10" s="1">
        <v>0.10872</v>
      </c>
      <c r="S10" s="1">
        <v>-24.47</v>
      </c>
      <c r="T10">
        <f t="shared" si="15"/>
        <v>419.33000000000004</v>
      </c>
      <c r="V10" s="1">
        <v>0.11314399999999999</v>
      </c>
      <c r="W10" s="1">
        <v>-18.32</v>
      </c>
      <c r="X10">
        <f t="shared" si="16"/>
        <v>429.13</v>
      </c>
      <c r="Z10" s="1">
        <v>0.117968</v>
      </c>
      <c r="AA10" s="1">
        <v>-12.5</v>
      </c>
      <c r="AB10">
        <f t="shared" si="17"/>
        <v>439.03000000000003</v>
      </c>
      <c r="AD10" s="1">
        <v>0.12573599999999999</v>
      </c>
      <c r="AE10" s="1">
        <v>-10.130000000000001</v>
      </c>
      <c r="AF10">
        <f t="shared" si="18"/>
        <v>448.93</v>
      </c>
      <c r="AH10" s="1">
        <v>0.13481299999999999</v>
      </c>
      <c r="AI10" s="1">
        <v>-10.4</v>
      </c>
      <c r="AJ10">
        <f t="shared" si="19"/>
        <v>455.81</v>
      </c>
      <c r="AL10" s="1">
        <v>0.144982</v>
      </c>
      <c r="AM10" s="1">
        <v>-12.8</v>
      </c>
      <c r="AN10">
        <f t="shared" si="20"/>
        <v>460.38</v>
      </c>
      <c r="AQ10" s="150" t="s">
        <v>42</v>
      </c>
      <c r="AR10" s="151"/>
      <c r="AT10" s="61">
        <f t="shared" si="1"/>
        <v>0</v>
      </c>
      <c r="AU10" s="43">
        <f t="shared" si="2"/>
        <v>0</v>
      </c>
      <c r="AV10" s="35">
        <f t="shared" si="3"/>
        <v>0</v>
      </c>
      <c r="AW10" s="36">
        <f t="shared" si="21"/>
        <v>0</v>
      </c>
      <c r="AX10" s="35">
        <f t="shared" si="4"/>
        <v>0</v>
      </c>
      <c r="AY10" s="62">
        <f t="shared" si="5"/>
        <v>0</v>
      </c>
      <c r="AZ10" s="61">
        <f t="shared" si="6"/>
        <v>0</v>
      </c>
      <c r="BA10" s="43">
        <f t="shared" si="7"/>
        <v>0</v>
      </c>
      <c r="BB10" s="35">
        <f t="shared" si="22"/>
        <v>0</v>
      </c>
      <c r="BC10" s="36">
        <f t="shared" si="23"/>
        <v>0</v>
      </c>
      <c r="BD10" s="35">
        <f t="shared" si="24"/>
        <v>0</v>
      </c>
      <c r="BE10" s="62">
        <f t="shared" si="25"/>
        <v>0</v>
      </c>
      <c r="BF10" s="61">
        <f t="shared" si="26"/>
        <v>0</v>
      </c>
      <c r="BG10" s="43">
        <f t="shared" si="8"/>
        <v>0</v>
      </c>
      <c r="BH10" s="35">
        <f t="shared" si="27"/>
        <v>0</v>
      </c>
      <c r="BI10" s="36">
        <f t="shared" si="28"/>
        <v>0</v>
      </c>
      <c r="BJ10" s="35">
        <f t="shared" si="29"/>
        <v>0</v>
      </c>
      <c r="BK10" s="62">
        <f t="shared" si="30"/>
        <v>0</v>
      </c>
      <c r="BL10" s="61">
        <f t="shared" si="31"/>
        <v>0</v>
      </c>
      <c r="BM10" s="43">
        <f t="shared" si="32"/>
        <v>0</v>
      </c>
      <c r="BN10" s="35">
        <f t="shared" si="33"/>
        <v>0</v>
      </c>
      <c r="BO10" s="36">
        <f t="shared" si="34"/>
        <v>0</v>
      </c>
      <c r="BP10" s="35">
        <f t="shared" si="35"/>
        <v>0</v>
      </c>
      <c r="BQ10" s="62">
        <f t="shared" si="36"/>
        <v>0</v>
      </c>
      <c r="BR10" s="61">
        <f t="shared" si="37"/>
        <v>0</v>
      </c>
      <c r="BS10" s="43">
        <f t="shared" si="38"/>
        <v>0</v>
      </c>
      <c r="BT10" s="35">
        <f t="shared" si="39"/>
        <v>0</v>
      </c>
      <c r="BU10" s="36">
        <f t="shared" si="40"/>
        <v>0</v>
      </c>
      <c r="BV10" s="35">
        <f t="shared" si="41"/>
        <v>0</v>
      </c>
      <c r="BW10" s="62">
        <f t="shared" si="42"/>
        <v>0</v>
      </c>
      <c r="BX10" s="61">
        <f t="shared" si="43"/>
        <v>0</v>
      </c>
      <c r="BY10" s="43">
        <f t="shared" si="44"/>
        <v>0</v>
      </c>
      <c r="BZ10" s="35">
        <f t="shared" si="45"/>
        <v>0</v>
      </c>
      <c r="CA10" s="36">
        <f t="shared" si="46"/>
        <v>0</v>
      </c>
      <c r="CB10" s="35">
        <f t="shared" si="47"/>
        <v>0</v>
      </c>
      <c r="CC10" s="62">
        <f t="shared" si="48"/>
        <v>0</v>
      </c>
      <c r="CD10" s="61">
        <f t="shared" si="49"/>
        <v>0</v>
      </c>
      <c r="CE10" s="43">
        <f t="shared" si="9"/>
        <v>0</v>
      </c>
      <c r="CF10" s="35">
        <f t="shared" si="50"/>
        <v>0</v>
      </c>
      <c r="CG10" s="36">
        <f t="shared" si="51"/>
        <v>0</v>
      </c>
      <c r="CH10" s="35">
        <f t="shared" si="52"/>
        <v>0</v>
      </c>
      <c r="CI10" s="62">
        <f t="shared" si="70"/>
        <v>0</v>
      </c>
      <c r="CJ10" s="61">
        <f t="shared" si="53"/>
        <v>0</v>
      </c>
      <c r="CK10" s="43">
        <f t="shared" si="54"/>
        <v>0</v>
      </c>
      <c r="CL10" s="35">
        <f t="shared" si="55"/>
        <v>0</v>
      </c>
      <c r="CM10" s="36">
        <f t="shared" si="56"/>
        <v>0</v>
      </c>
      <c r="CN10" s="35">
        <f t="shared" si="57"/>
        <v>0</v>
      </c>
      <c r="CO10" s="62">
        <f t="shared" si="58"/>
        <v>0</v>
      </c>
      <c r="CP10" s="61">
        <f t="shared" si="59"/>
        <v>0</v>
      </c>
      <c r="CQ10" s="43">
        <f t="shared" si="60"/>
        <v>0</v>
      </c>
      <c r="CR10" s="35">
        <f t="shared" si="61"/>
        <v>0</v>
      </c>
      <c r="CS10" s="43">
        <f t="shared" si="62"/>
        <v>0</v>
      </c>
      <c r="CT10" s="43">
        <f t="shared" si="10"/>
        <v>0</v>
      </c>
      <c r="CU10" s="62">
        <f t="shared" si="63"/>
        <v>0</v>
      </c>
      <c r="CV10" s="61">
        <f t="shared" si="64"/>
        <v>0</v>
      </c>
      <c r="CW10" s="43">
        <f t="shared" si="65"/>
        <v>0</v>
      </c>
      <c r="CX10" s="35">
        <f t="shared" si="66"/>
        <v>0</v>
      </c>
      <c r="CY10" s="36">
        <f t="shared" si="67"/>
        <v>0</v>
      </c>
      <c r="CZ10" s="35">
        <f t="shared" si="68"/>
        <v>0</v>
      </c>
      <c r="DA10" s="62">
        <f t="shared" si="69"/>
        <v>0</v>
      </c>
    </row>
    <row r="11" spans="2:105" ht="15" thickBot="1" x14ac:dyDescent="0.35">
      <c r="B11" s="1"/>
      <c r="C11" s="1"/>
      <c r="D11">
        <f t="shared" si="11"/>
        <v>429.91</v>
      </c>
      <c r="F11" s="1"/>
      <c r="G11" s="1"/>
      <c r="H11">
        <f t="shared" si="12"/>
        <v>435.82</v>
      </c>
      <c r="J11" s="1">
        <v>0.11556900000000001</v>
      </c>
      <c r="K11" s="1">
        <v>-37.6</v>
      </c>
      <c r="L11">
        <f t="shared" si="13"/>
        <v>403.82</v>
      </c>
      <c r="N11" s="1">
        <v>0.11659700000000001</v>
      </c>
      <c r="O11" s="1">
        <v>-29.72</v>
      </c>
      <c r="P11">
        <f t="shared" si="14"/>
        <v>413.01</v>
      </c>
      <c r="R11" s="1">
        <v>0.11898599999999999</v>
      </c>
      <c r="S11" s="1">
        <v>-21.58</v>
      </c>
      <c r="T11">
        <f t="shared" si="15"/>
        <v>422.22</v>
      </c>
      <c r="V11" s="1">
        <v>0.12382799999999999</v>
      </c>
      <c r="W11" s="1">
        <v>-15.45</v>
      </c>
      <c r="X11">
        <f t="shared" si="16"/>
        <v>432</v>
      </c>
      <c r="Z11" s="1">
        <v>0.129107</v>
      </c>
      <c r="AA11" s="1">
        <v>-9.81</v>
      </c>
      <c r="AB11">
        <f t="shared" si="17"/>
        <v>441.72</v>
      </c>
      <c r="AD11" s="1">
        <v>0.13760900000000001</v>
      </c>
      <c r="AE11" s="1">
        <v>-9.56</v>
      </c>
      <c r="AF11">
        <f t="shared" si="18"/>
        <v>449.5</v>
      </c>
      <c r="AH11" s="1">
        <v>0.14754200000000001</v>
      </c>
      <c r="AI11" s="1">
        <v>-12.05</v>
      </c>
      <c r="AJ11">
        <f t="shared" si="19"/>
        <v>454.15999999999997</v>
      </c>
      <c r="AL11" s="1">
        <v>0.15867200000000001</v>
      </c>
      <c r="AM11" s="1">
        <v>-14.54</v>
      </c>
      <c r="AN11">
        <f t="shared" si="20"/>
        <v>458.64</v>
      </c>
      <c r="AQ11" s="49"/>
      <c r="AR11" s="79">
        <f>(AX117-AW117)/(AU117-AT117)*($AQ$3-AT117)+AW117</f>
        <v>-9.1289285067873287</v>
      </c>
      <c r="AT11" s="61">
        <f t="shared" si="1"/>
        <v>0</v>
      </c>
      <c r="AU11" s="43">
        <f t="shared" si="2"/>
        <v>0</v>
      </c>
      <c r="AV11" s="35">
        <f t="shared" si="3"/>
        <v>0</v>
      </c>
      <c r="AW11" s="36">
        <f t="shared" si="21"/>
        <v>0</v>
      </c>
      <c r="AX11" s="35">
        <f t="shared" si="4"/>
        <v>0</v>
      </c>
      <c r="AY11" s="62">
        <f t="shared" si="5"/>
        <v>0</v>
      </c>
      <c r="AZ11" s="61">
        <f t="shared" si="6"/>
        <v>0</v>
      </c>
      <c r="BA11" s="43">
        <f t="shared" si="7"/>
        <v>0</v>
      </c>
      <c r="BB11" s="35">
        <f t="shared" ref="BB11:BB101" si="71">IF($AZ11=0,IF($BA11="min",F11,0),0)</f>
        <v>0</v>
      </c>
      <c r="BC11" s="36">
        <f t="shared" si="23"/>
        <v>0</v>
      </c>
      <c r="BD11" s="35">
        <f t="shared" si="24"/>
        <v>0</v>
      </c>
      <c r="BE11" s="62">
        <f t="shared" si="25"/>
        <v>0</v>
      </c>
      <c r="BF11" s="61">
        <f t="shared" si="26"/>
        <v>0</v>
      </c>
      <c r="BG11" s="43">
        <f t="shared" si="8"/>
        <v>0</v>
      </c>
      <c r="BH11" s="35">
        <f t="shared" si="27"/>
        <v>0</v>
      </c>
      <c r="BI11" s="36">
        <f t="shared" si="28"/>
        <v>0</v>
      </c>
      <c r="BJ11" s="35">
        <f t="shared" si="29"/>
        <v>0</v>
      </c>
      <c r="BK11" s="62">
        <f t="shared" si="30"/>
        <v>0</v>
      </c>
      <c r="BL11" s="61">
        <f t="shared" si="31"/>
        <v>0</v>
      </c>
      <c r="BM11" s="43">
        <f t="shared" si="32"/>
        <v>0</v>
      </c>
      <c r="BN11" s="35">
        <f t="shared" si="33"/>
        <v>0</v>
      </c>
      <c r="BO11" s="36">
        <f t="shared" si="34"/>
        <v>0</v>
      </c>
      <c r="BP11" s="35">
        <f t="shared" si="35"/>
        <v>0</v>
      </c>
      <c r="BQ11" s="62">
        <f t="shared" si="36"/>
        <v>0</v>
      </c>
      <c r="BR11" s="61">
        <f t="shared" si="37"/>
        <v>0</v>
      </c>
      <c r="BS11" s="43">
        <f t="shared" si="38"/>
        <v>0</v>
      </c>
      <c r="BT11" s="35">
        <f t="shared" si="39"/>
        <v>0</v>
      </c>
      <c r="BU11" s="36">
        <f t="shared" si="40"/>
        <v>0</v>
      </c>
      <c r="BV11" s="35">
        <f t="shared" si="41"/>
        <v>0</v>
      </c>
      <c r="BW11" s="62">
        <f t="shared" si="42"/>
        <v>0</v>
      </c>
      <c r="BX11" s="61">
        <f t="shared" si="43"/>
        <v>0</v>
      </c>
      <c r="BY11" s="43">
        <f t="shared" si="44"/>
        <v>0</v>
      </c>
      <c r="BZ11" s="35">
        <f t="shared" si="45"/>
        <v>0</v>
      </c>
      <c r="CA11" s="36">
        <f t="shared" si="46"/>
        <v>0</v>
      </c>
      <c r="CB11" s="35">
        <f t="shared" si="47"/>
        <v>0</v>
      </c>
      <c r="CC11" s="62">
        <f t="shared" si="48"/>
        <v>0</v>
      </c>
      <c r="CD11" s="61">
        <f t="shared" si="49"/>
        <v>0</v>
      </c>
      <c r="CE11" s="43">
        <f t="shared" si="9"/>
        <v>0</v>
      </c>
      <c r="CF11" s="35">
        <f t="shared" si="50"/>
        <v>0</v>
      </c>
      <c r="CG11" s="36">
        <f t="shared" si="51"/>
        <v>0</v>
      </c>
      <c r="CH11" s="35">
        <f t="shared" si="52"/>
        <v>0</v>
      </c>
      <c r="CI11" s="62">
        <f t="shared" si="70"/>
        <v>0</v>
      </c>
      <c r="CJ11" s="61">
        <f t="shared" si="53"/>
        <v>0</v>
      </c>
      <c r="CK11" s="43">
        <f t="shared" si="54"/>
        <v>0</v>
      </c>
      <c r="CL11" s="35">
        <f t="shared" si="55"/>
        <v>0</v>
      </c>
      <c r="CM11" s="36">
        <f t="shared" si="56"/>
        <v>0</v>
      </c>
      <c r="CN11" s="35">
        <f t="shared" si="57"/>
        <v>0</v>
      </c>
      <c r="CO11" s="62">
        <f t="shared" si="58"/>
        <v>0</v>
      </c>
      <c r="CP11" s="61">
        <f t="shared" si="59"/>
        <v>0</v>
      </c>
      <c r="CQ11" s="43">
        <f t="shared" si="60"/>
        <v>0</v>
      </c>
      <c r="CR11" s="35">
        <f t="shared" si="61"/>
        <v>0</v>
      </c>
      <c r="CS11" s="43">
        <f t="shared" si="62"/>
        <v>0</v>
      </c>
      <c r="CT11" s="43">
        <f t="shared" si="10"/>
        <v>0</v>
      </c>
      <c r="CU11" s="62">
        <f t="shared" si="63"/>
        <v>0</v>
      </c>
      <c r="CV11" s="61">
        <f t="shared" si="64"/>
        <v>0</v>
      </c>
      <c r="CW11" s="43">
        <f t="shared" si="65"/>
        <v>0</v>
      </c>
      <c r="CX11" s="35">
        <f t="shared" si="66"/>
        <v>0</v>
      </c>
      <c r="CY11" s="36">
        <f t="shared" si="67"/>
        <v>0</v>
      </c>
      <c r="CZ11" s="35">
        <f t="shared" si="68"/>
        <v>0</v>
      </c>
      <c r="DA11" s="62">
        <f t="shared" si="69"/>
        <v>0</v>
      </c>
    </row>
    <row r="12" spans="2:105" x14ac:dyDescent="0.3">
      <c r="B12" s="1"/>
      <c r="C12" s="1"/>
      <c r="D12">
        <f t="shared" si="11"/>
        <v>429.91</v>
      </c>
      <c r="F12" s="1"/>
      <c r="G12" s="1"/>
      <c r="H12">
        <f t="shared" si="12"/>
        <v>435.82</v>
      </c>
      <c r="J12" s="1">
        <v>0.12552099999999999</v>
      </c>
      <c r="K12" s="1">
        <v>-34.49</v>
      </c>
      <c r="L12">
        <f t="shared" si="13"/>
        <v>406.93</v>
      </c>
      <c r="N12" s="1">
        <v>0.126636</v>
      </c>
      <c r="O12" s="1">
        <v>-26.72</v>
      </c>
      <c r="P12">
        <f t="shared" si="14"/>
        <v>416.01</v>
      </c>
      <c r="R12" s="1">
        <v>0.12923100000000001</v>
      </c>
      <c r="S12" s="1">
        <v>-18.78</v>
      </c>
      <c r="T12">
        <f t="shared" si="15"/>
        <v>425.02</v>
      </c>
      <c r="V12" s="1">
        <v>0.13449</v>
      </c>
      <c r="W12" s="1">
        <v>-12.77</v>
      </c>
      <c r="X12">
        <f t="shared" si="16"/>
        <v>434.68</v>
      </c>
      <c r="Z12" s="1">
        <v>0.14022399999999999</v>
      </c>
      <c r="AA12" s="1">
        <v>-8.76</v>
      </c>
      <c r="AB12">
        <f t="shared" si="17"/>
        <v>442.77000000000004</v>
      </c>
      <c r="AD12" s="1">
        <v>0.14945800000000001</v>
      </c>
      <c r="AE12" s="1">
        <v>-11.21</v>
      </c>
      <c r="AF12">
        <f t="shared" si="18"/>
        <v>447.85</v>
      </c>
      <c r="AH12" s="1">
        <v>0.160246</v>
      </c>
      <c r="AI12" s="1">
        <v>-13.81</v>
      </c>
      <c r="AJ12">
        <f t="shared" si="19"/>
        <v>452.4</v>
      </c>
      <c r="AL12" s="1">
        <v>0.17233399999999999</v>
      </c>
      <c r="AM12" s="1">
        <v>-15.78</v>
      </c>
      <c r="AN12">
        <f t="shared" si="20"/>
        <v>457.40000000000003</v>
      </c>
      <c r="AT12" s="61">
        <f t="shared" si="1"/>
        <v>0</v>
      </c>
      <c r="AU12" s="43">
        <f t="shared" si="2"/>
        <v>0</v>
      </c>
      <c r="AV12" s="35">
        <f t="shared" si="3"/>
        <v>0</v>
      </c>
      <c r="AW12" s="36">
        <f t="shared" si="21"/>
        <v>0</v>
      </c>
      <c r="AX12" s="35">
        <f t="shared" si="4"/>
        <v>0</v>
      </c>
      <c r="AY12" s="62">
        <f t="shared" si="5"/>
        <v>0</v>
      </c>
      <c r="AZ12" s="61">
        <f t="shared" si="6"/>
        <v>0</v>
      </c>
      <c r="BA12" s="43">
        <f t="shared" si="7"/>
        <v>0</v>
      </c>
      <c r="BB12" s="35">
        <f t="shared" si="71"/>
        <v>0</v>
      </c>
      <c r="BC12" s="36">
        <f t="shared" si="23"/>
        <v>0</v>
      </c>
      <c r="BD12" s="35">
        <f t="shared" si="24"/>
        <v>0</v>
      </c>
      <c r="BE12" s="62">
        <f t="shared" si="25"/>
        <v>0</v>
      </c>
      <c r="BF12" s="61">
        <f t="shared" si="26"/>
        <v>0</v>
      </c>
      <c r="BG12" s="43">
        <f t="shared" si="8"/>
        <v>0</v>
      </c>
      <c r="BH12" s="35">
        <f t="shared" si="27"/>
        <v>0</v>
      </c>
      <c r="BI12" s="36">
        <f t="shared" si="28"/>
        <v>0</v>
      </c>
      <c r="BJ12" s="35">
        <f t="shared" si="29"/>
        <v>0</v>
      </c>
      <c r="BK12" s="62">
        <f t="shared" si="30"/>
        <v>0</v>
      </c>
      <c r="BL12" s="61">
        <f t="shared" si="31"/>
        <v>0</v>
      </c>
      <c r="BM12" s="43">
        <f t="shared" si="32"/>
        <v>0</v>
      </c>
      <c r="BN12" s="35">
        <f t="shared" si="33"/>
        <v>0</v>
      </c>
      <c r="BO12" s="36">
        <f t="shared" si="34"/>
        <v>0</v>
      </c>
      <c r="BP12" s="35">
        <f t="shared" si="35"/>
        <v>0</v>
      </c>
      <c r="BQ12" s="62">
        <f t="shared" si="36"/>
        <v>0</v>
      </c>
      <c r="BR12" s="61">
        <f t="shared" si="37"/>
        <v>0</v>
      </c>
      <c r="BS12" s="43">
        <f t="shared" si="38"/>
        <v>0</v>
      </c>
      <c r="BT12" s="35">
        <f t="shared" si="39"/>
        <v>0</v>
      </c>
      <c r="BU12" s="36">
        <f t="shared" si="40"/>
        <v>0</v>
      </c>
      <c r="BV12" s="35">
        <f t="shared" si="41"/>
        <v>0</v>
      </c>
      <c r="BW12" s="62">
        <f t="shared" si="42"/>
        <v>0</v>
      </c>
      <c r="BX12" s="61">
        <f t="shared" si="43"/>
        <v>0</v>
      </c>
      <c r="BY12" s="43">
        <f t="shared" si="44"/>
        <v>0</v>
      </c>
      <c r="BZ12" s="35">
        <f t="shared" si="45"/>
        <v>0</v>
      </c>
      <c r="CA12" s="36">
        <f t="shared" si="46"/>
        <v>0</v>
      </c>
      <c r="CB12" s="35">
        <f t="shared" si="47"/>
        <v>0</v>
      </c>
      <c r="CC12" s="62">
        <f t="shared" si="48"/>
        <v>0</v>
      </c>
      <c r="CD12" s="61">
        <f t="shared" si="49"/>
        <v>0</v>
      </c>
      <c r="CE12" s="43">
        <f t="shared" si="9"/>
        <v>0</v>
      </c>
      <c r="CF12" s="35">
        <f t="shared" si="50"/>
        <v>0</v>
      </c>
      <c r="CG12" s="36">
        <f t="shared" si="51"/>
        <v>0</v>
      </c>
      <c r="CH12" s="35">
        <f t="shared" si="52"/>
        <v>0</v>
      </c>
      <c r="CI12" s="62">
        <f t="shared" si="70"/>
        <v>0</v>
      </c>
      <c r="CJ12" s="61">
        <f t="shared" si="53"/>
        <v>0</v>
      </c>
      <c r="CK12" s="43">
        <f t="shared" si="54"/>
        <v>0</v>
      </c>
      <c r="CL12" s="35">
        <f t="shared" si="55"/>
        <v>0</v>
      </c>
      <c r="CM12" s="36">
        <f t="shared" si="56"/>
        <v>0</v>
      </c>
      <c r="CN12" s="35">
        <f t="shared" si="57"/>
        <v>0</v>
      </c>
      <c r="CO12" s="62">
        <f t="shared" si="58"/>
        <v>0</v>
      </c>
      <c r="CP12" s="61">
        <f t="shared" si="59"/>
        <v>0</v>
      </c>
      <c r="CQ12" s="43">
        <f t="shared" si="60"/>
        <v>0</v>
      </c>
      <c r="CR12" s="35">
        <f t="shared" si="61"/>
        <v>0</v>
      </c>
      <c r="CS12" s="43">
        <f t="shared" si="62"/>
        <v>0</v>
      </c>
      <c r="CT12" s="43">
        <f t="shared" si="10"/>
        <v>0</v>
      </c>
      <c r="CU12" s="62">
        <f t="shared" si="63"/>
        <v>0</v>
      </c>
      <c r="CV12" s="61">
        <f t="shared" si="64"/>
        <v>0</v>
      </c>
      <c r="CW12" s="43">
        <f t="shared" si="65"/>
        <v>0</v>
      </c>
      <c r="CX12" s="35">
        <f t="shared" si="66"/>
        <v>0</v>
      </c>
      <c r="CY12" s="36">
        <f t="shared" si="67"/>
        <v>0</v>
      </c>
      <c r="CZ12" s="35">
        <f t="shared" si="68"/>
        <v>0</v>
      </c>
      <c r="DA12" s="62">
        <f t="shared" si="69"/>
        <v>0</v>
      </c>
    </row>
    <row r="13" spans="2:105" x14ac:dyDescent="0.3">
      <c r="B13" s="1"/>
      <c r="C13" s="1"/>
      <c r="D13">
        <f t="shared" si="11"/>
        <v>429.91</v>
      </c>
      <c r="F13" s="1"/>
      <c r="G13" s="1"/>
      <c r="H13">
        <f t="shared" si="12"/>
        <v>435.82</v>
      </c>
      <c r="J13" s="1">
        <v>0.13547200000000001</v>
      </c>
      <c r="K13" s="1">
        <v>-31.94</v>
      </c>
      <c r="L13">
        <f t="shared" si="13"/>
        <v>409.48</v>
      </c>
      <c r="N13" s="1">
        <v>0.13667599999999999</v>
      </c>
      <c r="O13" s="1">
        <v>-23.91</v>
      </c>
      <c r="P13">
        <f t="shared" si="14"/>
        <v>418.82</v>
      </c>
      <c r="R13" s="1">
        <v>0.13947599999999999</v>
      </c>
      <c r="S13" s="1">
        <v>-15.66</v>
      </c>
      <c r="T13">
        <f t="shared" si="15"/>
        <v>428.14</v>
      </c>
      <c r="V13" s="1">
        <v>0.145153</v>
      </c>
      <c r="W13" s="1">
        <v>-11.22</v>
      </c>
      <c r="X13">
        <f t="shared" si="16"/>
        <v>436.22999999999996</v>
      </c>
      <c r="Z13" s="1">
        <v>0.151341</v>
      </c>
      <c r="AA13" s="1">
        <v>-10.07</v>
      </c>
      <c r="AB13">
        <f t="shared" si="17"/>
        <v>441.46000000000004</v>
      </c>
      <c r="AD13" s="1">
        <v>0.161306</v>
      </c>
      <c r="AE13" s="1">
        <v>-12.87</v>
      </c>
      <c r="AF13">
        <f t="shared" si="18"/>
        <v>446.19</v>
      </c>
      <c r="AH13" s="1">
        <v>0.17295099999999999</v>
      </c>
      <c r="AI13" s="1">
        <v>-15.26</v>
      </c>
      <c r="AJ13">
        <f t="shared" si="19"/>
        <v>450.95</v>
      </c>
      <c r="AL13" s="1">
        <v>0.185997</v>
      </c>
      <c r="AM13" s="1">
        <v>-13.43</v>
      </c>
      <c r="AN13">
        <f t="shared" si="20"/>
        <v>459.75</v>
      </c>
      <c r="AQ13" s="44"/>
      <c r="AR13" s="75"/>
      <c r="AT13" s="61">
        <f t="shared" si="1"/>
        <v>0</v>
      </c>
      <c r="AU13" s="43">
        <f t="shared" si="2"/>
        <v>0</v>
      </c>
      <c r="AV13" s="35">
        <f t="shared" si="3"/>
        <v>0</v>
      </c>
      <c r="AW13" s="36">
        <f t="shared" si="21"/>
        <v>0</v>
      </c>
      <c r="AX13" s="35">
        <f t="shared" si="4"/>
        <v>0</v>
      </c>
      <c r="AY13" s="62">
        <f t="shared" si="5"/>
        <v>0</v>
      </c>
      <c r="AZ13" s="61">
        <f t="shared" si="6"/>
        <v>0</v>
      </c>
      <c r="BA13" s="43">
        <f t="shared" si="7"/>
        <v>0</v>
      </c>
      <c r="BB13" s="35">
        <f t="shared" si="71"/>
        <v>0</v>
      </c>
      <c r="BC13" s="36">
        <f t="shared" si="23"/>
        <v>0</v>
      </c>
      <c r="BD13" s="35">
        <f t="shared" si="24"/>
        <v>0</v>
      </c>
      <c r="BE13" s="62">
        <f t="shared" si="25"/>
        <v>0</v>
      </c>
      <c r="BF13" s="61">
        <f t="shared" si="26"/>
        <v>0</v>
      </c>
      <c r="BG13" s="43">
        <f t="shared" si="8"/>
        <v>0</v>
      </c>
      <c r="BH13" s="35">
        <f t="shared" si="27"/>
        <v>0</v>
      </c>
      <c r="BI13" s="36">
        <f t="shared" si="28"/>
        <v>0</v>
      </c>
      <c r="BJ13" s="35">
        <f t="shared" si="29"/>
        <v>0</v>
      </c>
      <c r="BK13" s="62">
        <f t="shared" si="30"/>
        <v>0</v>
      </c>
      <c r="BL13" s="61">
        <f t="shared" si="31"/>
        <v>0</v>
      </c>
      <c r="BM13" s="43">
        <f t="shared" si="32"/>
        <v>0</v>
      </c>
      <c r="BN13" s="35">
        <f t="shared" si="33"/>
        <v>0</v>
      </c>
      <c r="BO13" s="36">
        <f t="shared" si="34"/>
        <v>0</v>
      </c>
      <c r="BP13" s="35">
        <f t="shared" si="35"/>
        <v>0</v>
      </c>
      <c r="BQ13" s="62">
        <f t="shared" si="36"/>
        <v>0</v>
      </c>
      <c r="BR13" s="61">
        <f t="shared" si="37"/>
        <v>0</v>
      </c>
      <c r="BS13" s="43">
        <f t="shared" si="38"/>
        <v>0</v>
      </c>
      <c r="BT13" s="35">
        <f t="shared" si="39"/>
        <v>0</v>
      </c>
      <c r="BU13" s="36">
        <f t="shared" si="40"/>
        <v>0</v>
      </c>
      <c r="BV13" s="35">
        <f t="shared" si="41"/>
        <v>0</v>
      </c>
      <c r="BW13" s="62">
        <f t="shared" si="42"/>
        <v>0</v>
      </c>
      <c r="BX13" s="61">
        <f t="shared" si="43"/>
        <v>0</v>
      </c>
      <c r="BY13" s="43">
        <f t="shared" si="44"/>
        <v>0</v>
      </c>
      <c r="BZ13" s="35">
        <f t="shared" si="45"/>
        <v>0</v>
      </c>
      <c r="CA13" s="36">
        <f t="shared" si="46"/>
        <v>0</v>
      </c>
      <c r="CB13" s="35">
        <f t="shared" si="47"/>
        <v>0</v>
      </c>
      <c r="CC13" s="62">
        <f t="shared" si="48"/>
        <v>0</v>
      </c>
      <c r="CD13" s="61">
        <f t="shared" si="49"/>
        <v>0</v>
      </c>
      <c r="CE13" s="43">
        <f t="shared" si="9"/>
        <v>0</v>
      </c>
      <c r="CF13" s="35">
        <f t="shared" si="50"/>
        <v>0</v>
      </c>
      <c r="CG13" s="36">
        <f t="shared" si="51"/>
        <v>0</v>
      </c>
      <c r="CH13" s="35">
        <f t="shared" si="52"/>
        <v>0</v>
      </c>
      <c r="CI13" s="62">
        <f t="shared" si="70"/>
        <v>0</v>
      </c>
      <c r="CJ13" s="61">
        <f t="shared" si="53"/>
        <v>0</v>
      </c>
      <c r="CK13" s="43">
        <f t="shared" si="54"/>
        <v>0</v>
      </c>
      <c r="CL13" s="35">
        <f t="shared" si="55"/>
        <v>0</v>
      </c>
      <c r="CM13" s="36">
        <f t="shared" si="56"/>
        <v>0</v>
      </c>
      <c r="CN13" s="35">
        <f t="shared" si="57"/>
        <v>0</v>
      </c>
      <c r="CO13" s="62">
        <f t="shared" si="58"/>
        <v>0</v>
      </c>
      <c r="CP13" s="61">
        <f t="shared" si="59"/>
        <v>0</v>
      </c>
      <c r="CQ13" s="43">
        <f t="shared" si="60"/>
        <v>0</v>
      </c>
      <c r="CR13" s="35">
        <f t="shared" si="61"/>
        <v>0</v>
      </c>
      <c r="CS13" s="43">
        <f t="shared" si="62"/>
        <v>0</v>
      </c>
      <c r="CT13" s="43">
        <f t="shared" si="10"/>
        <v>0</v>
      </c>
      <c r="CU13" s="62">
        <f t="shared" si="63"/>
        <v>0</v>
      </c>
      <c r="CV13" s="61">
        <f t="shared" si="64"/>
        <v>0</v>
      </c>
      <c r="CW13" s="43">
        <f t="shared" si="65"/>
        <v>0</v>
      </c>
      <c r="CX13" s="35">
        <f t="shared" si="66"/>
        <v>0</v>
      </c>
      <c r="CY13" s="36">
        <f t="shared" si="67"/>
        <v>0</v>
      </c>
      <c r="CZ13" s="35">
        <f t="shared" si="68"/>
        <v>0</v>
      </c>
      <c r="DA13" s="62">
        <f t="shared" si="69"/>
        <v>0</v>
      </c>
    </row>
    <row r="14" spans="2:105" x14ac:dyDescent="0.3">
      <c r="B14" s="1"/>
      <c r="C14" s="1"/>
      <c r="D14">
        <f t="shared" si="11"/>
        <v>429.91</v>
      </c>
      <c r="F14" s="1"/>
      <c r="G14" s="1"/>
      <c r="H14">
        <f t="shared" si="12"/>
        <v>435.82</v>
      </c>
      <c r="J14" s="1">
        <v>0.145423</v>
      </c>
      <c r="K14" s="1">
        <v>-29.27</v>
      </c>
      <c r="L14">
        <f t="shared" si="13"/>
        <v>412.15000000000003</v>
      </c>
      <c r="N14" s="1">
        <v>0.14671500000000001</v>
      </c>
      <c r="O14" s="1">
        <v>-21.27</v>
      </c>
      <c r="P14">
        <f t="shared" si="14"/>
        <v>421.46000000000004</v>
      </c>
      <c r="R14" s="1">
        <v>0.14972199999999999</v>
      </c>
      <c r="S14" s="1">
        <v>-14.03</v>
      </c>
      <c r="T14">
        <f t="shared" si="15"/>
        <v>429.77000000000004</v>
      </c>
      <c r="V14" s="1">
        <v>0.15581500000000001</v>
      </c>
      <c r="W14" s="1">
        <v>-12.35</v>
      </c>
      <c r="X14">
        <f t="shared" si="16"/>
        <v>435.09999999999997</v>
      </c>
      <c r="Z14" s="1">
        <v>0.16245799999999999</v>
      </c>
      <c r="AA14" s="1">
        <v>-11.54</v>
      </c>
      <c r="AB14">
        <f t="shared" si="17"/>
        <v>439.99</v>
      </c>
      <c r="AD14" s="1">
        <v>0.173155</v>
      </c>
      <c r="AE14" s="1">
        <v>-14.53</v>
      </c>
      <c r="AF14">
        <f t="shared" si="18"/>
        <v>444.53000000000003</v>
      </c>
      <c r="AH14" s="1">
        <v>0.18565499999999999</v>
      </c>
      <c r="AI14" s="1">
        <v>-13.1</v>
      </c>
      <c r="AJ14">
        <f t="shared" si="19"/>
        <v>453.10999999999996</v>
      </c>
      <c r="AL14" s="1">
        <v>0.199659</v>
      </c>
      <c r="AM14" s="1">
        <v>-11.06</v>
      </c>
      <c r="AN14">
        <f t="shared" si="20"/>
        <v>462.12</v>
      </c>
      <c r="AT14" s="61">
        <f t="shared" si="1"/>
        <v>0</v>
      </c>
      <c r="AU14" s="43">
        <f t="shared" si="2"/>
        <v>0</v>
      </c>
      <c r="AV14" s="35">
        <f t="shared" si="3"/>
        <v>0</v>
      </c>
      <c r="AW14" s="36">
        <f t="shared" si="21"/>
        <v>0</v>
      </c>
      <c r="AX14" s="35">
        <f t="shared" si="4"/>
        <v>0</v>
      </c>
      <c r="AY14" s="62">
        <f t="shared" si="5"/>
        <v>0</v>
      </c>
      <c r="AZ14" s="61">
        <f t="shared" si="6"/>
        <v>0</v>
      </c>
      <c r="BA14" s="43">
        <f t="shared" si="7"/>
        <v>0</v>
      </c>
      <c r="BB14" s="35">
        <f t="shared" si="71"/>
        <v>0</v>
      </c>
      <c r="BC14" s="36">
        <f t="shared" si="23"/>
        <v>0</v>
      </c>
      <c r="BD14" s="35">
        <f t="shared" si="24"/>
        <v>0</v>
      </c>
      <c r="BE14" s="62">
        <f t="shared" si="25"/>
        <v>0</v>
      </c>
      <c r="BF14" s="61">
        <f t="shared" si="26"/>
        <v>0</v>
      </c>
      <c r="BG14" s="43">
        <f t="shared" si="8"/>
        <v>0</v>
      </c>
      <c r="BH14" s="35">
        <f t="shared" si="27"/>
        <v>0</v>
      </c>
      <c r="BI14" s="36">
        <f t="shared" si="28"/>
        <v>0</v>
      </c>
      <c r="BJ14" s="35">
        <f t="shared" si="29"/>
        <v>0</v>
      </c>
      <c r="BK14" s="62">
        <f t="shared" si="30"/>
        <v>0</v>
      </c>
      <c r="BL14" s="61">
        <f t="shared" si="31"/>
        <v>0</v>
      </c>
      <c r="BM14" s="43">
        <f t="shared" si="32"/>
        <v>0</v>
      </c>
      <c r="BN14" s="35">
        <f t="shared" si="33"/>
        <v>0</v>
      </c>
      <c r="BO14" s="36">
        <f t="shared" si="34"/>
        <v>0</v>
      </c>
      <c r="BP14" s="35">
        <f t="shared" si="35"/>
        <v>0</v>
      </c>
      <c r="BQ14" s="62">
        <f t="shared" si="36"/>
        <v>0</v>
      </c>
      <c r="BR14" s="61">
        <f t="shared" si="37"/>
        <v>0</v>
      </c>
      <c r="BS14" s="43">
        <f t="shared" si="38"/>
        <v>0</v>
      </c>
      <c r="BT14" s="35">
        <f t="shared" si="39"/>
        <v>0</v>
      </c>
      <c r="BU14" s="36">
        <f t="shared" si="40"/>
        <v>0</v>
      </c>
      <c r="BV14" s="35">
        <f t="shared" si="41"/>
        <v>0</v>
      </c>
      <c r="BW14" s="62">
        <f t="shared" si="42"/>
        <v>0</v>
      </c>
      <c r="BX14" s="61">
        <f t="shared" si="43"/>
        <v>0</v>
      </c>
      <c r="BY14" s="43">
        <f t="shared" si="44"/>
        <v>0</v>
      </c>
      <c r="BZ14" s="35">
        <f t="shared" si="45"/>
        <v>0</v>
      </c>
      <c r="CA14" s="36">
        <f t="shared" si="46"/>
        <v>0</v>
      </c>
      <c r="CB14" s="35">
        <f t="shared" si="47"/>
        <v>0</v>
      </c>
      <c r="CC14" s="62">
        <f t="shared" si="48"/>
        <v>0</v>
      </c>
      <c r="CD14" s="61">
        <f t="shared" si="49"/>
        <v>0</v>
      </c>
      <c r="CE14" s="43">
        <f t="shared" si="9"/>
        <v>0</v>
      </c>
      <c r="CF14" s="35">
        <f t="shared" si="50"/>
        <v>0</v>
      </c>
      <c r="CG14" s="36">
        <f t="shared" si="51"/>
        <v>0</v>
      </c>
      <c r="CH14" s="35">
        <f t="shared" si="52"/>
        <v>0</v>
      </c>
      <c r="CI14" s="62">
        <f t="shared" si="70"/>
        <v>0</v>
      </c>
      <c r="CJ14" s="61">
        <f t="shared" si="53"/>
        <v>0</v>
      </c>
      <c r="CK14" s="43">
        <f t="shared" si="54"/>
        <v>0</v>
      </c>
      <c r="CL14" s="35">
        <f t="shared" si="55"/>
        <v>0</v>
      </c>
      <c r="CM14" s="36">
        <f t="shared" si="56"/>
        <v>0</v>
      </c>
      <c r="CN14" s="35">
        <f t="shared" si="57"/>
        <v>0</v>
      </c>
      <c r="CO14" s="62">
        <f t="shared" si="58"/>
        <v>0</v>
      </c>
      <c r="CP14" s="61">
        <f t="shared" si="59"/>
        <v>0</v>
      </c>
      <c r="CQ14" s="43">
        <f t="shared" si="60"/>
        <v>0</v>
      </c>
      <c r="CR14" s="35">
        <f t="shared" si="61"/>
        <v>0</v>
      </c>
      <c r="CS14" s="43">
        <f t="shared" si="62"/>
        <v>0</v>
      </c>
      <c r="CT14" s="43">
        <f t="shared" si="10"/>
        <v>0</v>
      </c>
      <c r="CU14" s="62">
        <f t="shared" si="63"/>
        <v>0</v>
      </c>
      <c r="CV14" s="61">
        <f t="shared" si="64"/>
        <v>0</v>
      </c>
      <c r="CW14" s="43">
        <f t="shared" si="65"/>
        <v>0</v>
      </c>
      <c r="CX14" s="35">
        <f t="shared" si="66"/>
        <v>0</v>
      </c>
      <c r="CY14" s="36">
        <f t="shared" si="67"/>
        <v>0</v>
      </c>
      <c r="CZ14" s="35">
        <f t="shared" si="68"/>
        <v>0</v>
      </c>
      <c r="DA14" s="62">
        <f t="shared" si="69"/>
        <v>0</v>
      </c>
    </row>
    <row r="15" spans="2:105" x14ac:dyDescent="0.3">
      <c r="B15" s="1"/>
      <c r="C15" s="1"/>
      <c r="D15">
        <f t="shared" si="11"/>
        <v>429.91</v>
      </c>
      <c r="F15" s="1"/>
      <c r="G15" s="1"/>
      <c r="H15">
        <f t="shared" si="12"/>
        <v>435.82</v>
      </c>
      <c r="J15" s="1">
        <v>0.155394</v>
      </c>
      <c r="K15" s="1">
        <v>-26.62</v>
      </c>
      <c r="L15">
        <f t="shared" si="13"/>
        <v>414.8</v>
      </c>
      <c r="N15" s="1">
        <v>0.156775</v>
      </c>
      <c r="O15" s="1">
        <v>-19.239999999999998</v>
      </c>
      <c r="P15">
        <f t="shared" si="14"/>
        <v>423.49</v>
      </c>
      <c r="R15" s="1">
        <v>0.15998799999999999</v>
      </c>
      <c r="S15" s="1">
        <v>-15.07</v>
      </c>
      <c r="T15">
        <f t="shared" si="15"/>
        <v>428.73</v>
      </c>
      <c r="V15" s="1">
        <v>0.16649900000000001</v>
      </c>
      <c r="W15" s="1">
        <v>-13.46</v>
      </c>
      <c r="X15">
        <f t="shared" si="16"/>
        <v>433.99</v>
      </c>
      <c r="Z15" s="1">
        <v>0.173597</v>
      </c>
      <c r="AA15" s="1">
        <v>-13.07</v>
      </c>
      <c r="AB15">
        <f t="shared" si="17"/>
        <v>438.46000000000004</v>
      </c>
      <c r="AD15" s="1">
        <v>0.185028</v>
      </c>
      <c r="AE15" s="1">
        <v>-12.88</v>
      </c>
      <c r="AF15">
        <f t="shared" si="18"/>
        <v>446.18</v>
      </c>
      <c r="AH15" s="1">
        <v>0.198384</v>
      </c>
      <c r="AI15" s="1">
        <v>-11.05</v>
      </c>
      <c r="AJ15">
        <f t="shared" si="19"/>
        <v>455.15999999999997</v>
      </c>
      <c r="AL15" s="1">
        <v>0.21334900000000001</v>
      </c>
      <c r="AM15" s="1">
        <v>8.5299999999999994</v>
      </c>
      <c r="AN15">
        <f t="shared" si="20"/>
        <v>481.71</v>
      </c>
      <c r="AT15" s="61">
        <f t="shared" si="1"/>
        <v>0</v>
      </c>
      <c r="AU15" s="43">
        <f t="shared" si="2"/>
        <v>0</v>
      </c>
      <c r="AV15" s="35">
        <f t="shared" si="3"/>
        <v>0</v>
      </c>
      <c r="AW15" s="36">
        <f t="shared" si="21"/>
        <v>0</v>
      </c>
      <c r="AX15" s="35">
        <f t="shared" si="4"/>
        <v>0</v>
      </c>
      <c r="AY15" s="62">
        <f t="shared" si="5"/>
        <v>0</v>
      </c>
      <c r="AZ15" s="61">
        <f t="shared" si="6"/>
        <v>0</v>
      </c>
      <c r="BA15" s="43">
        <f t="shared" si="7"/>
        <v>0</v>
      </c>
      <c r="BB15" s="35">
        <f t="shared" si="71"/>
        <v>0</v>
      </c>
      <c r="BC15" s="36">
        <f t="shared" si="23"/>
        <v>0</v>
      </c>
      <c r="BD15" s="35">
        <f t="shared" si="24"/>
        <v>0</v>
      </c>
      <c r="BE15" s="62">
        <f t="shared" si="25"/>
        <v>0</v>
      </c>
      <c r="BF15" s="61">
        <f t="shared" si="26"/>
        <v>0</v>
      </c>
      <c r="BG15" s="43">
        <f t="shared" si="8"/>
        <v>0</v>
      </c>
      <c r="BH15" s="35">
        <f t="shared" si="27"/>
        <v>0</v>
      </c>
      <c r="BI15" s="36">
        <f t="shared" si="28"/>
        <v>0</v>
      </c>
      <c r="BJ15" s="35">
        <f t="shared" si="29"/>
        <v>0</v>
      </c>
      <c r="BK15" s="62">
        <f t="shared" si="30"/>
        <v>0</v>
      </c>
      <c r="BL15" s="61">
        <f t="shared" si="31"/>
        <v>0</v>
      </c>
      <c r="BM15" s="43">
        <f t="shared" si="32"/>
        <v>0</v>
      </c>
      <c r="BN15" s="35">
        <f t="shared" si="33"/>
        <v>0</v>
      </c>
      <c r="BO15" s="36">
        <f t="shared" si="34"/>
        <v>0</v>
      </c>
      <c r="BP15" s="35">
        <f t="shared" si="35"/>
        <v>0</v>
      </c>
      <c r="BQ15" s="62">
        <f t="shared" si="36"/>
        <v>0</v>
      </c>
      <c r="BR15" s="61">
        <f t="shared" si="37"/>
        <v>0</v>
      </c>
      <c r="BS15" s="43">
        <f t="shared" si="38"/>
        <v>0</v>
      </c>
      <c r="BT15" s="35">
        <f t="shared" si="39"/>
        <v>0</v>
      </c>
      <c r="BU15" s="36">
        <f t="shared" si="40"/>
        <v>0</v>
      </c>
      <c r="BV15" s="35">
        <f t="shared" si="41"/>
        <v>0</v>
      </c>
      <c r="BW15" s="62">
        <f t="shared" si="42"/>
        <v>0</v>
      </c>
      <c r="BX15" s="61">
        <f t="shared" si="43"/>
        <v>0</v>
      </c>
      <c r="BY15" s="43">
        <f t="shared" si="44"/>
        <v>0</v>
      </c>
      <c r="BZ15" s="35">
        <f t="shared" si="45"/>
        <v>0</v>
      </c>
      <c r="CA15" s="36">
        <f t="shared" si="46"/>
        <v>0</v>
      </c>
      <c r="CB15" s="35">
        <f t="shared" si="47"/>
        <v>0</v>
      </c>
      <c r="CC15" s="62">
        <f t="shared" si="48"/>
        <v>0</v>
      </c>
      <c r="CD15" s="61">
        <f t="shared" si="49"/>
        <v>0</v>
      </c>
      <c r="CE15" s="43">
        <f t="shared" si="9"/>
        <v>0</v>
      </c>
      <c r="CF15" s="35">
        <f t="shared" si="50"/>
        <v>0</v>
      </c>
      <c r="CG15" s="36">
        <f t="shared" si="51"/>
        <v>0</v>
      </c>
      <c r="CH15" s="35">
        <f t="shared" si="52"/>
        <v>0</v>
      </c>
      <c r="CI15" s="62">
        <f t="shared" si="70"/>
        <v>0</v>
      </c>
      <c r="CJ15" s="61">
        <f t="shared" si="53"/>
        <v>0</v>
      </c>
      <c r="CK15" s="43">
        <f t="shared" si="54"/>
        <v>0</v>
      </c>
      <c r="CL15" s="35">
        <f t="shared" si="55"/>
        <v>0</v>
      </c>
      <c r="CM15" s="36">
        <f t="shared" si="56"/>
        <v>0</v>
      </c>
      <c r="CN15" s="35">
        <f t="shared" si="57"/>
        <v>0</v>
      </c>
      <c r="CO15" s="62">
        <f t="shared" si="58"/>
        <v>0</v>
      </c>
      <c r="CP15" s="61">
        <f t="shared" si="59"/>
        <v>0</v>
      </c>
      <c r="CQ15" s="43">
        <f t="shared" si="60"/>
        <v>0</v>
      </c>
      <c r="CR15" s="35">
        <f t="shared" si="61"/>
        <v>0</v>
      </c>
      <c r="CS15" s="43">
        <f t="shared" si="62"/>
        <v>0</v>
      </c>
      <c r="CT15" s="43">
        <f t="shared" si="10"/>
        <v>0</v>
      </c>
      <c r="CU15" s="62">
        <f t="shared" si="63"/>
        <v>0</v>
      </c>
      <c r="CV15" s="61">
        <f t="shared" si="64"/>
        <v>0</v>
      </c>
      <c r="CW15" s="43">
        <f t="shared" si="65"/>
        <v>0</v>
      </c>
      <c r="CX15" s="35">
        <f t="shared" si="66"/>
        <v>0</v>
      </c>
      <c r="CY15" s="36">
        <f t="shared" si="67"/>
        <v>0</v>
      </c>
      <c r="CZ15" s="35">
        <f t="shared" si="68"/>
        <v>0</v>
      </c>
      <c r="DA15" s="62">
        <f t="shared" si="69"/>
        <v>0</v>
      </c>
    </row>
    <row r="16" spans="2:105" x14ac:dyDescent="0.3">
      <c r="B16" s="1"/>
      <c r="C16" s="1"/>
      <c r="D16">
        <f t="shared" si="11"/>
        <v>429.91</v>
      </c>
      <c r="F16" s="1"/>
      <c r="G16" s="1"/>
      <c r="H16">
        <f t="shared" si="12"/>
        <v>435.82</v>
      </c>
      <c r="J16" s="1">
        <v>0.16534499999999999</v>
      </c>
      <c r="K16" s="1">
        <v>-24.12</v>
      </c>
      <c r="L16">
        <f t="shared" si="13"/>
        <v>417.3</v>
      </c>
      <c r="N16" s="1">
        <v>0.16681499999999999</v>
      </c>
      <c r="O16" s="1">
        <v>-20.21</v>
      </c>
      <c r="P16">
        <f t="shared" si="14"/>
        <v>422.52000000000004</v>
      </c>
      <c r="R16" s="1">
        <v>0.170233</v>
      </c>
      <c r="S16" s="1">
        <v>-16.12</v>
      </c>
      <c r="T16">
        <f t="shared" si="15"/>
        <v>427.68</v>
      </c>
      <c r="V16" s="1">
        <v>0.17716100000000001</v>
      </c>
      <c r="W16" s="1">
        <v>-14.83</v>
      </c>
      <c r="X16">
        <f t="shared" si="16"/>
        <v>432.62</v>
      </c>
      <c r="Z16" s="1">
        <v>0.18471399999999999</v>
      </c>
      <c r="AA16" s="1">
        <v>-12.08</v>
      </c>
      <c r="AB16">
        <f t="shared" si="17"/>
        <v>439.45000000000005</v>
      </c>
      <c r="AD16" s="1">
        <v>0.196877</v>
      </c>
      <c r="AE16" s="1">
        <v>-11.12</v>
      </c>
      <c r="AF16">
        <f t="shared" si="18"/>
        <v>447.94</v>
      </c>
      <c r="AH16" s="1">
        <v>0.211089</v>
      </c>
      <c r="AI16" s="1">
        <v>9.0299999999999994</v>
      </c>
      <c r="AJ16">
        <f t="shared" si="19"/>
        <v>475.23999999999995</v>
      </c>
      <c r="AL16" s="1">
        <v>0.22701199999999999</v>
      </c>
      <c r="AM16" s="1">
        <v>11.91</v>
      </c>
      <c r="AN16">
        <f t="shared" si="20"/>
        <v>485.09000000000003</v>
      </c>
      <c r="AT16" s="61">
        <f t="shared" si="1"/>
        <v>0</v>
      </c>
      <c r="AU16" s="43">
        <f t="shared" si="2"/>
        <v>0</v>
      </c>
      <c r="AV16" s="35">
        <f t="shared" si="3"/>
        <v>0</v>
      </c>
      <c r="AW16" s="36">
        <f t="shared" si="21"/>
        <v>0</v>
      </c>
      <c r="AX16" s="35">
        <f t="shared" si="4"/>
        <v>0</v>
      </c>
      <c r="AY16" s="62">
        <f t="shared" si="5"/>
        <v>0</v>
      </c>
      <c r="AZ16" s="61">
        <f t="shared" si="6"/>
        <v>0</v>
      </c>
      <c r="BA16" s="43">
        <f t="shared" si="7"/>
        <v>0</v>
      </c>
      <c r="BB16" s="35">
        <f t="shared" si="71"/>
        <v>0</v>
      </c>
      <c r="BC16" s="36">
        <f t="shared" si="23"/>
        <v>0</v>
      </c>
      <c r="BD16" s="35">
        <f t="shared" si="24"/>
        <v>0</v>
      </c>
      <c r="BE16" s="62">
        <f t="shared" si="25"/>
        <v>0</v>
      </c>
      <c r="BF16" s="61">
        <f t="shared" si="26"/>
        <v>0</v>
      </c>
      <c r="BG16" s="43">
        <f t="shared" si="8"/>
        <v>0</v>
      </c>
      <c r="BH16" s="35">
        <f t="shared" si="27"/>
        <v>0</v>
      </c>
      <c r="BI16" s="36">
        <f t="shared" si="28"/>
        <v>0</v>
      </c>
      <c r="BJ16" s="35">
        <f t="shared" si="29"/>
        <v>0</v>
      </c>
      <c r="BK16" s="62">
        <f t="shared" si="30"/>
        <v>0</v>
      </c>
      <c r="BL16" s="61">
        <f t="shared" si="31"/>
        <v>0</v>
      </c>
      <c r="BM16" s="43">
        <f t="shared" si="32"/>
        <v>0</v>
      </c>
      <c r="BN16" s="35">
        <f t="shared" si="33"/>
        <v>0</v>
      </c>
      <c r="BO16" s="36">
        <f t="shared" si="34"/>
        <v>0</v>
      </c>
      <c r="BP16" s="35">
        <f t="shared" si="35"/>
        <v>0</v>
      </c>
      <c r="BQ16" s="62">
        <f t="shared" si="36"/>
        <v>0</v>
      </c>
      <c r="BR16" s="61">
        <f t="shared" si="37"/>
        <v>0</v>
      </c>
      <c r="BS16" s="43">
        <f t="shared" si="38"/>
        <v>0</v>
      </c>
      <c r="BT16" s="35">
        <f t="shared" si="39"/>
        <v>0</v>
      </c>
      <c r="BU16" s="36">
        <f t="shared" si="40"/>
        <v>0</v>
      </c>
      <c r="BV16" s="35">
        <f t="shared" si="41"/>
        <v>0</v>
      </c>
      <c r="BW16" s="62">
        <f t="shared" si="42"/>
        <v>0</v>
      </c>
      <c r="BX16" s="61">
        <f t="shared" si="43"/>
        <v>0</v>
      </c>
      <c r="BY16" s="43">
        <f t="shared" si="44"/>
        <v>0</v>
      </c>
      <c r="BZ16" s="35">
        <f t="shared" si="45"/>
        <v>0</v>
      </c>
      <c r="CA16" s="36">
        <f t="shared" si="46"/>
        <v>0</v>
      </c>
      <c r="CB16" s="35">
        <f t="shared" si="47"/>
        <v>0</v>
      </c>
      <c r="CC16" s="62">
        <f t="shared" si="48"/>
        <v>0</v>
      </c>
      <c r="CD16" s="61">
        <f t="shared" si="49"/>
        <v>0</v>
      </c>
      <c r="CE16" s="43">
        <f t="shared" si="9"/>
        <v>0</v>
      </c>
      <c r="CF16" s="35">
        <f t="shared" si="50"/>
        <v>0</v>
      </c>
      <c r="CG16" s="36">
        <f t="shared" si="51"/>
        <v>0</v>
      </c>
      <c r="CH16" s="35">
        <f t="shared" si="52"/>
        <v>0</v>
      </c>
      <c r="CI16" s="62">
        <f t="shared" si="70"/>
        <v>0</v>
      </c>
      <c r="CJ16" s="61">
        <f t="shared" si="53"/>
        <v>0</v>
      </c>
      <c r="CK16" s="43">
        <f t="shared" si="54"/>
        <v>0</v>
      </c>
      <c r="CL16" s="35">
        <f t="shared" si="55"/>
        <v>0</v>
      </c>
      <c r="CM16" s="36">
        <f t="shared" si="56"/>
        <v>0</v>
      </c>
      <c r="CN16" s="35">
        <f t="shared" si="57"/>
        <v>0</v>
      </c>
      <c r="CO16" s="62">
        <f t="shared" si="58"/>
        <v>0</v>
      </c>
      <c r="CP16" s="61">
        <f t="shared" si="59"/>
        <v>0</v>
      </c>
      <c r="CQ16" s="43">
        <f t="shared" si="60"/>
        <v>0</v>
      </c>
      <c r="CR16" s="35">
        <f t="shared" si="61"/>
        <v>0</v>
      </c>
      <c r="CS16" s="43">
        <f t="shared" si="62"/>
        <v>0</v>
      </c>
      <c r="CT16" s="43">
        <f t="shared" si="10"/>
        <v>0</v>
      </c>
      <c r="CU16" s="62">
        <f t="shared" si="63"/>
        <v>0</v>
      </c>
      <c r="CV16" s="61">
        <f t="shared" si="64"/>
        <v>0</v>
      </c>
      <c r="CW16" s="43">
        <f t="shared" si="65"/>
        <v>0</v>
      </c>
      <c r="CX16" s="35">
        <f t="shared" si="66"/>
        <v>0</v>
      </c>
      <c r="CY16" s="36">
        <f t="shared" si="67"/>
        <v>0</v>
      </c>
      <c r="CZ16" s="35">
        <f t="shared" si="68"/>
        <v>0</v>
      </c>
      <c r="DA16" s="62">
        <f t="shared" si="69"/>
        <v>0</v>
      </c>
    </row>
    <row r="17" spans="2:105" x14ac:dyDescent="0.3">
      <c r="B17" s="1"/>
      <c r="C17" s="1"/>
      <c r="D17">
        <f t="shared" si="11"/>
        <v>429.91</v>
      </c>
      <c r="F17" s="1"/>
      <c r="G17" s="1"/>
      <c r="H17">
        <f t="shared" si="12"/>
        <v>435.82</v>
      </c>
      <c r="J17" s="1">
        <v>0.17529600000000001</v>
      </c>
      <c r="K17" s="1">
        <v>-25.05</v>
      </c>
      <c r="L17">
        <f t="shared" si="13"/>
        <v>416.37</v>
      </c>
      <c r="N17" s="1">
        <v>0.17685400000000001</v>
      </c>
      <c r="O17" s="1">
        <v>-21.24</v>
      </c>
      <c r="P17">
        <f t="shared" si="14"/>
        <v>421.49</v>
      </c>
      <c r="R17" s="1">
        <v>0.180478</v>
      </c>
      <c r="S17" s="1">
        <v>-17.23</v>
      </c>
      <c r="T17">
        <f t="shared" si="15"/>
        <v>426.57</v>
      </c>
      <c r="V17" s="1">
        <v>0.18782299999999999</v>
      </c>
      <c r="W17" s="1">
        <v>-14.55</v>
      </c>
      <c r="X17">
        <f t="shared" si="16"/>
        <v>432.9</v>
      </c>
      <c r="Z17" s="1">
        <v>0.19583100000000001</v>
      </c>
      <c r="AA17" s="1">
        <v>-10.46</v>
      </c>
      <c r="AB17">
        <f t="shared" si="17"/>
        <v>441.07000000000005</v>
      </c>
      <c r="AD17" s="1">
        <v>0.20872599999999999</v>
      </c>
      <c r="AE17" s="1">
        <v>9.44</v>
      </c>
      <c r="AF17">
        <f t="shared" si="18"/>
        <v>468.5</v>
      </c>
      <c r="AH17" s="1">
        <v>0.22379299999999999</v>
      </c>
      <c r="AI17" s="1">
        <v>12.25</v>
      </c>
      <c r="AJ17">
        <f t="shared" si="19"/>
        <v>478.46</v>
      </c>
      <c r="AL17" s="1">
        <v>0.240674</v>
      </c>
      <c r="AM17" s="1">
        <v>15.21</v>
      </c>
      <c r="AN17">
        <f t="shared" si="20"/>
        <v>488.39</v>
      </c>
      <c r="AT17" s="61">
        <f t="shared" si="1"/>
        <v>0</v>
      </c>
      <c r="AU17" s="43">
        <f t="shared" si="2"/>
        <v>0</v>
      </c>
      <c r="AV17" s="35">
        <f t="shared" si="3"/>
        <v>0</v>
      </c>
      <c r="AW17" s="36">
        <f t="shared" si="21"/>
        <v>0</v>
      </c>
      <c r="AX17" s="35">
        <f t="shared" si="4"/>
        <v>0</v>
      </c>
      <c r="AY17" s="62">
        <f t="shared" si="5"/>
        <v>0</v>
      </c>
      <c r="AZ17" s="61">
        <f t="shared" si="6"/>
        <v>0</v>
      </c>
      <c r="BA17" s="43">
        <f t="shared" si="7"/>
        <v>0</v>
      </c>
      <c r="BB17" s="35">
        <f t="shared" si="71"/>
        <v>0</v>
      </c>
      <c r="BC17" s="36">
        <f t="shared" si="23"/>
        <v>0</v>
      </c>
      <c r="BD17" s="35">
        <f t="shared" si="24"/>
        <v>0</v>
      </c>
      <c r="BE17" s="62">
        <f t="shared" si="25"/>
        <v>0</v>
      </c>
      <c r="BF17" s="61">
        <f t="shared" si="26"/>
        <v>0</v>
      </c>
      <c r="BG17" s="43">
        <f t="shared" si="8"/>
        <v>0</v>
      </c>
      <c r="BH17" s="35">
        <f t="shared" si="27"/>
        <v>0</v>
      </c>
      <c r="BI17" s="36">
        <f t="shared" si="28"/>
        <v>0</v>
      </c>
      <c r="BJ17" s="35">
        <f t="shared" si="29"/>
        <v>0</v>
      </c>
      <c r="BK17" s="62">
        <f t="shared" si="30"/>
        <v>0</v>
      </c>
      <c r="BL17" s="61">
        <f t="shared" si="31"/>
        <v>0</v>
      </c>
      <c r="BM17" s="43">
        <f t="shared" si="32"/>
        <v>0</v>
      </c>
      <c r="BN17" s="35">
        <f t="shared" si="33"/>
        <v>0</v>
      </c>
      <c r="BO17" s="36">
        <f t="shared" si="34"/>
        <v>0</v>
      </c>
      <c r="BP17" s="35">
        <f t="shared" si="35"/>
        <v>0</v>
      </c>
      <c r="BQ17" s="62">
        <f t="shared" si="36"/>
        <v>0</v>
      </c>
      <c r="BR17" s="61">
        <f t="shared" si="37"/>
        <v>0</v>
      </c>
      <c r="BS17" s="43">
        <f t="shared" si="38"/>
        <v>0</v>
      </c>
      <c r="BT17" s="35">
        <f t="shared" si="39"/>
        <v>0</v>
      </c>
      <c r="BU17" s="36">
        <f t="shared" si="40"/>
        <v>0</v>
      </c>
      <c r="BV17" s="35">
        <f t="shared" si="41"/>
        <v>0</v>
      </c>
      <c r="BW17" s="62">
        <f t="shared" si="42"/>
        <v>0</v>
      </c>
      <c r="BX17" s="61">
        <f t="shared" si="43"/>
        <v>0</v>
      </c>
      <c r="BY17" s="43">
        <f t="shared" si="44"/>
        <v>0</v>
      </c>
      <c r="BZ17" s="35">
        <f t="shared" si="45"/>
        <v>0</v>
      </c>
      <c r="CA17" s="36">
        <f t="shared" si="46"/>
        <v>0</v>
      </c>
      <c r="CB17" s="35">
        <f t="shared" si="47"/>
        <v>0</v>
      </c>
      <c r="CC17" s="62">
        <f t="shared" si="48"/>
        <v>0</v>
      </c>
      <c r="CD17" s="61">
        <f t="shared" si="49"/>
        <v>0</v>
      </c>
      <c r="CE17" s="43">
        <f t="shared" si="9"/>
        <v>0</v>
      </c>
      <c r="CF17" s="35">
        <f t="shared" si="50"/>
        <v>0</v>
      </c>
      <c r="CG17" s="36">
        <f t="shared" si="51"/>
        <v>0</v>
      </c>
      <c r="CH17" s="35">
        <f t="shared" si="52"/>
        <v>0</v>
      </c>
      <c r="CI17" s="62">
        <f t="shared" si="70"/>
        <v>0</v>
      </c>
      <c r="CJ17" s="61">
        <f t="shared" si="53"/>
        <v>0</v>
      </c>
      <c r="CK17" s="43">
        <f t="shared" si="54"/>
        <v>0</v>
      </c>
      <c r="CL17" s="35">
        <f t="shared" si="55"/>
        <v>0</v>
      </c>
      <c r="CM17" s="36">
        <f t="shared" si="56"/>
        <v>0</v>
      </c>
      <c r="CN17" s="35">
        <f t="shared" si="57"/>
        <v>0</v>
      </c>
      <c r="CO17" s="62">
        <f t="shared" si="58"/>
        <v>0</v>
      </c>
      <c r="CP17" s="61">
        <f t="shared" si="59"/>
        <v>0</v>
      </c>
      <c r="CQ17" s="43">
        <f t="shared" si="60"/>
        <v>0</v>
      </c>
      <c r="CR17" s="35">
        <f t="shared" si="61"/>
        <v>0</v>
      </c>
      <c r="CS17" s="43">
        <f t="shared" si="62"/>
        <v>0</v>
      </c>
      <c r="CT17" s="43">
        <f t="shared" si="10"/>
        <v>0</v>
      </c>
      <c r="CU17" s="62">
        <f t="shared" si="63"/>
        <v>0</v>
      </c>
      <c r="CV17" s="61">
        <f t="shared" si="64"/>
        <v>0</v>
      </c>
      <c r="CW17" s="43">
        <f t="shared" si="65"/>
        <v>0</v>
      </c>
      <c r="CX17" s="35">
        <f t="shared" si="66"/>
        <v>0</v>
      </c>
      <c r="CY17" s="36">
        <f t="shared" si="67"/>
        <v>0</v>
      </c>
      <c r="CZ17" s="35">
        <f t="shared" si="68"/>
        <v>0</v>
      </c>
      <c r="DA17" s="62">
        <f t="shared" si="69"/>
        <v>0</v>
      </c>
    </row>
    <row r="18" spans="2:105" x14ac:dyDescent="0.3">
      <c r="B18" s="1"/>
      <c r="C18" s="1"/>
      <c r="D18">
        <f t="shared" si="11"/>
        <v>429.91</v>
      </c>
      <c r="F18" s="1"/>
      <c r="G18" s="1"/>
      <c r="H18">
        <f t="shared" si="12"/>
        <v>435.82</v>
      </c>
      <c r="J18" s="1">
        <v>0.185247</v>
      </c>
      <c r="K18" s="1">
        <v>-26.17</v>
      </c>
      <c r="L18">
        <f t="shared" si="13"/>
        <v>415.25</v>
      </c>
      <c r="N18" s="1">
        <v>0.186894</v>
      </c>
      <c r="O18" s="1">
        <v>-22.33</v>
      </c>
      <c r="P18">
        <f t="shared" si="14"/>
        <v>420.40000000000003</v>
      </c>
      <c r="R18" s="1">
        <v>0.190724</v>
      </c>
      <c r="S18" s="1">
        <v>-17.600000000000001</v>
      </c>
      <c r="T18">
        <f t="shared" si="15"/>
        <v>426.2</v>
      </c>
      <c r="V18" s="1">
        <v>0.19848499999999999</v>
      </c>
      <c r="W18" s="1">
        <v>-13.02</v>
      </c>
      <c r="X18">
        <f t="shared" si="16"/>
        <v>434.43</v>
      </c>
      <c r="Z18" s="1">
        <v>0.20694699999999999</v>
      </c>
      <c r="AA18" s="1">
        <v>9.84</v>
      </c>
      <c r="AB18">
        <f t="shared" si="17"/>
        <v>461.37</v>
      </c>
      <c r="AD18" s="1">
        <v>0.22057499999999999</v>
      </c>
      <c r="AE18" s="1">
        <v>12.55</v>
      </c>
      <c r="AF18">
        <f t="shared" si="18"/>
        <v>471.61</v>
      </c>
      <c r="AH18" s="1">
        <v>0.23649700000000001</v>
      </c>
      <c r="AI18" s="1">
        <v>15.26</v>
      </c>
      <c r="AJ18">
        <f t="shared" si="19"/>
        <v>481.46999999999997</v>
      </c>
      <c r="AL18" s="1">
        <v>0.25433699999999998</v>
      </c>
      <c r="AM18" s="1">
        <v>18.21</v>
      </c>
      <c r="AN18">
        <f t="shared" si="20"/>
        <v>491.39</v>
      </c>
      <c r="AT18" s="61">
        <f t="shared" si="1"/>
        <v>0</v>
      </c>
      <c r="AU18" s="43">
        <f t="shared" si="2"/>
        <v>0</v>
      </c>
      <c r="AV18" s="35">
        <f t="shared" si="3"/>
        <v>0</v>
      </c>
      <c r="AW18" s="36">
        <f t="shared" si="21"/>
        <v>0</v>
      </c>
      <c r="AX18" s="35">
        <f t="shared" si="4"/>
        <v>0</v>
      </c>
      <c r="AY18" s="62">
        <f t="shared" si="5"/>
        <v>0</v>
      </c>
      <c r="AZ18" s="61">
        <f t="shared" si="6"/>
        <v>0</v>
      </c>
      <c r="BA18" s="43">
        <f t="shared" si="7"/>
        <v>0</v>
      </c>
      <c r="BB18" s="35">
        <f t="shared" si="71"/>
        <v>0</v>
      </c>
      <c r="BC18" s="36">
        <f t="shared" si="23"/>
        <v>0</v>
      </c>
      <c r="BD18" s="35">
        <f t="shared" si="24"/>
        <v>0</v>
      </c>
      <c r="BE18" s="62">
        <f t="shared" si="25"/>
        <v>0</v>
      </c>
      <c r="BF18" s="61">
        <f t="shared" si="26"/>
        <v>0</v>
      </c>
      <c r="BG18" s="43">
        <f t="shared" si="8"/>
        <v>0</v>
      </c>
      <c r="BH18" s="35">
        <f t="shared" si="27"/>
        <v>0</v>
      </c>
      <c r="BI18" s="36">
        <f t="shared" si="28"/>
        <v>0</v>
      </c>
      <c r="BJ18" s="35">
        <f t="shared" si="29"/>
        <v>0</v>
      </c>
      <c r="BK18" s="62">
        <f t="shared" si="30"/>
        <v>0</v>
      </c>
      <c r="BL18" s="61">
        <f t="shared" si="31"/>
        <v>0</v>
      </c>
      <c r="BM18" s="43">
        <f t="shared" si="32"/>
        <v>0</v>
      </c>
      <c r="BN18" s="35">
        <f t="shared" si="33"/>
        <v>0</v>
      </c>
      <c r="BO18" s="36">
        <f t="shared" si="34"/>
        <v>0</v>
      </c>
      <c r="BP18" s="35">
        <f t="shared" si="35"/>
        <v>0</v>
      </c>
      <c r="BQ18" s="62">
        <f t="shared" si="36"/>
        <v>0</v>
      </c>
      <c r="BR18" s="61">
        <f t="shared" si="37"/>
        <v>0</v>
      </c>
      <c r="BS18" s="43">
        <f t="shared" si="38"/>
        <v>0</v>
      </c>
      <c r="BT18" s="35">
        <f t="shared" si="39"/>
        <v>0</v>
      </c>
      <c r="BU18" s="36">
        <f t="shared" si="40"/>
        <v>0</v>
      </c>
      <c r="BV18" s="35">
        <f t="shared" si="41"/>
        <v>0</v>
      </c>
      <c r="BW18" s="62">
        <f t="shared" si="42"/>
        <v>0</v>
      </c>
      <c r="BX18" s="61">
        <f t="shared" si="43"/>
        <v>0</v>
      </c>
      <c r="BY18" s="43">
        <f t="shared" si="44"/>
        <v>0</v>
      </c>
      <c r="BZ18" s="35">
        <f t="shared" si="45"/>
        <v>0</v>
      </c>
      <c r="CA18" s="36">
        <f t="shared" si="46"/>
        <v>0</v>
      </c>
      <c r="CB18" s="35">
        <f t="shared" si="47"/>
        <v>0</v>
      </c>
      <c r="CC18" s="62">
        <f t="shared" si="48"/>
        <v>0</v>
      </c>
      <c r="CD18" s="61">
        <f t="shared" si="49"/>
        <v>0</v>
      </c>
      <c r="CE18" s="43">
        <f t="shared" si="9"/>
        <v>0</v>
      </c>
      <c r="CF18" s="35">
        <f t="shared" si="50"/>
        <v>0</v>
      </c>
      <c r="CG18" s="36">
        <f t="shared" si="51"/>
        <v>0</v>
      </c>
      <c r="CH18" s="35">
        <f t="shared" si="52"/>
        <v>0</v>
      </c>
      <c r="CI18" s="62">
        <f t="shared" si="70"/>
        <v>0</v>
      </c>
      <c r="CJ18" s="61">
        <f t="shared" si="53"/>
        <v>0</v>
      </c>
      <c r="CK18" s="43">
        <f t="shared" si="54"/>
        <v>0</v>
      </c>
      <c r="CL18" s="35">
        <f t="shared" si="55"/>
        <v>0</v>
      </c>
      <c r="CM18" s="36">
        <f t="shared" si="56"/>
        <v>0</v>
      </c>
      <c r="CN18" s="35">
        <f t="shared" si="57"/>
        <v>0</v>
      </c>
      <c r="CO18" s="62">
        <f t="shared" si="58"/>
        <v>0</v>
      </c>
      <c r="CP18" s="61">
        <f t="shared" si="59"/>
        <v>0</v>
      </c>
      <c r="CQ18" s="43">
        <f t="shared" si="60"/>
        <v>0</v>
      </c>
      <c r="CR18" s="35">
        <f t="shared" si="61"/>
        <v>0</v>
      </c>
      <c r="CS18" s="43">
        <f t="shared" si="62"/>
        <v>0</v>
      </c>
      <c r="CT18" s="43">
        <f t="shared" si="10"/>
        <v>0</v>
      </c>
      <c r="CU18" s="62">
        <f t="shared" si="63"/>
        <v>0</v>
      </c>
      <c r="CV18" s="61">
        <f t="shared" si="64"/>
        <v>0</v>
      </c>
      <c r="CW18" s="43">
        <f t="shared" si="65"/>
        <v>0</v>
      </c>
      <c r="CX18" s="35">
        <f t="shared" si="66"/>
        <v>0</v>
      </c>
      <c r="CY18" s="36">
        <f t="shared" si="67"/>
        <v>0</v>
      </c>
      <c r="CZ18" s="35">
        <f t="shared" si="68"/>
        <v>0</v>
      </c>
      <c r="DA18" s="62">
        <f t="shared" si="69"/>
        <v>0</v>
      </c>
    </row>
    <row r="19" spans="2:105" x14ac:dyDescent="0.3">
      <c r="B19" s="1"/>
      <c r="C19" s="1"/>
      <c r="D19">
        <f t="shared" si="11"/>
        <v>429.91</v>
      </c>
      <c r="F19" s="1"/>
      <c r="G19" s="1"/>
      <c r="H19">
        <f t="shared" si="12"/>
        <v>435.82</v>
      </c>
      <c r="J19" s="1">
        <v>0.19519900000000001</v>
      </c>
      <c r="K19" s="1">
        <v>-27.33</v>
      </c>
      <c r="L19">
        <f t="shared" si="13"/>
        <v>414.09000000000003</v>
      </c>
      <c r="N19" s="1">
        <v>0.196934</v>
      </c>
      <c r="O19" s="1">
        <v>-23.58</v>
      </c>
      <c r="P19">
        <f t="shared" si="14"/>
        <v>419.15000000000003</v>
      </c>
      <c r="R19" s="1">
        <v>0.20096900000000001</v>
      </c>
      <c r="S19" s="1">
        <v>-16.190000000000001</v>
      </c>
      <c r="T19">
        <f t="shared" si="15"/>
        <v>427.61</v>
      </c>
      <c r="V19" s="1">
        <v>0.209148</v>
      </c>
      <c r="W19" s="1">
        <v>-11.66</v>
      </c>
      <c r="X19">
        <f t="shared" si="16"/>
        <v>435.78999999999996</v>
      </c>
      <c r="Z19" s="1">
        <v>0.21806400000000001</v>
      </c>
      <c r="AA19" s="1">
        <v>12.3</v>
      </c>
      <c r="AB19">
        <f t="shared" si="17"/>
        <v>463.83000000000004</v>
      </c>
      <c r="AD19" s="1">
        <v>0.23242299999999999</v>
      </c>
      <c r="AE19" s="1">
        <v>15.02</v>
      </c>
      <c r="AF19">
        <f t="shared" si="18"/>
        <v>474.08</v>
      </c>
      <c r="AH19" s="1">
        <v>0.24920100000000001</v>
      </c>
      <c r="AI19" s="1">
        <v>17.91</v>
      </c>
      <c r="AJ19">
        <f t="shared" si="19"/>
        <v>484.12</v>
      </c>
      <c r="AL19" s="1">
        <v>0.26799899999999999</v>
      </c>
      <c r="AM19" s="8">
        <v>20.92</v>
      </c>
      <c r="AN19">
        <f t="shared" si="20"/>
        <v>494.1</v>
      </c>
      <c r="AT19" s="61">
        <f t="shared" si="1"/>
        <v>0</v>
      </c>
      <c r="AU19" s="43">
        <f t="shared" si="2"/>
        <v>0</v>
      </c>
      <c r="AV19" s="35">
        <f t="shared" si="3"/>
        <v>0</v>
      </c>
      <c r="AW19" s="36">
        <f t="shared" si="21"/>
        <v>0</v>
      </c>
      <c r="AX19" s="35">
        <f t="shared" si="4"/>
        <v>0</v>
      </c>
      <c r="AY19" s="62">
        <f t="shared" si="5"/>
        <v>0</v>
      </c>
      <c r="AZ19" s="61">
        <f t="shared" si="6"/>
        <v>0</v>
      </c>
      <c r="BA19" s="43">
        <f t="shared" si="7"/>
        <v>0</v>
      </c>
      <c r="BB19" s="35">
        <f t="shared" si="71"/>
        <v>0</v>
      </c>
      <c r="BC19" s="36">
        <f t="shared" si="23"/>
        <v>0</v>
      </c>
      <c r="BD19" s="35">
        <f t="shared" si="24"/>
        <v>0</v>
      </c>
      <c r="BE19" s="62">
        <f t="shared" si="25"/>
        <v>0</v>
      </c>
      <c r="BF19" s="61">
        <f t="shared" si="26"/>
        <v>0</v>
      </c>
      <c r="BG19" s="43">
        <f t="shared" si="8"/>
        <v>0</v>
      </c>
      <c r="BH19" s="35">
        <f t="shared" si="27"/>
        <v>0</v>
      </c>
      <c r="BI19" s="36">
        <f t="shared" si="28"/>
        <v>0</v>
      </c>
      <c r="BJ19" s="35">
        <f t="shared" si="29"/>
        <v>0</v>
      </c>
      <c r="BK19" s="62">
        <f t="shared" si="30"/>
        <v>0</v>
      </c>
      <c r="BL19" s="61">
        <f t="shared" si="31"/>
        <v>0</v>
      </c>
      <c r="BM19" s="43">
        <f t="shared" si="32"/>
        <v>0</v>
      </c>
      <c r="BN19" s="35">
        <f t="shared" si="33"/>
        <v>0</v>
      </c>
      <c r="BO19" s="36">
        <f t="shared" si="34"/>
        <v>0</v>
      </c>
      <c r="BP19" s="35">
        <f t="shared" si="35"/>
        <v>0</v>
      </c>
      <c r="BQ19" s="62">
        <f t="shared" si="36"/>
        <v>0</v>
      </c>
      <c r="BR19" s="61">
        <f t="shared" si="37"/>
        <v>0</v>
      </c>
      <c r="BS19" s="43">
        <f t="shared" si="38"/>
        <v>0</v>
      </c>
      <c r="BT19" s="35">
        <f t="shared" si="39"/>
        <v>0</v>
      </c>
      <c r="BU19" s="36">
        <f t="shared" si="40"/>
        <v>0</v>
      </c>
      <c r="BV19" s="35">
        <f t="shared" si="41"/>
        <v>0</v>
      </c>
      <c r="BW19" s="62">
        <f t="shared" si="42"/>
        <v>0</v>
      </c>
      <c r="BX19" s="61">
        <f t="shared" si="43"/>
        <v>0</v>
      </c>
      <c r="BY19" s="43">
        <f t="shared" si="44"/>
        <v>0</v>
      </c>
      <c r="BZ19" s="35">
        <f t="shared" si="45"/>
        <v>0</v>
      </c>
      <c r="CA19" s="36">
        <f t="shared" si="46"/>
        <v>0</v>
      </c>
      <c r="CB19" s="35">
        <f t="shared" si="47"/>
        <v>0</v>
      </c>
      <c r="CC19" s="62">
        <f t="shared" si="48"/>
        <v>0</v>
      </c>
      <c r="CD19" s="61">
        <f t="shared" si="49"/>
        <v>0</v>
      </c>
      <c r="CE19" s="43">
        <f t="shared" si="9"/>
        <v>0</v>
      </c>
      <c r="CF19" s="35">
        <f t="shared" si="50"/>
        <v>0</v>
      </c>
      <c r="CG19" s="36">
        <f t="shared" si="51"/>
        <v>0</v>
      </c>
      <c r="CH19" s="35">
        <f t="shared" si="52"/>
        <v>0</v>
      </c>
      <c r="CI19" s="62">
        <f t="shared" si="70"/>
        <v>0</v>
      </c>
      <c r="CJ19" s="61">
        <f t="shared" si="53"/>
        <v>0</v>
      </c>
      <c r="CK19" s="43">
        <f t="shared" si="54"/>
        <v>0</v>
      </c>
      <c r="CL19" s="35">
        <f t="shared" si="55"/>
        <v>0</v>
      </c>
      <c r="CM19" s="36">
        <f t="shared" si="56"/>
        <v>0</v>
      </c>
      <c r="CN19" s="35">
        <f t="shared" si="57"/>
        <v>0</v>
      </c>
      <c r="CO19" s="62">
        <f t="shared" si="58"/>
        <v>0</v>
      </c>
      <c r="CP19" s="61">
        <f t="shared" si="59"/>
        <v>0</v>
      </c>
      <c r="CQ19" s="43">
        <f t="shared" si="60"/>
        <v>0</v>
      </c>
      <c r="CR19" s="35">
        <f t="shared" si="61"/>
        <v>0</v>
      </c>
      <c r="CS19" s="43">
        <f t="shared" si="62"/>
        <v>0</v>
      </c>
      <c r="CT19" s="43">
        <f t="shared" si="10"/>
        <v>0</v>
      </c>
      <c r="CU19" s="62">
        <f t="shared" si="63"/>
        <v>0</v>
      </c>
      <c r="CV19" s="61">
        <f t="shared" si="64"/>
        <v>0</v>
      </c>
      <c r="CW19" s="43">
        <f t="shared" si="65"/>
        <v>0</v>
      </c>
      <c r="CX19" s="35">
        <f t="shared" si="66"/>
        <v>0</v>
      </c>
      <c r="CY19" s="36">
        <f t="shared" si="67"/>
        <v>0</v>
      </c>
      <c r="CZ19" s="35">
        <f t="shared" si="68"/>
        <v>0</v>
      </c>
      <c r="DA19" s="62">
        <f t="shared" si="69"/>
        <v>0</v>
      </c>
    </row>
    <row r="20" spans="2:105" x14ac:dyDescent="0.3">
      <c r="B20" s="1"/>
      <c r="C20" s="1"/>
      <c r="D20">
        <f t="shared" si="11"/>
        <v>429.91</v>
      </c>
      <c r="F20" s="1"/>
      <c r="G20" s="1"/>
      <c r="H20">
        <f t="shared" si="12"/>
        <v>435.82</v>
      </c>
      <c r="J20" s="1">
        <v>0.20515</v>
      </c>
      <c r="K20" s="1">
        <v>-28.65</v>
      </c>
      <c r="L20">
        <f t="shared" si="13"/>
        <v>412.77000000000004</v>
      </c>
      <c r="N20" s="1">
        <v>0.20697299999999999</v>
      </c>
      <c r="O20" s="1">
        <v>-22.22</v>
      </c>
      <c r="P20">
        <f t="shared" si="14"/>
        <v>420.51</v>
      </c>
      <c r="R20" s="1">
        <v>0.21121400000000001</v>
      </c>
      <c r="S20" s="1">
        <v>-14.95</v>
      </c>
      <c r="T20">
        <f t="shared" si="15"/>
        <v>428.85</v>
      </c>
      <c r="V20" s="1">
        <v>0.21981000000000001</v>
      </c>
      <c r="W20" s="1">
        <v>8.16</v>
      </c>
      <c r="X20">
        <f t="shared" si="16"/>
        <v>455.61</v>
      </c>
      <c r="Z20" s="1">
        <v>0.229181</v>
      </c>
      <c r="AA20" s="1">
        <v>14.54</v>
      </c>
      <c r="AB20">
        <f t="shared" si="17"/>
        <v>466.07000000000005</v>
      </c>
      <c r="AD20" s="1">
        <v>0.24427199999999999</v>
      </c>
      <c r="AE20" s="1">
        <v>17.309999999999999</v>
      </c>
      <c r="AF20">
        <f t="shared" si="18"/>
        <v>476.37</v>
      </c>
      <c r="AH20" s="1">
        <v>0.261905</v>
      </c>
      <c r="AI20" s="1">
        <v>20.32</v>
      </c>
      <c r="AJ20">
        <f t="shared" si="19"/>
        <v>486.53</v>
      </c>
      <c r="AL20" s="1">
        <v>0.28166099999999999</v>
      </c>
      <c r="AM20" s="8">
        <v>23.32</v>
      </c>
      <c r="AN20">
        <f t="shared" si="20"/>
        <v>496.5</v>
      </c>
      <c r="AT20" s="61">
        <f t="shared" si="1"/>
        <v>0</v>
      </c>
      <c r="AU20" s="43">
        <f t="shared" si="2"/>
        <v>0</v>
      </c>
      <c r="AV20" s="35">
        <f t="shared" si="3"/>
        <v>0</v>
      </c>
      <c r="AW20" s="36">
        <f t="shared" si="21"/>
        <v>0</v>
      </c>
      <c r="AX20" s="35">
        <f t="shared" si="4"/>
        <v>0</v>
      </c>
      <c r="AY20" s="62">
        <f t="shared" si="5"/>
        <v>0</v>
      </c>
      <c r="AZ20" s="61">
        <f t="shared" si="6"/>
        <v>0</v>
      </c>
      <c r="BA20" s="43">
        <f t="shared" si="7"/>
        <v>0</v>
      </c>
      <c r="BB20" s="35">
        <f t="shared" si="71"/>
        <v>0</v>
      </c>
      <c r="BC20" s="36">
        <f t="shared" si="23"/>
        <v>0</v>
      </c>
      <c r="BD20" s="35">
        <f t="shared" si="24"/>
        <v>0</v>
      </c>
      <c r="BE20" s="62">
        <f t="shared" si="25"/>
        <v>0</v>
      </c>
      <c r="BF20" s="61">
        <f t="shared" si="26"/>
        <v>0</v>
      </c>
      <c r="BG20" s="43">
        <f t="shared" si="8"/>
        <v>0</v>
      </c>
      <c r="BH20" s="35">
        <f t="shared" si="27"/>
        <v>0</v>
      </c>
      <c r="BI20" s="36">
        <f t="shared" si="28"/>
        <v>0</v>
      </c>
      <c r="BJ20" s="35">
        <f t="shared" si="29"/>
        <v>0</v>
      </c>
      <c r="BK20" s="62">
        <f t="shared" si="30"/>
        <v>0</v>
      </c>
      <c r="BL20" s="61">
        <f t="shared" si="31"/>
        <v>0</v>
      </c>
      <c r="BM20" s="43">
        <f t="shared" si="32"/>
        <v>0</v>
      </c>
      <c r="BN20" s="35">
        <f t="shared" si="33"/>
        <v>0</v>
      </c>
      <c r="BO20" s="36">
        <f t="shared" si="34"/>
        <v>0</v>
      </c>
      <c r="BP20" s="35">
        <f t="shared" si="35"/>
        <v>0</v>
      </c>
      <c r="BQ20" s="62">
        <f t="shared" si="36"/>
        <v>0</v>
      </c>
      <c r="BR20" s="61">
        <f t="shared" si="37"/>
        <v>0</v>
      </c>
      <c r="BS20" s="43">
        <f t="shared" si="38"/>
        <v>0</v>
      </c>
      <c r="BT20" s="35">
        <f t="shared" si="39"/>
        <v>0</v>
      </c>
      <c r="BU20" s="36">
        <f t="shared" si="40"/>
        <v>0</v>
      </c>
      <c r="BV20" s="35">
        <f t="shared" si="41"/>
        <v>0</v>
      </c>
      <c r="BW20" s="62">
        <f t="shared" si="42"/>
        <v>0</v>
      </c>
      <c r="BX20" s="61">
        <f t="shared" si="43"/>
        <v>0</v>
      </c>
      <c r="BY20" s="43">
        <f t="shared" si="44"/>
        <v>0</v>
      </c>
      <c r="BZ20" s="35">
        <f t="shared" si="45"/>
        <v>0</v>
      </c>
      <c r="CA20" s="36">
        <f t="shared" si="46"/>
        <v>0</v>
      </c>
      <c r="CB20" s="35">
        <f t="shared" si="47"/>
        <v>0</v>
      </c>
      <c r="CC20" s="62">
        <f t="shared" si="48"/>
        <v>0</v>
      </c>
      <c r="CD20" s="61">
        <f t="shared" si="49"/>
        <v>0</v>
      </c>
      <c r="CE20" s="43">
        <f t="shared" si="9"/>
        <v>0</v>
      </c>
      <c r="CF20" s="35">
        <f t="shared" si="50"/>
        <v>0</v>
      </c>
      <c r="CG20" s="36">
        <f t="shared" si="51"/>
        <v>0</v>
      </c>
      <c r="CH20" s="35">
        <f t="shared" si="52"/>
        <v>0</v>
      </c>
      <c r="CI20" s="62">
        <f t="shared" si="70"/>
        <v>0</v>
      </c>
      <c r="CJ20" s="61">
        <f t="shared" si="53"/>
        <v>0</v>
      </c>
      <c r="CK20" s="43">
        <f t="shared" si="54"/>
        <v>0</v>
      </c>
      <c r="CL20" s="35">
        <f t="shared" si="55"/>
        <v>0</v>
      </c>
      <c r="CM20" s="36">
        <f t="shared" si="56"/>
        <v>0</v>
      </c>
      <c r="CN20" s="35">
        <f t="shared" si="57"/>
        <v>0</v>
      </c>
      <c r="CO20" s="62">
        <f t="shared" si="58"/>
        <v>0</v>
      </c>
      <c r="CP20" s="61">
        <f t="shared" si="59"/>
        <v>0</v>
      </c>
      <c r="CQ20" s="43">
        <f t="shared" si="60"/>
        <v>0</v>
      </c>
      <c r="CR20" s="35">
        <f t="shared" si="61"/>
        <v>0</v>
      </c>
      <c r="CS20" s="43">
        <f t="shared" si="62"/>
        <v>0</v>
      </c>
      <c r="CT20" s="43">
        <f t="shared" si="10"/>
        <v>0</v>
      </c>
      <c r="CU20" s="62">
        <f t="shared" si="63"/>
        <v>0</v>
      </c>
      <c r="CV20" s="61">
        <f t="shared" si="64"/>
        <v>0</v>
      </c>
      <c r="CW20" s="43">
        <f t="shared" si="65"/>
        <v>0</v>
      </c>
      <c r="CX20" s="35">
        <f t="shared" si="66"/>
        <v>0</v>
      </c>
      <c r="CY20" s="36">
        <f t="shared" si="67"/>
        <v>0</v>
      </c>
      <c r="CZ20" s="35">
        <f t="shared" si="68"/>
        <v>0</v>
      </c>
      <c r="DA20" s="62">
        <f t="shared" si="69"/>
        <v>0</v>
      </c>
    </row>
    <row r="21" spans="2:105" x14ac:dyDescent="0.3">
      <c r="B21" s="1"/>
      <c r="C21" s="1"/>
      <c r="D21">
        <f t="shared" si="11"/>
        <v>429.91</v>
      </c>
      <c r="F21" s="1"/>
      <c r="G21" s="1"/>
      <c r="H21">
        <f t="shared" si="12"/>
        <v>435.82</v>
      </c>
      <c r="J21" s="1">
        <v>0.21510099999999999</v>
      </c>
      <c r="K21" s="1">
        <v>-28.65</v>
      </c>
      <c r="L21">
        <f t="shared" si="13"/>
        <v>412.77000000000004</v>
      </c>
      <c r="N21" s="1">
        <v>0.21701300000000001</v>
      </c>
      <c r="O21" s="1">
        <v>-21.02</v>
      </c>
      <c r="P21">
        <f t="shared" si="14"/>
        <v>421.71000000000004</v>
      </c>
      <c r="R21" s="1">
        <v>0.22145899999999999</v>
      </c>
      <c r="S21" s="1">
        <v>2.87</v>
      </c>
      <c r="T21">
        <f t="shared" si="15"/>
        <v>446.67</v>
      </c>
      <c r="V21" s="1">
        <v>0.23047200000000001</v>
      </c>
      <c r="W21" s="1">
        <v>9.92</v>
      </c>
      <c r="X21">
        <f t="shared" si="16"/>
        <v>457.37</v>
      </c>
      <c r="Z21" s="1">
        <v>0.24029800000000001</v>
      </c>
      <c r="AA21" s="1">
        <v>16.440000000000001</v>
      </c>
      <c r="AB21">
        <f t="shared" si="17"/>
        <v>467.97</v>
      </c>
      <c r="AD21" s="1">
        <v>0.25612099999999999</v>
      </c>
      <c r="AE21" s="1">
        <v>19.43</v>
      </c>
      <c r="AF21">
        <f t="shared" si="18"/>
        <v>478.49</v>
      </c>
      <c r="AH21" s="1">
        <v>0.27461000000000002</v>
      </c>
      <c r="AI21" s="1">
        <v>22.56</v>
      </c>
      <c r="AJ21">
        <f t="shared" si="19"/>
        <v>488.77</v>
      </c>
      <c r="AL21" s="1">
        <v>0.29532399999999998</v>
      </c>
      <c r="AM21" s="8">
        <v>23.92</v>
      </c>
      <c r="AN21">
        <f t="shared" si="20"/>
        <v>497.1</v>
      </c>
      <c r="AT21" s="61">
        <f t="shared" si="1"/>
        <v>0</v>
      </c>
      <c r="AU21" s="43">
        <f t="shared" si="2"/>
        <v>0</v>
      </c>
      <c r="AV21" s="35">
        <f t="shared" si="3"/>
        <v>0</v>
      </c>
      <c r="AW21" s="36">
        <f t="shared" si="21"/>
        <v>0</v>
      </c>
      <c r="AX21" s="35">
        <f t="shared" si="4"/>
        <v>0</v>
      </c>
      <c r="AY21" s="62">
        <f t="shared" si="5"/>
        <v>0</v>
      </c>
      <c r="AZ21" s="61">
        <f t="shared" si="6"/>
        <v>0</v>
      </c>
      <c r="BA21" s="43">
        <f t="shared" si="7"/>
        <v>0</v>
      </c>
      <c r="BB21" s="35">
        <f t="shared" si="71"/>
        <v>0</v>
      </c>
      <c r="BC21" s="36">
        <f t="shared" si="23"/>
        <v>0</v>
      </c>
      <c r="BD21" s="35">
        <f t="shared" si="24"/>
        <v>0</v>
      </c>
      <c r="BE21" s="62">
        <f t="shared" si="25"/>
        <v>0</v>
      </c>
      <c r="BF21" s="61">
        <f t="shared" si="26"/>
        <v>0</v>
      </c>
      <c r="BG21" s="43">
        <f t="shared" si="8"/>
        <v>0</v>
      </c>
      <c r="BH21" s="35">
        <f t="shared" si="27"/>
        <v>0</v>
      </c>
      <c r="BI21" s="36">
        <f t="shared" si="28"/>
        <v>0</v>
      </c>
      <c r="BJ21" s="35">
        <f t="shared" si="29"/>
        <v>0</v>
      </c>
      <c r="BK21" s="62">
        <f t="shared" si="30"/>
        <v>0</v>
      </c>
      <c r="BL21" s="61">
        <f t="shared" si="31"/>
        <v>0</v>
      </c>
      <c r="BM21" s="43">
        <f t="shared" si="32"/>
        <v>0</v>
      </c>
      <c r="BN21" s="35">
        <f t="shared" si="33"/>
        <v>0</v>
      </c>
      <c r="BO21" s="36">
        <f t="shared" si="34"/>
        <v>0</v>
      </c>
      <c r="BP21" s="35">
        <f t="shared" si="35"/>
        <v>0</v>
      </c>
      <c r="BQ21" s="62">
        <f t="shared" si="36"/>
        <v>0</v>
      </c>
      <c r="BR21" s="61">
        <f t="shared" si="37"/>
        <v>0</v>
      </c>
      <c r="BS21" s="43">
        <f t="shared" si="38"/>
        <v>0</v>
      </c>
      <c r="BT21" s="35">
        <f t="shared" si="39"/>
        <v>0</v>
      </c>
      <c r="BU21" s="36">
        <f t="shared" si="40"/>
        <v>0</v>
      </c>
      <c r="BV21" s="35">
        <f t="shared" si="41"/>
        <v>0</v>
      </c>
      <c r="BW21" s="62">
        <f t="shared" si="42"/>
        <v>0</v>
      </c>
      <c r="BX21" s="61">
        <f t="shared" si="43"/>
        <v>0</v>
      </c>
      <c r="BY21" s="43">
        <f t="shared" si="44"/>
        <v>0</v>
      </c>
      <c r="BZ21" s="35">
        <f t="shared" si="45"/>
        <v>0</v>
      </c>
      <c r="CA21" s="36">
        <f t="shared" si="46"/>
        <v>0</v>
      </c>
      <c r="CB21" s="35">
        <f t="shared" si="47"/>
        <v>0</v>
      </c>
      <c r="CC21" s="62">
        <f t="shared" si="48"/>
        <v>0</v>
      </c>
      <c r="CD21" s="61">
        <f t="shared" si="49"/>
        <v>0</v>
      </c>
      <c r="CE21" s="43">
        <f t="shared" si="9"/>
        <v>0</v>
      </c>
      <c r="CF21" s="35">
        <f t="shared" si="50"/>
        <v>0</v>
      </c>
      <c r="CG21" s="36">
        <f t="shared" si="51"/>
        <v>0</v>
      </c>
      <c r="CH21" s="35">
        <f t="shared" si="52"/>
        <v>0</v>
      </c>
      <c r="CI21" s="62">
        <f t="shared" si="70"/>
        <v>0</v>
      </c>
      <c r="CJ21" s="61">
        <f t="shared" si="53"/>
        <v>0</v>
      </c>
      <c r="CK21" s="43">
        <f t="shared" si="54"/>
        <v>0</v>
      </c>
      <c r="CL21" s="35">
        <f t="shared" si="55"/>
        <v>0</v>
      </c>
      <c r="CM21" s="36">
        <f t="shared" si="56"/>
        <v>0</v>
      </c>
      <c r="CN21" s="35">
        <f t="shared" si="57"/>
        <v>0</v>
      </c>
      <c r="CO21" s="62">
        <f t="shared" si="58"/>
        <v>0</v>
      </c>
      <c r="CP21" s="61">
        <f t="shared" si="59"/>
        <v>0</v>
      </c>
      <c r="CQ21" s="43">
        <f t="shared" si="60"/>
        <v>0</v>
      </c>
      <c r="CR21" s="35">
        <f t="shared" si="61"/>
        <v>0</v>
      </c>
      <c r="CS21" s="43">
        <f t="shared" si="62"/>
        <v>0</v>
      </c>
      <c r="CT21" s="43">
        <f t="shared" si="10"/>
        <v>0</v>
      </c>
      <c r="CU21" s="62">
        <f t="shared" si="63"/>
        <v>0</v>
      </c>
      <c r="CV21" s="61">
        <f t="shared" si="64"/>
        <v>0</v>
      </c>
      <c r="CW21" s="43">
        <f t="shared" si="65"/>
        <v>0</v>
      </c>
      <c r="CX21" s="35">
        <f t="shared" si="66"/>
        <v>0</v>
      </c>
      <c r="CY21" s="36">
        <f t="shared" si="67"/>
        <v>0</v>
      </c>
      <c r="CZ21" s="35">
        <f t="shared" si="68"/>
        <v>0</v>
      </c>
      <c r="DA21" s="62">
        <f t="shared" si="69"/>
        <v>0</v>
      </c>
    </row>
    <row r="22" spans="2:105" x14ac:dyDescent="0.3">
      <c r="B22" s="1"/>
      <c r="C22" s="1"/>
      <c r="D22">
        <f t="shared" si="11"/>
        <v>429.91</v>
      </c>
      <c r="F22" s="1"/>
      <c r="G22" s="1"/>
      <c r="H22">
        <f t="shared" si="12"/>
        <v>435.82</v>
      </c>
      <c r="J22" s="1">
        <v>0.225052</v>
      </c>
      <c r="K22" s="1">
        <v>-27.52</v>
      </c>
      <c r="L22">
        <f t="shared" si="13"/>
        <v>413.90000000000003</v>
      </c>
      <c r="N22" s="1">
        <v>0.227052</v>
      </c>
      <c r="O22" s="1">
        <v>-20.02</v>
      </c>
      <c r="P22">
        <f t="shared" si="14"/>
        <v>422.71000000000004</v>
      </c>
      <c r="R22" s="1">
        <v>0.23170499999999999</v>
      </c>
      <c r="S22" s="1">
        <v>4.62</v>
      </c>
      <c r="T22">
        <f t="shared" si="15"/>
        <v>448.42</v>
      </c>
      <c r="V22" s="1">
        <v>0.24113399999999999</v>
      </c>
      <c r="W22" s="1">
        <v>11.62</v>
      </c>
      <c r="X22">
        <f t="shared" si="16"/>
        <v>459.07</v>
      </c>
      <c r="Z22" s="1">
        <v>0.251415</v>
      </c>
      <c r="AA22" s="1">
        <v>18.07</v>
      </c>
      <c r="AB22">
        <f t="shared" si="17"/>
        <v>469.6</v>
      </c>
      <c r="AD22" s="1">
        <v>0.26796999999999999</v>
      </c>
      <c r="AE22" s="1">
        <v>21.23</v>
      </c>
      <c r="AF22">
        <f t="shared" si="18"/>
        <v>480.29</v>
      </c>
      <c r="AH22" s="1">
        <v>0.28731400000000001</v>
      </c>
      <c r="AI22" s="8">
        <v>22.67</v>
      </c>
      <c r="AJ22">
        <f t="shared" si="19"/>
        <v>488.88</v>
      </c>
      <c r="AL22" s="1">
        <v>0.30898599999999998</v>
      </c>
      <c r="AM22" s="8">
        <v>25.84</v>
      </c>
      <c r="AN22">
        <f t="shared" si="20"/>
        <v>499.02</v>
      </c>
      <c r="AT22" s="61">
        <f t="shared" si="1"/>
        <v>0</v>
      </c>
      <c r="AU22" s="43">
        <f t="shared" si="2"/>
        <v>0</v>
      </c>
      <c r="AV22" s="35">
        <f t="shared" si="3"/>
        <v>0</v>
      </c>
      <c r="AW22" s="36">
        <f t="shared" si="21"/>
        <v>0</v>
      </c>
      <c r="AX22" s="35">
        <f t="shared" si="4"/>
        <v>0</v>
      </c>
      <c r="AY22" s="62">
        <f t="shared" si="5"/>
        <v>0</v>
      </c>
      <c r="AZ22" s="61">
        <f t="shared" si="6"/>
        <v>0</v>
      </c>
      <c r="BA22" s="43">
        <f t="shared" si="7"/>
        <v>0</v>
      </c>
      <c r="BB22" s="35">
        <f t="shared" si="71"/>
        <v>0</v>
      </c>
      <c r="BC22" s="36">
        <f t="shared" si="23"/>
        <v>0</v>
      </c>
      <c r="BD22" s="35">
        <f t="shared" si="24"/>
        <v>0</v>
      </c>
      <c r="BE22" s="62">
        <f t="shared" si="25"/>
        <v>0</v>
      </c>
      <c r="BF22" s="61">
        <f t="shared" si="26"/>
        <v>0</v>
      </c>
      <c r="BG22" s="43">
        <f t="shared" si="8"/>
        <v>0</v>
      </c>
      <c r="BH22" s="35">
        <f t="shared" si="27"/>
        <v>0</v>
      </c>
      <c r="BI22" s="36">
        <f t="shared" si="28"/>
        <v>0</v>
      </c>
      <c r="BJ22" s="35">
        <f t="shared" si="29"/>
        <v>0</v>
      </c>
      <c r="BK22" s="62">
        <f t="shared" si="30"/>
        <v>0</v>
      </c>
      <c r="BL22" s="61">
        <f t="shared" si="31"/>
        <v>0</v>
      </c>
      <c r="BM22" s="43">
        <f t="shared" si="32"/>
        <v>0</v>
      </c>
      <c r="BN22" s="35">
        <f t="shared" si="33"/>
        <v>0</v>
      </c>
      <c r="BO22" s="36">
        <f t="shared" si="34"/>
        <v>0</v>
      </c>
      <c r="BP22" s="35">
        <f t="shared" si="35"/>
        <v>0</v>
      </c>
      <c r="BQ22" s="62">
        <f t="shared" si="36"/>
        <v>0</v>
      </c>
      <c r="BR22" s="61">
        <f t="shared" si="37"/>
        <v>0</v>
      </c>
      <c r="BS22" s="43">
        <f t="shared" si="38"/>
        <v>0</v>
      </c>
      <c r="BT22" s="35">
        <f t="shared" si="39"/>
        <v>0</v>
      </c>
      <c r="BU22" s="36">
        <f t="shared" si="40"/>
        <v>0</v>
      </c>
      <c r="BV22" s="35">
        <f t="shared" si="41"/>
        <v>0</v>
      </c>
      <c r="BW22" s="62">
        <f t="shared" si="42"/>
        <v>0</v>
      </c>
      <c r="BX22" s="61">
        <f t="shared" si="43"/>
        <v>0</v>
      </c>
      <c r="BY22" s="43">
        <f t="shared" si="44"/>
        <v>0</v>
      </c>
      <c r="BZ22" s="35">
        <f t="shared" si="45"/>
        <v>0</v>
      </c>
      <c r="CA22" s="36">
        <f t="shared" si="46"/>
        <v>0</v>
      </c>
      <c r="CB22" s="35">
        <f t="shared" si="47"/>
        <v>0</v>
      </c>
      <c r="CC22" s="62">
        <f t="shared" si="48"/>
        <v>0</v>
      </c>
      <c r="CD22" s="61">
        <f t="shared" si="49"/>
        <v>0</v>
      </c>
      <c r="CE22" s="43">
        <f t="shared" si="9"/>
        <v>0</v>
      </c>
      <c r="CF22" s="35">
        <f t="shared" si="50"/>
        <v>0</v>
      </c>
      <c r="CG22" s="36">
        <f t="shared" si="51"/>
        <v>0</v>
      </c>
      <c r="CH22" s="35">
        <f t="shared" si="52"/>
        <v>0</v>
      </c>
      <c r="CI22" s="62">
        <f t="shared" si="70"/>
        <v>0</v>
      </c>
      <c r="CJ22" s="61">
        <f t="shared" si="53"/>
        <v>0</v>
      </c>
      <c r="CK22" s="43">
        <f t="shared" si="54"/>
        <v>0</v>
      </c>
      <c r="CL22" s="35">
        <f t="shared" si="55"/>
        <v>0</v>
      </c>
      <c r="CM22" s="36">
        <f t="shared" si="56"/>
        <v>0</v>
      </c>
      <c r="CN22" s="35">
        <f t="shared" si="57"/>
        <v>0</v>
      </c>
      <c r="CO22" s="62">
        <f t="shared" si="58"/>
        <v>0</v>
      </c>
      <c r="CP22" s="61">
        <f t="shared" si="59"/>
        <v>0</v>
      </c>
      <c r="CQ22" s="43">
        <f t="shared" si="60"/>
        <v>0</v>
      </c>
      <c r="CR22" s="35">
        <f t="shared" si="61"/>
        <v>0</v>
      </c>
      <c r="CS22" s="43">
        <f t="shared" si="62"/>
        <v>0</v>
      </c>
      <c r="CT22" s="43">
        <f t="shared" si="10"/>
        <v>0</v>
      </c>
      <c r="CU22" s="62">
        <f t="shared" si="63"/>
        <v>0</v>
      </c>
      <c r="CV22" s="61">
        <f t="shared" si="64"/>
        <v>0</v>
      </c>
      <c r="CW22" s="43">
        <f t="shared" si="65"/>
        <v>0</v>
      </c>
      <c r="CX22" s="35">
        <f t="shared" si="66"/>
        <v>0</v>
      </c>
      <c r="CY22" s="36">
        <f t="shared" si="67"/>
        <v>0</v>
      </c>
      <c r="CZ22" s="35">
        <f t="shared" si="68"/>
        <v>0</v>
      </c>
      <c r="DA22" s="62">
        <f t="shared" si="69"/>
        <v>0</v>
      </c>
    </row>
    <row r="23" spans="2:105" x14ac:dyDescent="0.3">
      <c r="B23" s="1"/>
      <c r="C23" s="1"/>
      <c r="D23">
        <f t="shared" si="11"/>
        <v>429.91</v>
      </c>
      <c r="F23" s="1"/>
      <c r="G23" s="1"/>
      <c r="H23">
        <f t="shared" si="12"/>
        <v>435.82</v>
      </c>
      <c r="J23" s="1">
        <v>0.23500299999999999</v>
      </c>
      <c r="K23" s="1">
        <v>-26.68</v>
      </c>
      <c r="L23">
        <f t="shared" si="13"/>
        <v>414.74</v>
      </c>
      <c r="N23" s="1">
        <v>0.237092</v>
      </c>
      <c r="O23" s="1">
        <v>-1.83</v>
      </c>
      <c r="P23">
        <f t="shared" si="14"/>
        <v>440.90000000000003</v>
      </c>
      <c r="R23" s="1">
        <v>0.24195</v>
      </c>
      <c r="S23" s="1">
        <v>7.05</v>
      </c>
      <c r="T23">
        <f t="shared" si="15"/>
        <v>450.85</v>
      </c>
      <c r="V23" s="1">
        <v>0.25179699999999999</v>
      </c>
      <c r="W23" s="1">
        <v>13.7</v>
      </c>
      <c r="X23">
        <f t="shared" si="16"/>
        <v>461.15</v>
      </c>
      <c r="Z23" s="1">
        <v>0.26253199999999999</v>
      </c>
      <c r="AA23" s="1">
        <v>19.96</v>
      </c>
      <c r="AB23">
        <f t="shared" si="17"/>
        <v>471.49</v>
      </c>
      <c r="AD23" s="1">
        <v>0.27981899999999998</v>
      </c>
      <c r="AE23" s="1">
        <v>23.08</v>
      </c>
      <c r="AF23">
        <f t="shared" si="18"/>
        <v>482.14</v>
      </c>
      <c r="AH23" s="1">
        <v>0.30001800000000001</v>
      </c>
      <c r="AI23" s="8">
        <v>24.16</v>
      </c>
      <c r="AJ23">
        <f t="shared" si="19"/>
        <v>490.37</v>
      </c>
      <c r="AL23" s="1">
        <v>0.32264900000000002</v>
      </c>
      <c r="AM23" s="8">
        <v>26.05</v>
      </c>
      <c r="AN23">
        <f t="shared" si="20"/>
        <v>499.23</v>
      </c>
      <c r="AT23" s="61">
        <f t="shared" si="1"/>
        <v>0</v>
      </c>
      <c r="AU23" s="43">
        <f t="shared" si="2"/>
        <v>0</v>
      </c>
      <c r="AV23" s="35">
        <f t="shared" si="3"/>
        <v>0</v>
      </c>
      <c r="AW23" s="36">
        <f t="shared" si="21"/>
        <v>0</v>
      </c>
      <c r="AX23" s="35">
        <f t="shared" si="4"/>
        <v>0</v>
      </c>
      <c r="AY23" s="62">
        <f t="shared" si="5"/>
        <v>0</v>
      </c>
      <c r="AZ23" s="61">
        <f t="shared" si="6"/>
        <v>0</v>
      </c>
      <c r="BA23" s="43">
        <f t="shared" si="7"/>
        <v>0</v>
      </c>
      <c r="BB23" s="35">
        <f t="shared" si="71"/>
        <v>0</v>
      </c>
      <c r="BC23" s="36">
        <f t="shared" si="23"/>
        <v>0</v>
      </c>
      <c r="BD23" s="35">
        <f t="shared" si="24"/>
        <v>0</v>
      </c>
      <c r="BE23" s="62">
        <f t="shared" si="25"/>
        <v>0</v>
      </c>
      <c r="BF23" s="61">
        <f t="shared" si="26"/>
        <v>0</v>
      </c>
      <c r="BG23" s="43">
        <f t="shared" si="8"/>
        <v>0</v>
      </c>
      <c r="BH23" s="35">
        <f t="shared" si="27"/>
        <v>0</v>
      </c>
      <c r="BI23" s="36">
        <f t="shared" si="28"/>
        <v>0</v>
      </c>
      <c r="BJ23" s="35">
        <f t="shared" si="29"/>
        <v>0</v>
      </c>
      <c r="BK23" s="62">
        <f t="shared" si="30"/>
        <v>0</v>
      </c>
      <c r="BL23" s="61">
        <f t="shared" si="31"/>
        <v>0</v>
      </c>
      <c r="BM23" s="43">
        <f t="shared" si="32"/>
        <v>0</v>
      </c>
      <c r="BN23" s="35">
        <f t="shared" si="33"/>
        <v>0</v>
      </c>
      <c r="BO23" s="36">
        <f t="shared" si="34"/>
        <v>0</v>
      </c>
      <c r="BP23" s="35">
        <f t="shared" si="35"/>
        <v>0</v>
      </c>
      <c r="BQ23" s="62">
        <f t="shared" si="36"/>
        <v>0</v>
      </c>
      <c r="BR23" s="61">
        <f t="shared" si="37"/>
        <v>0</v>
      </c>
      <c r="BS23" s="43">
        <f t="shared" si="38"/>
        <v>0</v>
      </c>
      <c r="BT23" s="35">
        <f t="shared" si="39"/>
        <v>0</v>
      </c>
      <c r="BU23" s="36">
        <f t="shared" si="40"/>
        <v>0</v>
      </c>
      <c r="BV23" s="35">
        <f t="shared" si="41"/>
        <v>0</v>
      </c>
      <c r="BW23" s="62">
        <f t="shared" si="42"/>
        <v>0</v>
      </c>
      <c r="BX23" s="61">
        <f t="shared" si="43"/>
        <v>0</v>
      </c>
      <c r="BY23" s="43">
        <f t="shared" si="44"/>
        <v>0</v>
      </c>
      <c r="BZ23" s="35">
        <f t="shared" si="45"/>
        <v>0</v>
      </c>
      <c r="CA23" s="36">
        <f t="shared" si="46"/>
        <v>0</v>
      </c>
      <c r="CB23" s="35">
        <f t="shared" si="47"/>
        <v>0</v>
      </c>
      <c r="CC23" s="62">
        <f t="shared" si="48"/>
        <v>0</v>
      </c>
      <c r="CD23" s="61">
        <f t="shared" si="49"/>
        <v>0</v>
      </c>
      <c r="CE23" s="43">
        <f t="shared" si="9"/>
        <v>0</v>
      </c>
      <c r="CF23" s="35">
        <f t="shared" si="50"/>
        <v>0</v>
      </c>
      <c r="CG23" s="36">
        <f t="shared" si="51"/>
        <v>0</v>
      </c>
      <c r="CH23" s="35">
        <f t="shared" si="52"/>
        <v>0</v>
      </c>
      <c r="CI23" s="62">
        <f t="shared" si="70"/>
        <v>0</v>
      </c>
      <c r="CJ23" s="61">
        <f t="shared" si="53"/>
        <v>0</v>
      </c>
      <c r="CK23" s="43">
        <f t="shared" si="54"/>
        <v>0</v>
      </c>
      <c r="CL23" s="35">
        <f t="shared" si="55"/>
        <v>0</v>
      </c>
      <c r="CM23" s="36">
        <f t="shared" si="56"/>
        <v>0</v>
      </c>
      <c r="CN23" s="35">
        <f t="shared" si="57"/>
        <v>0</v>
      </c>
      <c r="CO23" s="62">
        <f t="shared" si="58"/>
        <v>0</v>
      </c>
      <c r="CP23" s="61">
        <f t="shared" si="59"/>
        <v>0</v>
      </c>
      <c r="CQ23" s="43">
        <f t="shared" si="60"/>
        <v>0</v>
      </c>
      <c r="CR23" s="35">
        <f t="shared" si="61"/>
        <v>0</v>
      </c>
      <c r="CS23" s="43">
        <f t="shared" si="62"/>
        <v>0</v>
      </c>
      <c r="CT23" s="43">
        <f t="shared" si="10"/>
        <v>0</v>
      </c>
      <c r="CU23" s="62">
        <f t="shared" si="63"/>
        <v>0</v>
      </c>
      <c r="CV23" s="61">
        <f t="shared" si="64"/>
        <v>0</v>
      </c>
      <c r="CW23" s="43">
        <f t="shared" si="65"/>
        <v>0</v>
      </c>
      <c r="CX23" s="35">
        <f t="shared" si="66"/>
        <v>0</v>
      </c>
      <c r="CY23" s="36">
        <f t="shared" si="67"/>
        <v>0</v>
      </c>
      <c r="CZ23" s="35">
        <f t="shared" si="68"/>
        <v>0</v>
      </c>
      <c r="DA23" s="62">
        <f t="shared" si="69"/>
        <v>0</v>
      </c>
    </row>
    <row r="24" spans="2:105" x14ac:dyDescent="0.3">
      <c r="B24" s="1"/>
      <c r="C24" s="1"/>
      <c r="D24">
        <f t="shared" si="11"/>
        <v>429.91</v>
      </c>
      <c r="F24" s="1"/>
      <c r="G24" s="1"/>
      <c r="H24">
        <f t="shared" si="12"/>
        <v>435.82</v>
      </c>
      <c r="J24" s="1">
        <v>0.24495400000000001</v>
      </c>
      <c r="K24" s="1">
        <v>-7</v>
      </c>
      <c r="L24">
        <f t="shared" si="13"/>
        <v>434.42</v>
      </c>
      <c r="N24" s="1">
        <v>0.24713199999999999</v>
      </c>
      <c r="O24" s="1">
        <v>1.35</v>
      </c>
      <c r="P24">
        <f t="shared" si="14"/>
        <v>444.08000000000004</v>
      </c>
      <c r="R24" s="1">
        <v>0.252195</v>
      </c>
      <c r="S24" s="1">
        <v>10.050000000000001</v>
      </c>
      <c r="T24">
        <f t="shared" si="15"/>
        <v>453.85</v>
      </c>
      <c r="V24" s="1">
        <v>0.262459</v>
      </c>
      <c r="W24" s="1">
        <v>16.510000000000002</v>
      </c>
      <c r="X24">
        <f t="shared" si="16"/>
        <v>463.96</v>
      </c>
      <c r="Z24" s="1">
        <v>0.273648</v>
      </c>
      <c r="AA24" s="1">
        <v>22.63</v>
      </c>
      <c r="AB24">
        <f t="shared" si="17"/>
        <v>474.16</v>
      </c>
      <c r="AD24" s="1">
        <v>0.29166799999999998</v>
      </c>
      <c r="AE24" s="1">
        <v>23.33</v>
      </c>
      <c r="AF24">
        <f t="shared" si="18"/>
        <v>482.39</v>
      </c>
      <c r="AH24" s="1">
        <v>0.312722</v>
      </c>
      <c r="AI24" s="8">
        <v>24.76</v>
      </c>
      <c r="AJ24">
        <f t="shared" si="19"/>
        <v>490.96999999999997</v>
      </c>
      <c r="AL24" s="1">
        <v>0.33631100000000003</v>
      </c>
      <c r="AM24" s="8">
        <v>26.4</v>
      </c>
      <c r="AN24">
        <f t="shared" si="20"/>
        <v>499.58</v>
      </c>
      <c r="AT24" s="61">
        <f t="shared" si="1"/>
        <v>0</v>
      </c>
      <c r="AU24" s="43">
        <f t="shared" si="2"/>
        <v>0</v>
      </c>
      <c r="AV24" s="35">
        <f t="shared" si="3"/>
        <v>0</v>
      </c>
      <c r="AW24" s="36">
        <f t="shared" si="21"/>
        <v>0</v>
      </c>
      <c r="AX24" s="35">
        <f t="shared" si="4"/>
        <v>0</v>
      </c>
      <c r="AY24" s="62">
        <f t="shared" si="5"/>
        <v>0</v>
      </c>
      <c r="AZ24" s="61">
        <f t="shared" si="6"/>
        <v>0</v>
      </c>
      <c r="BA24" s="43">
        <f t="shared" si="7"/>
        <v>0</v>
      </c>
      <c r="BB24" s="35">
        <f t="shared" si="71"/>
        <v>0</v>
      </c>
      <c r="BC24" s="36">
        <f t="shared" si="23"/>
        <v>0</v>
      </c>
      <c r="BD24" s="35">
        <f t="shared" si="24"/>
        <v>0</v>
      </c>
      <c r="BE24" s="62">
        <f t="shared" si="25"/>
        <v>0</v>
      </c>
      <c r="BF24" s="61">
        <f t="shared" si="26"/>
        <v>0</v>
      </c>
      <c r="BG24" s="43">
        <f t="shared" si="8"/>
        <v>0</v>
      </c>
      <c r="BH24" s="35">
        <f t="shared" si="27"/>
        <v>0</v>
      </c>
      <c r="BI24" s="36">
        <f t="shared" si="28"/>
        <v>0</v>
      </c>
      <c r="BJ24" s="35">
        <f t="shared" si="29"/>
        <v>0</v>
      </c>
      <c r="BK24" s="62">
        <f t="shared" si="30"/>
        <v>0</v>
      </c>
      <c r="BL24" s="61">
        <f t="shared" si="31"/>
        <v>0</v>
      </c>
      <c r="BM24" s="43">
        <f t="shared" si="32"/>
        <v>0</v>
      </c>
      <c r="BN24" s="35">
        <f t="shared" si="33"/>
        <v>0</v>
      </c>
      <c r="BO24" s="36">
        <f t="shared" si="34"/>
        <v>0</v>
      </c>
      <c r="BP24" s="35">
        <f t="shared" si="35"/>
        <v>0</v>
      </c>
      <c r="BQ24" s="62">
        <f t="shared" si="36"/>
        <v>0</v>
      </c>
      <c r="BR24" s="61">
        <f t="shared" si="37"/>
        <v>0</v>
      </c>
      <c r="BS24" s="43">
        <f t="shared" si="38"/>
        <v>0</v>
      </c>
      <c r="BT24" s="35">
        <f t="shared" si="39"/>
        <v>0</v>
      </c>
      <c r="BU24" s="36">
        <f t="shared" si="40"/>
        <v>0</v>
      </c>
      <c r="BV24" s="35">
        <f t="shared" si="41"/>
        <v>0</v>
      </c>
      <c r="BW24" s="62">
        <f t="shared" si="42"/>
        <v>0</v>
      </c>
      <c r="BX24" s="61">
        <f t="shared" si="43"/>
        <v>0</v>
      </c>
      <c r="BY24" s="43">
        <f t="shared" si="44"/>
        <v>0</v>
      </c>
      <c r="BZ24" s="35">
        <f t="shared" si="45"/>
        <v>0</v>
      </c>
      <c r="CA24" s="36">
        <f t="shared" si="46"/>
        <v>0</v>
      </c>
      <c r="CB24" s="35">
        <f t="shared" si="47"/>
        <v>0</v>
      </c>
      <c r="CC24" s="62">
        <f t="shared" si="48"/>
        <v>0</v>
      </c>
      <c r="CD24" s="61">
        <f t="shared" si="49"/>
        <v>0</v>
      </c>
      <c r="CE24" s="43">
        <f t="shared" si="9"/>
        <v>0</v>
      </c>
      <c r="CF24" s="35">
        <f t="shared" si="50"/>
        <v>0</v>
      </c>
      <c r="CG24" s="36">
        <f t="shared" si="51"/>
        <v>0</v>
      </c>
      <c r="CH24" s="35">
        <f t="shared" si="52"/>
        <v>0</v>
      </c>
      <c r="CI24" s="62">
        <f t="shared" si="70"/>
        <v>0</v>
      </c>
      <c r="CJ24" s="61">
        <f t="shared" si="53"/>
        <v>0</v>
      </c>
      <c r="CK24" s="43">
        <f t="shared" si="54"/>
        <v>0</v>
      </c>
      <c r="CL24" s="35">
        <f t="shared" si="55"/>
        <v>0</v>
      </c>
      <c r="CM24" s="36">
        <f t="shared" si="56"/>
        <v>0</v>
      </c>
      <c r="CN24" s="35">
        <f t="shared" si="57"/>
        <v>0</v>
      </c>
      <c r="CO24" s="62">
        <f t="shared" si="58"/>
        <v>0</v>
      </c>
      <c r="CP24" s="61">
        <f t="shared" si="59"/>
        <v>0</v>
      </c>
      <c r="CQ24" s="43">
        <f t="shared" si="60"/>
        <v>0</v>
      </c>
      <c r="CR24" s="35">
        <f t="shared" si="61"/>
        <v>0</v>
      </c>
      <c r="CS24" s="43">
        <f t="shared" si="62"/>
        <v>0</v>
      </c>
      <c r="CT24" s="43">
        <f t="shared" si="10"/>
        <v>0</v>
      </c>
      <c r="CU24" s="62">
        <f t="shared" si="63"/>
        <v>0</v>
      </c>
      <c r="CV24" s="61">
        <f t="shared" si="64"/>
        <v>0</v>
      </c>
      <c r="CW24" s="43">
        <f t="shared" si="65"/>
        <v>0</v>
      </c>
      <c r="CX24" s="35">
        <f t="shared" si="66"/>
        <v>0</v>
      </c>
      <c r="CY24" s="36">
        <f t="shared" si="67"/>
        <v>0</v>
      </c>
      <c r="CZ24" s="35">
        <f t="shared" si="68"/>
        <v>0</v>
      </c>
      <c r="DA24" s="62">
        <f t="shared" si="69"/>
        <v>0</v>
      </c>
    </row>
    <row r="25" spans="2:105" x14ac:dyDescent="0.3">
      <c r="B25" s="1"/>
      <c r="C25" s="1"/>
      <c r="D25">
        <f t="shared" si="11"/>
        <v>429.91</v>
      </c>
      <c r="F25" s="1"/>
      <c r="G25" s="1"/>
      <c r="H25">
        <f t="shared" si="12"/>
        <v>435.82</v>
      </c>
      <c r="J25" s="1">
        <v>0.25490499999999999</v>
      </c>
      <c r="K25" s="1">
        <v>-4.45</v>
      </c>
      <c r="L25">
        <f t="shared" si="13"/>
        <v>436.97</v>
      </c>
      <c r="N25" s="1">
        <v>0.25717099999999998</v>
      </c>
      <c r="O25" s="1">
        <v>4.3499999999999996</v>
      </c>
      <c r="P25">
        <f t="shared" si="14"/>
        <v>447.08000000000004</v>
      </c>
      <c r="R25" s="1">
        <v>0.26244099999999998</v>
      </c>
      <c r="S25" s="1">
        <v>13.33</v>
      </c>
      <c r="T25">
        <f t="shared" si="15"/>
        <v>457.13</v>
      </c>
      <c r="V25" s="1">
        <v>0.273121</v>
      </c>
      <c r="W25" s="1">
        <v>19.79</v>
      </c>
      <c r="X25">
        <f t="shared" si="16"/>
        <v>467.24</v>
      </c>
      <c r="Z25" s="1">
        <v>0.28476499999999999</v>
      </c>
      <c r="AA25" s="1">
        <v>25.43</v>
      </c>
      <c r="AB25">
        <f t="shared" si="17"/>
        <v>476.96000000000004</v>
      </c>
      <c r="AD25" s="1">
        <v>0.30351699999999998</v>
      </c>
      <c r="AE25" s="1">
        <v>25.38</v>
      </c>
      <c r="AF25">
        <f t="shared" si="18"/>
        <v>484.44</v>
      </c>
      <c r="AH25" s="1">
        <v>0.32542599999999999</v>
      </c>
      <c r="AI25" s="8">
        <v>26.1</v>
      </c>
      <c r="AJ25">
        <f t="shared" si="19"/>
        <v>492.31</v>
      </c>
      <c r="AL25" s="1">
        <v>0.34997400000000001</v>
      </c>
      <c r="AM25" s="8">
        <v>21.25</v>
      </c>
      <c r="AN25">
        <f t="shared" si="20"/>
        <v>494.43</v>
      </c>
      <c r="AT25" s="61">
        <f t="shared" si="1"/>
        <v>0</v>
      </c>
      <c r="AU25" s="43">
        <f t="shared" si="2"/>
        <v>0</v>
      </c>
      <c r="AV25" s="35">
        <f t="shared" si="3"/>
        <v>0</v>
      </c>
      <c r="AW25" s="36">
        <f t="shared" si="21"/>
        <v>0</v>
      </c>
      <c r="AX25" s="35">
        <f t="shared" si="4"/>
        <v>0</v>
      </c>
      <c r="AY25" s="62">
        <f t="shared" si="5"/>
        <v>0</v>
      </c>
      <c r="AZ25" s="61">
        <f t="shared" si="6"/>
        <v>0</v>
      </c>
      <c r="BA25" s="43">
        <f t="shared" si="7"/>
        <v>0</v>
      </c>
      <c r="BB25" s="35">
        <f t="shared" si="71"/>
        <v>0</v>
      </c>
      <c r="BC25" s="36">
        <f t="shared" si="23"/>
        <v>0</v>
      </c>
      <c r="BD25" s="35">
        <f t="shared" si="24"/>
        <v>0</v>
      </c>
      <c r="BE25" s="62">
        <f t="shared" si="25"/>
        <v>0</v>
      </c>
      <c r="BF25" s="61">
        <f t="shared" si="26"/>
        <v>0</v>
      </c>
      <c r="BG25" s="43">
        <f t="shared" si="8"/>
        <v>0</v>
      </c>
      <c r="BH25" s="35">
        <f t="shared" si="27"/>
        <v>0</v>
      </c>
      <c r="BI25" s="36">
        <f t="shared" si="28"/>
        <v>0</v>
      </c>
      <c r="BJ25" s="35">
        <f t="shared" si="29"/>
        <v>0</v>
      </c>
      <c r="BK25" s="62">
        <f t="shared" si="30"/>
        <v>0</v>
      </c>
      <c r="BL25" s="61">
        <f t="shared" si="31"/>
        <v>0</v>
      </c>
      <c r="BM25" s="43">
        <f t="shared" si="32"/>
        <v>0</v>
      </c>
      <c r="BN25" s="35">
        <f t="shared" si="33"/>
        <v>0</v>
      </c>
      <c r="BO25" s="36">
        <f t="shared" si="34"/>
        <v>0</v>
      </c>
      <c r="BP25" s="35">
        <f t="shared" si="35"/>
        <v>0</v>
      </c>
      <c r="BQ25" s="62">
        <f t="shared" si="36"/>
        <v>0</v>
      </c>
      <c r="BR25" s="61">
        <f t="shared" si="37"/>
        <v>0</v>
      </c>
      <c r="BS25" s="43">
        <f t="shared" si="38"/>
        <v>0</v>
      </c>
      <c r="BT25" s="35">
        <f t="shared" si="39"/>
        <v>0</v>
      </c>
      <c r="BU25" s="36">
        <f t="shared" si="40"/>
        <v>0</v>
      </c>
      <c r="BV25" s="35">
        <f t="shared" si="41"/>
        <v>0</v>
      </c>
      <c r="BW25" s="62">
        <f t="shared" si="42"/>
        <v>0</v>
      </c>
      <c r="BX25" s="61">
        <f t="shared" si="43"/>
        <v>0</v>
      </c>
      <c r="BY25" s="43">
        <f t="shared" si="44"/>
        <v>0</v>
      </c>
      <c r="BZ25" s="35">
        <f t="shared" si="45"/>
        <v>0</v>
      </c>
      <c r="CA25" s="36">
        <f t="shared" si="46"/>
        <v>0</v>
      </c>
      <c r="CB25" s="35">
        <f t="shared" si="47"/>
        <v>0</v>
      </c>
      <c r="CC25" s="62">
        <f t="shared" si="48"/>
        <v>0</v>
      </c>
      <c r="CD25" s="61">
        <f t="shared" si="49"/>
        <v>0</v>
      </c>
      <c r="CE25" s="43">
        <f t="shared" si="9"/>
        <v>0</v>
      </c>
      <c r="CF25" s="35">
        <f t="shared" si="50"/>
        <v>0</v>
      </c>
      <c r="CG25" s="36">
        <f t="shared" si="51"/>
        <v>0</v>
      </c>
      <c r="CH25" s="35">
        <f t="shared" si="52"/>
        <v>0</v>
      </c>
      <c r="CI25" s="62">
        <f t="shared" si="70"/>
        <v>0</v>
      </c>
      <c r="CJ25" s="61">
        <f t="shared" si="53"/>
        <v>0</v>
      </c>
      <c r="CK25" s="43">
        <f t="shared" si="54"/>
        <v>0</v>
      </c>
      <c r="CL25" s="35">
        <f t="shared" si="55"/>
        <v>0</v>
      </c>
      <c r="CM25" s="36">
        <f t="shared" si="56"/>
        <v>0</v>
      </c>
      <c r="CN25" s="35">
        <f t="shared" si="57"/>
        <v>0</v>
      </c>
      <c r="CO25" s="62">
        <f t="shared" si="58"/>
        <v>0</v>
      </c>
      <c r="CP25" s="61">
        <f t="shared" si="59"/>
        <v>0</v>
      </c>
      <c r="CQ25" s="43">
        <f t="shared" si="60"/>
        <v>0</v>
      </c>
      <c r="CR25" s="35">
        <f t="shared" si="61"/>
        <v>0</v>
      </c>
      <c r="CS25" s="43">
        <f t="shared" si="62"/>
        <v>0</v>
      </c>
      <c r="CT25" s="43">
        <f t="shared" si="10"/>
        <v>0</v>
      </c>
      <c r="CU25" s="62">
        <f t="shared" si="63"/>
        <v>0</v>
      </c>
      <c r="CV25" s="61">
        <f t="shared" si="64"/>
        <v>0</v>
      </c>
      <c r="CW25" s="43">
        <f t="shared" si="65"/>
        <v>0</v>
      </c>
      <c r="CX25" s="35">
        <f t="shared" si="66"/>
        <v>0</v>
      </c>
      <c r="CY25" s="36">
        <f t="shared" si="67"/>
        <v>0</v>
      </c>
      <c r="CZ25" s="35">
        <f t="shared" si="68"/>
        <v>0</v>
      </c>
      <c r="DA25" s="62">
        <f t="shared" si="69"/>
        <v>0</v>
      </c>
    </row>
    <row r="26" spans="2:105" x14ac:dyDescent="0.3">
      <c r="B26" s="1"/>
      <c r="C26" s="1"/>
      <c r="D26">
        <f t="shared" si="11"/>
        <v>429.91</v>
      </c>
      <c r="F26" s="1"/>
      <c r="G26" s="1"/>
      <c r="H26">
        <f t="shared" si="12"/>
        <v>435.82</v>
      </c>
      <c r="J26" s="1">
        <v>0.26485700000000001</v>
      </c>
      <c r="K26" s="1">
        <v>-2.08</v>
      </c>
      <c r="L26">
        <f t="shared" si="13"/>
        <v>439.34000000000003</v>
      </c>
      <c r="N26" s="1">
        <v>0.26721099999999998</v>
      </c>
      <c r="O26" s="1">
        <v>6.9</v>
      </c>
      <c r="P26">
        <f t="shared" si="14"/>
        <v>449.63</v>
      </c>
      <c r="R26" s="1">
        <v>0.27268599999999998</v>
      </c>
      <c r="S26" s="1">
        <v>15.84</v>
      </c>
      <c r="T26">
        <f t="shared" si="15"/>
        <v>459.64</v>
      </c>
      <c r="V26" s="1">
        <v>0.28378300000000001</v>
      </c>
      <c r="W26" s="1">
        <v>22.59</v>
      </c>
      <c r="X26">
        <f t="shared" si="16"/>
        <v>470.03999999999996</v>
      </c>
      <c r="Z26" s="1">
        <v>0.29588199999999998</v>
      </c>
      <c r="AA26" s="1">
        <v>26.33</v>
      </c>
      <c r="AB26">
        <f t="shared" si="17"/>
        <v>477.86</v>
      </c>
      <c r="AD26" s="1">
        <v>0.31536500000000001</v>
      </c>
      <c r="AE26" s="1">
        <v>27.66</v>
      </c>
      <c r="AF26">
        <f t="shared" si="18"/>
        <v>486.72</v>
      </c>
      <c r="AH26" s="1">
        <v>0.33812999999999999</v>
      </c>
      <c r="AI26" s="8">
        <v>22.81</v>
      </c>
      <c r="AJ26">
        <f t="shared" si="19"/>
        <v>489.02</v>
      </c>
      <c r="AL26" s="1">
        <v>0.36363600000000001</v>
      </c>
      <c r="AM26" s="1">
        <v>23.51</v>
      </c>
      <c r="AN26">
        <f t="shared" si="20"/>
        <v>496.69</v>
      </c>
      <c r="AT26" s="61">
        <f t="shared" si="1"/>
        <v>0</v>
      </c>
      <c r="AU26" s="43">
        <f t="shared" si="2"/>
        <v>0</v>
      </c>
      <c r="AV26" s="35">
        <f t="shared" si="3"/>
        <v>0</v>
      </c>
      <c r="AW26" s="36">
        <f t="shared" si="21"/>
        <v>0</v>
      </c>
      <c r="AX26" s="35">
        <f t="shared" si="4"/>
        <v>0</v>
      </c>
      <c r="AY26" s="62">
        <f t="shared" si="5"/>
        <v>0</v>
      </c>
      <c r="AZ26" s="61">
        <f t="shared" si="6"/>
        <v>0</v>
      </c>
      <c r="BA26" s="43">
        <f t="shared" si="7"/>
        <v>0</v>
      </c>
      <c r="BB26" s="35">
        <f t="shared" si="71"/>
        <v>0</v>
      </c>
      <c r="BC26" s="36">
        <f t="shared" si="23"/>
        <v>0</v>
      </c>
      <c r="BD26" s="35">
        <f t="shared" si="24"/>
        <v>0</v>
      </c>
      <c r="BE26" s="62">
        <f t="shared" si="25"/>
        <v>0</v>
      </c>
      <c r="BF26" s="61">
        <f t="shared" si="26"/>
        <v>0</v>
      </c>
      <c r="BG26" s="43">
        <f t="shared" si="8"/>
        <v>0</v>
      </c>
      <c r="BH26" s="35">
        <f t="shared" si="27"/>
        <v>0</v>
      </c>
      <c r="BI26" s="36">
        <f t="shared" si="28"/>
        <v>0</v>
      </c>
      <c r="BJ26" s="35">
        <f t="shared" si="29"/>
        <v>0</v>
      </c>
      <c r="BK26" s="62">
        <f t="shared" si="30"/>
        <v>0</v>
      </c>
      <c r="BL26" s="61">
        <f t="shared" si="31"/>
        <v>0</v>
      </c>
      <c r="BM26" s="43">
        <f t="shared" si="32"/>
        <v>0</v>
      </c>
      <c r="BN26" s="35">
        <f t="shared" si="33"/>
        <v>0</v>
      </c>
      <c r="BO26" s="36">
        <f t="shared" si="34"/>
        <v>0</v>
      </c>
      <c r="BP26" s="35">
        <f t="shared" si="35"/>
        <v>0</v>
      </c>
      <c r="BQ26" s="62">
        <f t="shared" si="36"/>
        <v>0</v>
      </c>
      <c r="BR26" s="61">
        <f t="shared" si="37"/>
        <v>0</v>
      </c>
      <c r="BS26" s="43">
        <f t="shared" si="38"/>
        <v>0</v>
      </c>
      <c r="BT26" s="35">
        <f t="shared" si="39"/>
        <v>0</v>
      </c>
      <c r="BU26" s="36">
        <f t="shared" si="40"/>
        <v>0</v>
      </c>
      <c r="BV26" s="35">
        <f t="shared" si="41"/>
        <v>0</v>
      </c>
      <c r="BW26" s="62">
        <f t="shared" si="42"/>
        <v>0</v>
      </c>
      <c r="BX26" s="61">
        <f t="shared" si="43"/>
        <v>0</v>
      </c>
      <c r="BY26" s="43">
        <f t="shared" si="44"/>
        <v>0</v>
      </c>
      <c r="BZ26" s="35">
        <f t="shared" si="45"/>
        <v>0</v>
      </c>
      <c r="CA26" s="36">
        <f t="shared" si="46"/>
        <v>0</v>
      </c>
      <c r="CB26" s="35">
        <f t="shared" si="47"/>
        <v>0</v>
      </c>
      <c r="CC26" s="62">
        <f t="shared" si="48"/>
        <v>0</v>
      </c>
      <c r="CD26" s="61">
        <f t="shared" si="49"/>
        <v>0</v>
      </c>
      <c r="CE26" s="43">
        <f t="shared" si="9"/>
        <v>0</v>
      </c>
      <c r="CF26" s="35">
        <f t="shared" si="50"/>
        <v>0</v>
      </c>
      <c r="CG26" s="36">
        <f t="shared" si="51"/>
        <v>0</v>
      </c>
      <c r="CH26" s="35">
        <f t="shared" si="52"/>
        <v>0</v>
      </c>
      <c r="CI26" s="62">
        <f t="shared" si="70"/>
        <v>0</v>
      </c>
      <c r="CJ26" s="61">
        <f t="shared" si="53"/>
        <v>0</v>
      </c>
      <c r="CK26" s="43">
        <f t="shared" si="54"/>
        <v>0</v>
      </c>
      <c r="CL26" s="35">
        <f t="shared" si="55"/>
        <v>0</v>
      </c>
      <c r="CM26" s="36">
        <f t="shared" si="56"/>
        <v>0</v>
      </c>
      <c r="CN26" s="35">
        <f t="shared" si="57"/>
        <v>0</v>
      </c>
      <c r="CO26" s="62">
        <f t="shared" si="58"/>
        <v>0</v>
      </c>
      <c r="CP26" s="61">
        <f t="shared" si="59"/>
        <v>0</v>
      </c>
      <c r="CQ26" s="43">
        <f t="shared" si="60"/>
        <v>0</v>
      </c>
      <c r="CR26" s="35">
        <f t="shared" si="61"/>
        <v>0</v>
      </c>
      <c r="CS26" s="43">
        <f t="shared" si="62"/>
        <v>0</v>
      </c>
      <c r="CT26" s="43">
        <f t="shared" si="10"/>
        <v>0</v>
      </c>
      <c r="CU26" s="62">
        <f t="shared" si="63"/>
        <v>0</v>
      </c>
      <c r="CV26" s="61">
        <f t="shared" si="64"/>
        <v>0</v>
      </c>
      <c r="CW26" s="43">
        <f t="shared" si="65"/>
        <v>0</v>
      </c>
      <c r="CX26" s="35">
        <f t="shared" si="66"/>
        <v>0</v>
      </c>
      <c r="CY26" s="36">
        <f t="shared" si="67"/>
        <v>0</v>
      </c>
      <c r="CZ26" s="35">
        <f t="shared" si="68"/>
        <v>0</v>
      </c>
      <c r="DA26" s="62">
        <f t="shared" si="69"/>
        <v>0</v>
      </c>
    </row>
    <row r="27" spans="2:105" x14ac:dyDescent="0.3">
      <c r="B27" s="1"/>
      <c r="C27" s="1"/>
      <c r="D27">
        <f t="shared" si="11"/>
        <v>429.91</v>
      </c>
      <c r="F27" s="1"/>
      <c r="G27" s="1"/>
      <c r="H27">
        <f t="shared" si="12"/>
        <v>435.82</v>
      </c>
      <c r="J27" s="1">
        <v>0.274808</v>
      </c>
      <c r="K27" s="1">
        <v>0</v>
      </c>
      <c r="L27">
        <f t="shared" si="13"/>
        <v>441.42</v>
      </c>
      <c r="N27" s="1">
        <v>0.27725</v>
      </c>
      <c r="O27" s="1">
        <v>9.08</v>
      </c>
      <c r="P27">
        <f t="shared" si="14"/>
        <v>451.81</v>
      </c>
      <c r="R27" s="1">
        <v>0.28293099999999999</v>
      </c>
      <c r="S27" s="1">
        <v>18.22</v>
      </c>
      <c r="T27">
        <f t="shared" si="15"/>
        <v>462.02</v>
      </c>
      <c r="V27" s="1">
        <v>0.29444599999999999</v>
      </c>
      <c r="W27" s="1">
        <v>24.36</v>
      </c>
      <c r="X27">
        <f t="shared" si="16"/>
        <v>471.81</v>
      </c>
      <c r="Z27" s="1">
        <v>0.30699900000000002</v>
      </c>
      <c r="AA27" s="1">
        <v>27.97</v>
      </c>
      <c r="AB27">
        <f t="shared" si="17"/>
        <v>479.5</v>
      </c>
      <c r="AD27" s="1">
        <v>0.327214</v>
      </c>
      <c r="AE27" s="1">
        <v>30.02</v>
      </c>
      <c r="AF27">
        <f t="shared" si="18"/>
        <v>489.08</v>
      </c>
      <c r="AH27" s="1">
        <v>0.35083500000000001</v>
      </c>
      <c r="AI27" s="1">
        <v>25.19</v>
      </c>
      <c r="AJ27">
        <f t="shared" si="19"/>
        <v>491.4</v>
      </c>
      <c r="AL27" s="1">
        <v>0.377299</v>
      </c>
      <c r="AM27" s="1">
        <v>25.95</v>
      </c>
      <c r="AN27">
        <f t="shared" si="20"/>
        <v>499.13</v>
      </c>
      <c r="AT27" s="61">
        <f t="shared" si="1"/>
        <v>0</v>
      </c>
      <c r="AU27" s="43">
        <f t="shared" si="2"/>
        <v>0</v>
      </c>
      <c r="AV27" s="35">
        <f t="shared" si="3"/>
        <v>0</v>
      </c>
      <c r="AW27" s="36">
        <f t="shared" si="21"/>
        <v>0</v>
      </c>
      <c r="AX27" s="35">
        <f t="shared" si="4"/>
        <v>0</v>
      </c>
      <c r="AY27" s="62">
        <f t="shared" si="5"/>
        <v>0</v>
      </c>
      <c r="AZ27" s="61">
        <f t="shared" si="6"/>
        <v>0</v>
      </c>
      <c r="BA27" s="43">
        <f t="shared" si="7"/>
        <v>0</v>
      </c>
      <c r="BB27" s="35">
        <f t="shared" si="71"/>
        <v>0</v>
      </c>
      <c r="BC27" s="36">
        <f t="shared" si="23"/>
        <v>0</v>
      </c>
      <c r="BD27" s="35">
        <f t="shared" si="24"/>
        <v>0</v>
      </c>
      <c r="BE27" s="62">
        <f t="shared" si="25"/>
        <v>0</v>
      </c>
      <c r="BF27" s="61">
        <f t="shared" si="26"/>
        <v>0</v>
      </c>
      <c r="BG27" s="43">
        <f t="shared" si="8"/>
        <v>0</v>
      </c>
      <c r="BH27" s="35">
        <f t="shared" si="27"/>
        <v>0</v>
      </c>
      <c r="BI27" s="36">
        <f t="shared" si="28"/>
        <v>0</v>
      </c>
      <c r="BJ27" s="35">
        <f t="shared" si="29"/>
        <v>0</v>
      </c>
      <c r="BK27" s="62">
        <f t="shared" si="30"/>
        <v>0</v>
      </c>
      <c r="BL27" s="61">
        <f t="shared" si="31"/>
        <v>0</v>
      </c>
      <c r="BM27" s="43">
        <f t="shared" si="32"/>
        <v>0</v>
      </c>
      <c r="BN27" s="35">
        <f t="shared" si="33"/>
        <v>0</v>
      </c>
      <c r="BO27" s="36">
        <f t="shared" si="34"/>
        <v>0</v>
      </c>
      <c r="BP27" s="35">
        <f t="shared" si="35"/>
        <v>0</v>
      </c>
      <c r="BQ27" s="62">
        <f t="shared" si="36"/>
        <v>0</v>
      </c>
      <c r="BR27" s="61">
        <f t="shared" si="37"/>
        <v>0</v>
      </c>
      <c r="BS27" s="43">
        <f t="shared" si="38"/>
        <v>0</v>
      </c>
      <c r="BT27" s="35">
        <f t="shared" si="39"/>
        <v>0</v>
      </c>
      <c r="BU27" s="36">
        <f t="shared" si="40"/>
        <v>0</v>
      </c>
      <c r="BV27" s="35">
        <f t="shared" si="41"/>
        <v>0</v>
      </c>
      <c r="BW27" s="62">
        <f t="shared" si="42"/>
        <v>0</v>
      </c>
      <c r="BX27" s="61">
        <f t="shared" si="43"/>
        <v>0</v>
      </c>
      <c r="BY27" s="43">
        <f t="shared" si="44"/>
        <v>0</v>
      </c>
      <c r="BZ27" s="35">
        <f t="shared" si="45"/>
        <v>0</v>
      </c>
      <c r="CA27" s="36">
        <f t="shared" si="46"/>
        <v>0</v>
      </c>
      <c r="CB27" s="35">
        <f t="shared" si="47"/>
        <v>0</v>
      </c>
      <c r="CC27" s="62">
        <f t="shared" si="48"/>
        <v>0</v>
      </c>
      <c r="CD27" s="61">
        <f t="shared" si="49"/>
        <v>0</v>
      </c>
      <c r="CE27" s="43">
        <f t="shared" si="9"/>
        <v>0</v>
      </c>
      <c r="CF27" s="35">
        <f t="shared" si="50"/>
        <v>0</v>
      </c>
      <c r="CG27" s="36">
        <f t="shared" si="51"/>
        <v>0</v>
      </c>
      <c r="CH27" s="35">
        <f t="shared" si="52"/>
        <v>0</v>
      </c>
      <c r="CI27" s="62">
        <f t="shared" si="70"/>
        <v>0</v>
      </c>
      <c r="CJ27" s="61">
        <f t="shared" si="53"/>
        <v>0</v>
      </c>
      <c r="CK27" s="43">
        <f t="shared" si="54"/>
        <v>0</v>
      </c>
      <c r="CL27" s="35">
        <f t="shared" si="55"/>
        <v>0</v>
      </c>
      <c r="CM27" s="36">
        <f t="shared" si="56"/>
        <v>0</v>
      </c>
      <c r="CN27" s="35">
        <f t="shared" si="57"/>
        <v>0</v>
      </c>
      <c r="CO27" s="62">
        <f t="shared" si="58"/>
        <v>0</v>
      </c>
      <c r="CP27" s="61">
        <f t="shared" si="59"/>
        <v>0</v>
      </c>
      <c r="CQ27" s="43">
        <f t="shared" si="60"/>
        <v>0</v>
      </c>
      <c r="CR27" s="35">
        <f t="shared" si="61"/>
        <v>0</v>
      </c>
      <c r="CS27" s="43">
        <f t="shared" si="62"/>
        <v>0</v>
      </c>
      <c r="CT27" s="43">
        <f t="shared" si="10"/>
        <v>0</v>
      </c>
      <c r="CU27" s="62">
        <f t="shared" si="63"/>
        <v>0</v>
      </c>
      <c r="CV27" s="61">
        <f t="shared" si="64"/>
        <v>0</v>
      </c>
      <c r="CW27" s="43">
        <f t="shared" si="65"/>
        <v>0</v>
      </c>
      <c r="CX27" s="35">
        <f t="shared" si="66"/>
        <v>0</v>
      </c>
      <c r="CY27" s="36">
        <f t="shared" si="67"/>
        <v>0</v>
      </c>
      <c r="CZ27" s="35">
        <f t="shared" si="68"/>
        <v>0</v>
      </c>
      <c r="DA27" s="62">
        <f t="shared" si="69"/>
        <v>0</v>
      </c>
    </row>
    <row r="28" spans="2:105" x14ac:dyDescent="0.3">
      <c r="B28" s="1"/>
      <c r="C28" s="1"/>
      <c r="D28">
        <f t="shared" si="11"/>
        <v>429.91</v>
      </c>
      <c r="F28" s="1"/>
      <c r="G28" s="1"/>
      <c r="H28">
        <f t="shared" si="12"/>
        <v>435.82</v>
      </c>
      <c r="J28" s="1">
        <v>0.28473900000000002</v>
      </c>
      <c r="K28" s="1">
        <v>2.15</v>
      </c>
      <c r="L28">
        <f t="shared" si="13"/>
        <v>443.57</v>
      </c>
      <c r="N28" s="1">
        <v>0.28727000000000003</v>
      </c>
      <c r="O28" s="1">
        <v>10.68</v>
      </c>
      <c r="P28">
        <f t="shared" si="14"/>
        <v>453.41</v>
      </c>
      <c r="R28" s="1">
        <v>0.29315600000000003</v>
      </c>
      <c r="S28" s="1">
        <v>19.55</v>
      </c>
      <c r="T28">
        <f t="shared" si="15"/>
        <v>463.35</v>
      </c>
      <c r="V28" s="1">
        <v>0.305087</v>
      </c>
      <c r="W28" s="1">
        <v>24.22</v>
      </c>
      <c r="X28">
        <f t="shared" si="16"/>
        <v>471.66999999999996</v>
      </c>
      <c r="Z28" s="1">
        <v>0.31809300000000001</v>
      </c>
      <c r="AA28" s="1">
        <v>29.93</v>
      </c>
      <c r="AB28">
        <f t="shared" si="17"/>
        <v>481.46000000000004</v>
      </c>
      <c r="AD28" s="1">
        <v>0.33903899999999998</v>
      </c>
      <c r="AE28" s="1">
        <v>25.95</v>
      </c>
      <c r="AF28">
        <f t="shared" si="18"/>
        <v>485.01</v>
      </c>
      <c r="AH28" s="1">
        <v>0.36351299999999998</v>
      </c>
      <c r="AI28" s="1">
        <v>26.93</v>
      </c>
      <c r="AJ28">
        <f t="shared" si="19"/>
        <v>493.14</v>
      </c>
      <c r="AL28" s="1">
        <v>0.390934</v>
      </c>
      <c r="AM28" s="1">
        <v>27.98</v>
      </c>
      <c r="AN28">
        <f t="shared" si="20"/>
        <v>501.16</v>
      </c>
      <c r="AT28" s="61">
        <f t="shared" si="1"/>
        <v>0</v>
      </c>
      <c r="AU28" s="43">
        <f t="shared" si="2"/>
        <v>0</v>
      </c>
      <c r="AV28" s="35">
        <f t="shared" si="3"/>
        <v>0</v>
      </c>
      <c r="AW28" s="36">
        <f t="shared" si="21"/>
        <v>0</v>
      </c>
      <c r="AX28" s="35">
        <f t="shared" si="4"/>
        <v>0</v>
      </c>
      <c r="AY28" s="62">
        <f t="shared" si="5"/>
        <v>0</v>
      </c>
      <c r="AZ28" s="61">
        <f t="shared" si="6"/>
        <v>0</v>
      </c>
      <c r="BA28" s="43">
        <f t="shared" si="7"/>
        <v>0</v>
      </c>
      <c r="BB28" s="35">
        <f t="shared" si="71"/>
        <v>0</v>
      </c>
      <c r="BC28" s="36">
        <f t="shared" si="23"/>
        <v>0</v>
      </c>
      <c r="BD28" s="35">
        <f t="shared" si="24"/>
        <v>0</v>
      </c>
      <c r="BE28" s="62">
        <f t="shared" si="25"/>
        <v>0</v>
      </c>
      <c r="BF28" s="61">
        <f t="shared" si="26"/>
        <v>0</v>
      </c>
      <c r="BG28" s="43">
        <f t="shared" si="8"/>
        <v>0</v>
      </c>
      <c r="BH28" s="35">
        <f t="shared" si="27"/>
        <v>0</v>
      </c>
      <c r="BI28" s="36">
        <f t="shared" si="28"/>
        <v>0</v>
      </c>
      <c r="BJ28" s="35">
        <f t="shared" si="29"/>
        <v>0</v>
      </c>
      <c r="BK28" s="62">
        <f t="shared" si="30"/>
        <v>0</v>
      </c>
      <c r="BL28" s="61">
        <f t="shared" si="31"/>
        <v>0</v>
      </c>
      <c r="BM28" s="43">
        <f t="shared" si="32"/>
        <v>0</v>
      </c>
      <c r="BN28" s="35">
        <f t="shared" si="33"/>
        <v>0</v>
      </c>
      <c r="BO28" s="36">
        <f t="shared" si="34"/>
        <v>0</v>
      </c>
      <c r="BP28" s="35">
        <f t="shared" si="35"/>
        <v>0</v>
      </c>
      <c r="BQ28" s="62">
        <f t="shared" si="36"/>
        <v>0</v>
      </c>
      <c r="BR28" s="61">
        <f t="shared" si="37"/>
        <v>0</v>
      </c>
      <c r="BS28" s="43">
        <f t="shared" si="38"/>
        <v>0</v>
      </c>
      <c r="BT28" s="35">
        <f t="shared" si="39"/>
        <v>0</v>
      </c>
      <c r="BU28" s="36">
        <f t="shared" si="40"/>
        <v>0</v>
      </c>
      <c r="BV28" s="35">
        <f t="shared" si="41"/>
        <v>0</v>
      </c>
      <c r="BW28" s="62">
        <f t="shared" si="42"/>
        <v>0</v>
      </c>
      <c r="BX28" s="61">
        <f t="shared" si="43"/>
        <v>0</v>
      </c>
      <c r="BY28" s="43">
        <f t="shared" si="44"/>
        <v>0</v>
      </c>
      <c r="BZ28" s="35">
        <f t="shared" si="45"/>
        <v>0</v>
      </c>
      <c r="CA28" s="36">
        <f t="shared" si="46"/>
        <v>0</v>
      </c>
      <c r="CB28" s="35">
        <f t="shared" si="47"/>
        <v>0</v>
      </c>
      <c r="CC28" s="62">
        <f t="shared" si="48"/>
        <v>0</v>
      </c>
      <c r="CD28" s="61">
        <f t="shared" si="49"/>
        <v>0</v>
      </c>
      <c r="CE28" s="43">
        <f t="shared" si="9"/>
        <v>0</v>
      </c>
      <c r="CF28" s="35">
        <f t="shared" si="50"/>
        <v>0</v>
      </c>
      <c r="CG28" s="36">
        <f t="shared" si="51"/>
        <v>0</v>
      </c>
      <c r="CH28" s="35">
        <f t="shared" si="52"/>
        <v>0</v>
      </c>
      <c r="CI28" s="62">
        <f t="shared" si="70"/>
        <v>0</v>
      </c>
      <c r="CJ28" s="61">
        <f t="shared" si="53"/>
        <v>0</v>
      </c>
      <c r="CK28" s="43">
        <f t="shared" si="54"/>
        <v>0</v>
      </c>
      <c r="CL28" s="35">
        <f t="shared" si="55"/>
        <v>0</v>
      </c>
      <c r="CM28" s="36">
        <f t="shared" si="56"/>
        <v>0</v>
      </c>
      <c r="CN28" s="35">
        <f t="shared" si="57"/>
        <v>0</v>
      </c>
      <c r="CO28" s="62">
        <f t="shared" si="58"/>
        <v>0</v>
      </c>
      <c r="CP28" s="61">
        <f t="shared" si="59"/>
        <v>0</v>
      </c>
      <c r="CQ28" s="43">
        <f t="shared" si="60"/>
        <v>0</v>
      </c>
      <c r="CR28" s="35">
        <f t="shared" si="61"/>
        <v>0</v>
      </c>
      <c r="CS28" s="43">
        <f t="shared" si="62"/>
        <v>0</v>
      </c>
      <c r="CT28" s="43">
        <f t="shared" si="10"/>
        <v>0</v>
      </c>
      <c r="CU28" s="62">
        <f t="shared" si="63"/>
        <v>0</v>
      </c>
      <c r="CV28" s="61">
        <f t="shared" si="64"/>
        <v>0</v>
      </c>
      <c r="CW28" s="43">
        <f t="shared" si="65"/>
        <v>0</v>
      </c>
      <c r="CX28" s="35">
        <f t="shared" si="66"/>
        <v>0</v>
      </c>
      <c r="CY28" s="36">
        <f t="shared" si="67"/>
        <v>0</v>
      </c>
      <c r="CZ28" s="35">
        <f t="shared" si="68"/>
        <v>0</v>
      </c>
      <c r="DA28" s="62">
        <f t="shared" si="69"/>
        <v>0</v>
      </c>
    </row>
    <row r="29" spans="2:105" x14ac:dyDescent="0.3">
      <c r="B29" s="1"/>
      <c r="C29" s="1"/>
      <c r="D29">
        <f t="shared" si="11"/>
        <v>429.91</v>
      </c>
      <c r="F29" s="1"/>
      <c r="G29" s="1"/>
      <c r="H29">
        <f t="shared" si="12"/>
        <v>435.82</v>
      </c>
      <c r="J29" s="1">
        <v>0.29469000000000001</v>
      </c>
      <c r="K29" s="1">
        <v>4.59</v>
      </c>
      <c r="L29">
        <f t="shared" si="13"/>
        <v>446.01</v>
      </c>
      <c r="N29" s="1">
        <v>0.29730899999999999</v>
      </c>
      <c r="O29" s="1">
        <v>12.27</v>
      </c>
      <c r="P29">
        <f t="shared" si="14"/>
        <v>455</v>
      </c>
      <c r="R29" s="1">
        <v>0.30340099999999998</v>
      </c>
      <c r="S29" s="1">
        <v>20.65</v>
      </c>
      <c r="T29">
        <f t="shared" si="15"/>
        <v>464.45</v>
      </c>
      <c r="V29" s="1">
        <v>0.315749</v>
      </c>
      <c r="W29" s="1">
        <v>25.37</v>
      </c>
      <c r="X29">
        <f t="shared" si="16"/>
        <v>472.82</v>
      </c>
      <c r="Z29" s="1">
        <v>0.32921</v>
      </c>
      <c r="AA29" s="1">
        <v>25.11</v>
      </c>
      <c r="AB29">
        <f t="shared" si="17"/>
        <v>476.64000000000004</v>
      </c>
      <c r="AD29" s="1">
        <v>0.35088799999999998</v>
      </c>
      <c r="AE29" s="1">
        <v>27.2</v>
      </c>
      <c r="AF29">
        <f t="shared" si="18"/>
        <v>486.26</v>
      </c>
      <c r="AH29" s="1">
        <v>0.37621700000000002</v>
      </c>
      <c r="AI29" s="1">
        <v>28.69</v>
      </c>
      <c r="AJ29">
        <f t="shared" si="19"/>
        <v>494.9</v>
      </c>
      <c r="AL29" s="1">
        <v>0.40459600000000001</v>
      </c>
      <c r="AM29" s="1">
        <v>29.65</v>
      </c>
      <c r="AN29">
        <f t="shared" si="20"/>
        <v>502.83</v>
      </c>
      <c r="AT29" s="61">
        <f t="shared" si="1"/>
        <v>0</v>
      </c>
      <c r="AU29" s="43">
        <f t="shared" si="2"/>
        <v>0</v>
      </c>
      <c r="AV29" s="35">
        <f t="shared" si="3"/>
        <v>0</v>
      </c>
      <c r="AW29" s="36">
        <f t="shared" si="21"/>
        <v>0</v>
      </c>
      <c r="AX29" s="35">
        <f t="shared" si="4"/>
        <v>0</v>
      </c>
      <c r="AY29" s="62">
        <f t="shared" si="5"/>
        <v>0</v>
      </c>
      <c r="AZ29" s="61">
        <f t="shared" si="6"/>
        <v>0</v>
      </c>
      <c r="BA29" s="43">
        <f t="shared" si="7"/>
        <v>0</v>
      </c>
      <c r="BB29" s="35">
        <f t="shared" si="71"/>
        <v>0</v>
      </c>
      <c r="BC29" s="36">
        <f t="shared" si="23"/>
        <v>0</v>
      </c>
      <c r="BD29" s="35">
        <f t="shared" si="24"/>
        <v>0</v>
      </c>
      <c r="BE29" s="62">
        <f t="shared" si="25"/>
        <v>0</v>
      </c>
      <c r="BF29" s="61">
        <f t="shared" si="26"/>
        <v>0</v>
      </c>
      <c r="BG29" s="43">
        <f t="shared" si="8"/>
        <v>0</v>
      </c>
      <c r="BH29" s="35">
        <f t="shared" si="27"/>
        <v>0</v>
      </c>
      <c r="BI29" s="36">
        <f t="shared" si="28"/>
        <v>0</v>
      </c>
      <c r="BJ29" s="35">
        <f t="shared" si="29"/>
        <v>0</v>
      </c>
      <c r="BK29" s="62">
        <f t="shared" si="30"/>
        <v>0</v>
      </c>
      <c r="BL29" s="61">
        <f t="shared" si="31"/>
        <v>0</v>
      </c>
      <c r="BM29" s="43">
        <f t="shared" si="32"/>
        <v>0</v>
      </c>
      <c r="BN29" s="35">
        <f t="shared" si="33"/>
        <v>0</v>
      </c>
      <c r="BO29" s="36">
        <f t="shared" si="34"/>
        <v>0</v>
      </c>
      <c r="BP29" s="35">
        <f t="shared" si="35"/>
        <v>0</v>
      </c>
      <c r="BQ29" s="62">
        <f t="shared" si="36"/>
        <v>0</v>
      </c>
      <c r="BR29" s="61">
        <f t="shared" si="37"/>
        <v>0</v>
      </c>
      <c r="BS29" s="43">
        <f t="shared" si="38"/>
        <v>0</v>
      </c>
      <c r="BT29" s="35">
        <f t="shared" si="39"/>
        <v>0</v>
      </c>
      <c r="BU29" s="36">
        <f t="shared" si="40"/>
        <v>0</v>
      </c>
      <c r="BV29" s="35">
        <f t="shared" si="41"/>
        <v>0</v>
      </c>
      <c r="BW29" s="62">
        <f t="shared" si="42"/>
        <v>0</v>
      </c>
      <c r="BX29" s="61">
        <f t="shared" si="43"/>
        <v>0</v>
      </c>
      <c r="BY29" s="43">
        <f t="shared" si="44"/>
        <v>0</v>
      </c>
      <c r="BZ29" s="35">
        <f t="shared" si="45"/>
        <v>0</v>
      </c>
      <c r="CA29" s="36">
        <f t="shared" si="46"/>
        <v>0</v>
      </c>
      <c r="CB29" s="35">
        <f t="shared" si="47"/>
        <v>0</v>
      </c>
      <c r="CC29" s="62">
        <f t="shared" si="48"/>
        <v>0</v>
      </c>
      <c r="CD29" s="61">
        <f t="shared" si="49"/>
        <v>0</v>
      </c>
      <c r="CE29" s="43">
        <f t="shared" si="9"/>
        <v>0</v>
      </c>
      <c r="CF29" s="35">
        <f t="shared" si="50"/>
        <v>0</v>
      </c>
      <c r="CG29" s="36">
        <f t="shared" si="51"/>
        <v>0</v>
      </c>
      <c r="CH29" s="35">
        <f t="shared" si="52"/>
        <v>0</v>
      </c>
      <c r="CI29" s="62">
        <f t="shared" si="70"/>
        <v>0</v>
      </c>
      <c r="CJ29" s="61">
        <f t="shared" si="53"/>
        <v>0</v>
      </c>
      <c r="CK29" s="43">
        <f t="shared" si="54"/>
        <v>0</v>
      </c>
      <c r="CL29" s="35">
        <f t="shared" si="55"/>
        <v>0</v>
      </c>
      <c r="CM29" s="36">
        <f t="shared" si="56"/>
        <v>0</v>
      </c>
      <c r="CN29" s="35">
        <f t="shared" si="57"/>
        <v>0</v>
      </c>
      <c r="CO29" s="62">
        <f t="shared" si="58"/>
        <v>0</v>
      </c>
      <c r="CP29" s="61">
        <f t="shared" si="59"/>
        <v>0</v>
      </c>
      <c r="CQ29" s="43">
        <f t="shared" si="60"/>
        <v>0</v>
      </c>
      <c r="CR29" s="35">
        <f t="shared" si="61"/>
        <v>0</v>
      </c>
      <c r="CS29" s="43">
        <f t="shared" si="62"/>
        <v>0</v>
      </c>
      <c r="CT29" s="43">
        <f t="shared" si="10"/>
        <v>0</v>
      </c>
      <c r="CU29" s="62">
        <f t="shared" si="63"/>
        <v>0</v>
      </c>
      <c r="CV29" s="61">
        <f t="shared" si="64"/>
        <v>0</v>
      </c>
      <c r="CW29" s="43">
        <f t="shared" si="65"/>
        <v>0</v>
      </c>
      <c r="CX29" s="35">
        <f t="shared" si="66"/>
        <v>0</v>
      </c>
      <c r="CY29" s="36">
        <f t="shared" si="67"/>
        <v>0</v>
      </c>
      <c r="CZ29" s="35">
        <f t="shared" si="68"/>
        <v>0</v>
      </c>
      <c r="DA29" s="62">
        <f t="shared" si="69"/>
        <v>0</v>
      </c>
    </row>
    <row r="30" spans="2:105" x14ac:dyDescent="0.3">
      <c r="B30" s="1"/>
      <c r="C30" s="1"/>
      <c r="D30">
        <f t="shared" si="11"/>
        <v>429.91</v>
      </c>
      <c r="F30" s="1"/>
      <c r="G30" s="1"/>
      <c r="H30">
        <f t="shared" si="12"/>
        <v>435.82</v>
      </c>
      <c r="J30" s="1">
        <v>0.304641</v>
      </c>
      <c r="K30" s="1">
        <v>6.64</v>
      </c>
      <c r="L30">
        <f t="shared" si="13"/>
        <v>448.06</v>
      </c>
      <c r="N30" s="1">
        <v>0.30734899999999998</v>
      </c>
      <c r="O30" s="1">
        <v>14.27</v>
      </c>
      <c r="P30">
        <f t="shared" si="14"/>
        <v>457</v>
      </c>
      <c r="R30" s="1">
        <v>0.31364700000000001</v>
      </c>
      <c r="S30" s="1">
        <v>21.11</v>
      </c>
      <c r="T30">
        <f t="shared" si="15"/>
        <v>464.91</v>
      </c>
      <c r="V30" s="1">
        <v>0.32641100000000001</v>
      </c>
      <c r="W30" s="1">
        <v>26.96</v>
      </c>
      <c r="X30">
        <f t="shared" si="16"/>
        <v>474.40999999999997</v>
      </c>
      <c r="Z30" s="1">
        <v>0.34032699999999999</v>
      </c>
      <c r="AA30" s="1">
        <v>26.45</v>
      </c>
      <c r="AB30">
        <f t="shared" si="17"/>
        <v>477.98</v>
      </c>
      <c r="AD30" s="1">
        <v>0.36273699999999998</v>
      </c>
      <c r="AE30" s="1">
        <v>28.24</v>
      </c>
      <c r="AF30">
        <f t="shared" si="18"/>
        <v>487.3</v>
      </c>
      <c r="AH30" s="1">
        <v>0.38892199999999999</v>
      </c>
      <c r="AI30" s="1">
        <v>29.76</v>
      </c>
      <c r="AJ30">
        <f t="shared" si="19"/>
        <v>495.96999999999997</v>
      </c>
      <c r="AL30" s="1">
        <v>0.41825899999999999</v>
      </c>
      <c r="AM30" s="1">
        <v>31.16</v>
      </c>
      <c r="AN30">
        <f t="shared" si="20"/>
        <v>504.34000000000003</v>
      </c>
      <c r="AT30" s="61">
        <f t="shared" si="1"/>
        <v>0</v>
      </c>
      <c r="AU30" s="43">
        <f t="shared" si="2"/>
        <v>0</v>
      </c>
      <c r="AV30" s="35">
        <f t="shared" si="3"/>
        <v>0</v>
      </c>
      <c r="AW30" s="36">
        <f t="shared" si="21"/>
        <v>0</v>
      </c>
      <c r="AX30" s="35">
        <f t="shared" si="4"/>
        <v>0</v>
      </c>
      <c r="AY30" s="62">
        <f t="shared" si="5"/>
        <v>0</v>
      </c>
      <c r="AZ30" s="61">
        <f t="shared" si="6"/>
        <v>0</v>
      </c>
      <c r="BA30" s="43">
        <f t="shared" si="7"/>
        <v>0</v>
      </c>
      <c r="BB30" s="35">
        <f t="shared" si="71"/>
        <v>0</v>
      </c>
      <c r="BC30" s="36">
        <f t="shared" si="23"/>
        <v>0</v>
      </c>
      <c r="BD30" s="35">
        <f t="shared" si="24"/>
        <v>0</v>
      </c>
      <c r="BE30" s="62">
        <f t="shared" si="25"/>
        <v>0</v>
      </c>
      <c r="BF30" s="61">
        <f t="shared" si="26"/>
        <v>0</v>
      </c>
      <c r="BG30" s="43">
        <f t="shared" si="8"/>
        <v>0</v>
      </c>
      <c r="BH30" s="35">
        <f t="shared" si="27"/>
        <v>0</v>
      </c>
      <c r="BI30" s="36">
        <f t="shared" si="28"/>
        <v>0</v>
      </c>
      <c r="BJ30" s="35">
        <f t="shared" si="29"/>
        <v>0</v>
      </c>
      <c r="BK30" s="62">
        <f t="shared" si="30"/>
        <v>0</v>
      </c>
      <c r="BL30" s="61">
        <f t="shared" si="31"/>
        <v>0</v>
      </c>
      <c r="BM30" s="43">
        <f t="shared" si="32"/>
        <v>0</v>
      </c>
      <c r="BN30" s="35">
        <f t="shared" si="33"/>
        <v>0</v>
      </c>
      <c r="BO30" s="36">
        <f t="shared" si="34"/>
        <v>0</v>
      </c>
      <c r="BP30" s="35">
        <f t="shared" si="35"/>
        <v>0</v>
      </c>
      <c r="BQ30" s="62">
        <f t="shared" si="36"/>
        <v>0</v>
      </c>
      <c r="BR30" s="61">
        <f t="shared" si="37"/>
        <v>0</v>
      </c>
      <c r="BS30" s="43">
        <f t="shared" si="38"/>
        <v>0</v>
      </c>
      <c r="BT30" s="35">
        <f t="shared" si="39"/>
        <v>0</v>
      </c>
      <c r="BU30" s="36">
        <f t="shared" si="40"/>
        <v>0</v>
      </c>
      <c r="BV30" s="35">
        <f t="shared" si="41"/>
        <v>0</v>
      </c>
      <c r="BW30" s="62">
        <f t="shared" si="42"/>
        <v>0</v>
      </c>
      <c r="BX30" s="61">
        <f t="shared" si="43"/>
        <v>0</v>
      </c>
      <c r="BY30" s="43">
        <f t="shared" si="44"/>
        <v>0</v>
      </c>
      <c r="BZ30" s="35">
        <f t="shared" si="45"/>
        <v>0</v>
      </c>
      <c r="CA30" s="36">
        <f t="shared" si="46"/>
        <v>0</v>
      </c>
      <c r="CB30" s="35">
        <f t="shared" si="47"/>
        <v>0</v>
      </c>
      <c r="CC30" s="62">
        <f t="shared" si="48"/>
        <v>0</v>
      </c>
      <c r="CD30" s="61">
        <f t="shared" si="49"/>
        <v>0</v>
      </c>
      <c r="CE30" s="43">
        <f t="shared" si="9"/>
        <v>0</v>
      </c>
      <c r="CF30" s="35">
        <f t="shared" si="50"/>
        <v>0</v>
      </c>
      <c r="CG30" s="36">
        <f t="shared" si="51"/>
        <v>0</v>
      </c>
      <c r="CH30" s="35">
        <f t="shared" si="52"/>
        <v>0</v>
      </c>
      <c r="CI30" s="62">
        <f t="shared" si="70"/>
        <v>0</v>
      </c>
      <c r="CJ30" s="61">
        <f t="shared" si="53"/>
        <v>0</v>
      </c>
      <c r="CK30" s="43">
        <f t="shared" si="54"/>
        <v>0</v>
      </c>
      <c r="CL30" s="35">
        <f t="shared" si="55"/>
        <v>0</v>
      </c>
      <c r="CM30" s="36">
        <f t="shared" si="56"/>
        <v>0</v>
      </c>
      <c r="CN30" s="35">
        <f t="shared" si="57"/>
        <v>0</v>
      </c>
      <c r="CO30" s="62">
        <f t="shared" si="58"/>
        <v>0</v>
      </c>
      <c r="CP30" s="61">
        <f t="shared" si="59"/>
        <v>0</v>
      </c>
      <c r="CQ30" s="43">
        <f t="shared" si="60"/>
        <v>0</v>
      </c>
      <c r="CR30" s="35">
        <f t="shared" si="61"/>
        <v>0</v>
      </c>
      <c r="CS30" s="43">
        <f t="shared" si="62"/>
        <v>0</v>
      </c>
      <c r="CT30" s="43">
        <f t="shared" si="10"/>
        <v>0</v>
      </c>
      <c r="CU30" s="62">
        <f t="shared" si="63"/>
        <v>0</v>
      </c>
      <c r="CV30" s="61">
        <f t="shared" si="64"/>
        <v>0</v>
      </c>
      <c r="CW30" s="43">
        <f t="shared" si="65"/>
        <v>0</v>
      </c>
      <c r="CX30" s="35">
        <f t="shared" si="66"/>
        <v>0</v>
      </c>
      <c r="CY30" s="36">
        <f t="shared" si="67"/>
        <v>0</v>
      </c>
      <c r="CZ30" s="35">
        <f t="shared" si="68"/>
        <v>0</v>
      </c>
      <c r="DA30" s="62">
        <f t="shared" si="69"/>
        <v>0</v>
      </c>
    </row>
    <row r="31" spans="2:105" x14ac:dyDescent="0.3">
      <c r="B31" s="1"/>
      <c r="C31" s="1"/>
      <c r="D31">
        <f t="shared" si="11"/>
        <v>429.91</v>
      </c>
      <c r="F31" s="1"/>
      <c r="G31" s="1"/>
      <c r="H31">
        <f t="shared" si="12"/>
        <v>435.82</v>
      </c>
      <c r="J31" s="1">
        <v>0.31459199999999998</v>
      </c>
      <c r="K31" s="1">
        <v>8.39</v>
      </c>
      <c r="L31">
        <f t="shared" si="13"/>
        <v>449.81</v>
      </c>
      <c r="N31" s="1">
        <v>0.317388</v>
      </c>
      <c r="O31" s="1">
        <v>16.350000000000001</v>
      </c>
      <c r="P31">
        <f t="shared" si="14"/>
        <v>459.08000000000004</v>
      </c>
      <c r="R31" s="1">
        <v>0.32389200000000001</v>
      </c>
      <c r="S31" s="1">
        <v>23.2</v>
      </c>
      <c r="T31">
        <f t="shared" si="15"/>
        <v>467</v>
      </c>
      <c r="V31" s="1">
        <v>0.33707300000000001</v>
      </c>
      <c r="W31" s="1">
        <v>23.64</v>
      </c>
      <c r="X31">
        <f t="shared" si="16"/>
        <v>471.09</v>
      </c>
      <c r="Z31" s="1">
        <v>0.35144399999999998</v>
      </c>
      <c r="AA31" s="1">
        <v>28.3</v>
      </c>
      <c r="AB31">
        <f t="shared" si="17"/>
        <v>479.83000000000004</v>
      </c>
      <c r="AD31" s="1">
        <v>0.37458599999999997</v>
      </c>
      <c r="AE31" s="1">
        <v>29.86</v>
      </c>
      <c r="AF31">
        <f t="shared" si="18"/>
        <v>488.92</v>
      </c>
      <c r="AH31" s="1">
        <v>0.40162599999999998</v>
      </c>
      <c r="AI31" s="1">
        <v>31.02</v>
      </c>
      <c r="AJ31">
        <f t="shared" si="19"/>
        <v>497.22999999999996</v>
      </c>
      <c r="AL31" s="1">
        <v>0.431921</v>
      </c>
      <c r="AM31" s="8">
        <v>32.630000000000003</v>
      </c>
      <c r="AN31">
        <f t="shared" si="20"/>
        <v>505.81</v>
      </c>
      <c r="AT31" s="61">
        <f t="shared" si="1"/>
        <v>0</v>
      </c>
      <c r="AU31" s="43">
        <f t="shared" si="2"/>
        <v>0</v>
      </c>
      <c r="AV31" s="35">
        <f t="shared" si="3"/>
        <v>0</v>
      </c>
      <c r="AW31" s="36">
        <f t="shared" si="21"/>
        <v>0</v>
      </c>
      <c r="AX31" s="35">
        <f t="shared" si="4"/>
        <v>0</v>
      </c>
      <c r="AY31" s="62">
        <f t="shared" si="5"/>
        <v>0</v>
      </c>
      <c r="AZ31" s="61">
        <f t="shared" si="6"/>
        <v>0</v>
      </c>
      <c r="BA31" s="43">
        <f t="shared" si="7"/>
        <v>0</v>
      </c>
      <c r="BB31" s="35">
        <f t="shared" si="71"/>
        <v>0</v>
      </c>
      <c r="BC31" s="36">
        <f t="shared" si="23"/>
        <v>0</v>
      </c>
      <c r="BD31" s="35">
        <f t="shared" si="24"/>
        <v>0</v>
      </c>
      <c r="BE31" s="62">
        <f t="shared" si="25"/>
        <v>0</v>
      </c>
      <c r="BF31" s="61">
        <f t="shared" si="26"/>
        <v>0</v>
      </c>
      <c r="BG31" s="43">
        <f t="shared" si="8"/>
        <v>0</v>
      </c>
      <c r="BH31" s="35">
        <f t="shared" si="27"/>
        <v>0</v>
      </c>
      <c r="BI31" s="36">
        <f t="shared" si="28"/>
        <v>0</v>
      </c>
      <c r="BJ31" s="35">
        <f t="shared" si="29"/>
        <v>0</v>
      </c>
      <c r="BK31" s="62">
        <f t="shared" si="30"/>
        <v>0</v>
      </c>
      <c r="BL31" s="61">
        <f t="shared" si="31"/>
        <v>0</v>
      </c>
      <c r="BM31" s="43">
        <f t="shared" si="32"/>
        <v>0</v>
      </c>
      <c r="BN31" s="35">
        <f t="shared" si="33"/>
        <v>0</v>
      </c>
      <c r="BO31" s="36">
        <f t="shared" si="34"/>
        <v>0</v>
      </c>
      <c r="BP31" s="35">
        <f t="shared" si="35"/>
        <v>0</v>
      </c>
      <c r="BQ31" s="62">
        <f t="shared" si="36"/>
        <v>0</v>
      </c>
      <c r="BR31" s="61">
        <f t="shared" si="37"/>
        <v>0</v>
      </c>
      <c r="BS31" s="43">
        <f t="shared" si="38"/>
        <v>0</v>
      </c>
      <c r="BT31" s="35">
        <f t="shared" si="39"/>
        <v>0</v>
      </c>
      <c r="BU31" s="36">
        <f t="shared" si="40"/>
        <v>0</v>
      </c>
      <c r="BV31" s="35">
        <f t="shared" si="41"/>
        <v>0</v>
      </c>
      <c r="BW31" s="62">
        <f t="shared" si="42"/>
        <v>0</v>
      </c>
      <c r="BX31" s="61">
        <f t="shared" si="43"/>
        <v>0</v>
      </c>
      <c r="BY31" s="43">
        <f t="shared" si="44"/>
        <v>0</v>
      </c>
      <c r="BZ31" s="35">
        <f t="shared" si="45"/>
        <v>0</v>
      </c>
      <c r="CA31" s="36">
        <f t="shared" si="46"/>
        <v>0</v>
      </c>
      <c r="CB31" s="35">
        <f t="shared" si="47"/>
        <v>0</v>
      </c>
      <c r="CC31" s="62">
        <f t="shared" si="48"/>
        <v>0</v>
      </c>
      <c r="CD31" s="61">
        <f t="shared" si="49"/>
        <v>0</v>
      </c>
      <c r="CE31" s="43">
        <f t="shared" si="9"/>
        <v>0</v>
      </c>
      <c r="CF31" s="35">
        <f t="shared" si="50"/>
        <v>0</v>
      </c>
      <c r="CG31" s="36">
        <f t="shared" si="51"/>
        <v>0</v>
      </c>
      <c r="CH31" s="35">
        <f t="shared" si="52"/>
        <v>0</v>
      </c>
      <c r="CI31" s="62">
        <f t="shared" si="70"/>
        <v>0</v>
      </c>
      <c r="CJ31" s="61">
        <f t="shared" si="53"/>
        <v>0</v>
      </c>
      <c r="CK31" s="43">
        <f t="shared" si="54"/>
        <v>0</v>
      </c>
      <c r="CL31" s="35">
        <f t="shared" si="55"/>
        <v>0</v>
      </c>
      <c r="CM31" s="36">
        <f t="shared" si="56"/>
        <v>0</v>
      </c>
      <c r="CN31" s="35">
        <f t="shared" si="57"/>
        <v>0</v>
      </c>
      <c r="CO31" s="62">
        <f t="shared" si="58"/>
        <v>0</v>
      </c>
      <c r="CP31" s="61">
        <f t="shared" si="59"/>
        <v>0</v>
      </c>
      <c r="CQ31" s="43">
        <f t="shared" si="60"/>
        <v>0</v>
      </c>
      <c r="CR31" s="35">
        <f t="shared" si="61"/>
        <v>0</v>
      </c>
      <c r="CS31" s="43">
        <f t="shared" si="62"/>
        <v>0</v>
      </c>
      <c r="CT31" s="43">
        <f t="shared" si="10"/>
        <v>0</v>
      </c>
      <c r="CU31" s="62">
        <f t="shared" si="63"/>
        <v>0</v>
      </c>
      <c r="CV31" s="61">
        <f t="shared" si="64"/>
        <v>0</v>
      </c>
      <c r="CW31" s="43">
        <f t="shared" si="65"/>
        <v>0</v>
      </c>
      <c r="CX31" s="35">
        <f t="shared" si="66"/>
        <v>0</v>
      </c>
      <c r="CY31" s="36">
        <f t="shared" si="67"/>
        <v>0</v>
      </c>
      <c r="CZ31" s="35">
        <f t="shared" si="68"/>
        <v>0</v>
      </c>
      <c r="DA31" s="62">
        <f t="shared" si="69"/>
        <v>0</v>
      </c>
    </row>
    <row r="32" spans="2:105" x14ac:dyDescent="0.3">
      <c r="B32" s="1"/>
      <c r="C32" s="1"/>
      <c r="D32">
        <f t="shared" si="11"/>
        <v>429.91</v>
      </c>
      <c r="F32" s="1"/>
      <c r="G32" s="1"/>
      <c r="H32">
        <f t="shared" si="12"/>
        <v>435.82</v>
      </c>
      <c r="J32" s="1">
        <v>0.32452300000000001</v>
      </c>
      <c r="K32" s="1">
        <v>10.14</v>
      </c>
      <c r="L32">
        <f t="shared" si="13"/>
        <v>451.56</v>
      </c>
      <c r="N32" s="1">
        <v>0.32740799999999998</v>
      </c>
      <c r="O32" s="1">
        <v>16.850000000000001</v>
      </c>
      <c r="P32">
        <f t="shared" si="14"/>
        <v>459.58000000000004</v>
      </c>
      <c r="R32" s="1">
        <v>0.334117</v>
      </c>
      <c r="S32" s="1">
        <v>25.49</v>
      </c>
      <c r="T32">
        <f t="shared" si="15"/>
        <v>469.29</v>
      </c>
      <c r="V32" s="1">
        <v>0.34771400000000002</v>
      </c>
      <c r="W32" s="1">
        <v>25.68</v>
      </c>
      <c r="X32">
        <f t="shared" si="16"/>
        <v>473.13</v>
      </c>
      <c r="Z32" s="1">
        <v>0.36253800000000003</v>
      </c>
      <c r="AA32" s="1">
        <v>30.79</v>
      </c>
      <c r="AB32">
        <f t="shared" si="17"/>
        <v>482.32000000000005</v>
      </c>
      <c r="AD32" s="1">
        <v>0.386411</v>
      </c>
      <c r="AE32" s="1">
        <v>32.15</v>
      </c>
      <c r="AF32">
        <f t="shared" si="18"/>
        <v>491.21</v>
      </c>
      <c r="AH32" s="1">
        <v>0.41430400000000001</v>
      </c>
      <c r="AI32" s="1">
        <v>33.71</v>
      </c>
      <c r="AJ32">
        <f t="shared" si="19"/>
        <v>499.91999999999996</v>
      </c>
      <c r="AL32" s="1">
        <v>0.44555600000000001</v>
      </c>
      <c r="AM32" s="8">
        <v>34.76</v>
      </c>
      <c r="AN32">
        <f t="shared" si="20"/>
        <v>507.94</v>
      </c>
      <c r="AT32" s="61">
        <f t="shared" si="1"/>
        <v>0</v>
      </c>
      <c r="AU32" s="43">
        <f t="shared" si="2"/>
        <v>0</v>
      </c>
      <c r="AV32" s="35">
        <f t="shared" si="3"/>
        <v>0</v>
      </c>
      <c r="AW32" s="36">
        <f t="shared" si="21"/>
        <v>0</v>
      </c>
      <c r="AX32" s="35">
        <f t="shared" si="4"/>
        <v>0</v>
      </c>
      <c r="AY32" s="62">
        <f t="shared" si="5"/>
        <v>0</v>
      </c>
      <c r="AZ32" s="61">
        <f t="shared" si="6"/>
        <v>0</v>
      </c>
      <c r="BA32" s="43">
        <f t="shared" si="7"/>
        <v>0</v>
      </c>
      <c r="BB32" s="35">
        <f t="shared" si="71"/>
        <v>0</v>
      </c>
      <c r="BC32" s="36">
        <f t="shared" si="23"/>
        <v>0</v>
      </c>
      <c r="BD32" s="35">
        <f t="shared" si="24"/>
        <v>0</v>
      </c>
      <c r="BE32" s="62">
        <f t="shared" si="25"/>
        <v>0</v>
      </c>
      <c r="BF32" s="61">
        <f t="shared" si="26"/>
        <v>0</v>
      </c>
      <c r="BG32" s="43">
        <f t="shared" si="8"/>
        <v>0</v>
      </c>
      <c r="BH32" s="35">
        <f t="shared" si="27"/>
        <v>0</v>
      </c>
      <c r="BI32" s="36">
        <f t="shared" si="28"/>
        <v>0</v>
      </c>
      <c r="BJ32" s="35">
        <f t="shared" si="29"/>
        <v>0</v>
      </c>
      <c r="BK32" s="62">
        <f t="shared" si="30"/>
        <v>0</v>
      </c>
      <c r="BL32" s="61">
        <f t="shared" si="31"/>
        <v>0</v>
      </c>
      <c r="BM32" s="43">
        <f t="shared" si="32"/>
        <v>0</v>
      </c>
      <c r="BN32" s="35">
        <f t="shared" si="33"/>
        <v>0</v>
      </c>
      <c r="BO32" s="36">
        <f t="shared" si="34"/>
        <v>0</v>
      </c>
      <c r="BP32" s="35">
        <f t="shared" si="35"/>
        <v>0</v>
      </c>
      <c r="BQ32" s="62">
        <f t="shared" si="36"/>
        <v>0</v>
      </c>
      <c r="BR32" s="61">
        <f t="shared" si="37"/>
        <v>0</v>
      </c>
      <c r="BS32" s="43">
        <f t="shared" si="38"/>
        <v>0</v>
      </c>
      <c r="BT32" s="35">
        <f t="shared" si="39"/>
        <v>0</v>
      </c>
      <c r="BU32" s="36">
        <f t="shared" si="40"/>
        <v>0</v>
      </c>
      <c r="BV32" s="35">
        <f t="shared" si="41"/>
        <v>0</v>
      </c>
      <c r="BW32" s="62">
        <f t="shared" si="42"/>
        <v>0</v>
      </c>
      <c r="BX32" s="61">
        <f t="shared" si="43"/>
        <v>0</v>
      </c>
      <c r="BY32" s="43">
        <f t="shared" si="44"/>
        <v>0</v>
      </c>
      <c r="BZ32" s="35">
        <f t="shared" si="45"/>
        <v>0</v>
      </c>
      <c r="CA32" s="36">
        <f t="shared" si="46"/>
        <v>0</v>
      </c>
      <c r="CB32" s="35">
        <f t="shared" si="47"/>
        <v>0</v>
      </c>
      <c r="CC32" s="62">
        <f t="shared" si="48"/>
        <v>0</v>
      </c>
      <c r="CD32" s="61">
        <f t="shared" si="49"/>
        <v>0</v>
      </c>
      <c r="CE32" s="43">
        <f t="shared" si="9"/>
        <v>0</v>
      </c>
      <c r="CF32" s="35">
        <f t="shared" si="50"/>
        <v>0</v>
      </c>
      <c r="CG32" s="36">
        <f t="shared" si="51"/>
        <v>0</v>
      </c>
      <c r="CH32" s="35">
        <f t="shared" si="52"/>
        <v>0</v>
      </c>
      <c r="CI32" s="62">
        <f t="shared" si="70"/>
        <v>0</v>
      </c>
      <c r="CJ32" s="61">
        <f t="shared" si="53"/>
        <v>0</v>
      </c>
      <c r="CK32" s="43">
        <f t="shared" si="54"/>
        <v>0</v>
      </c>
      <c r="CL32" s="35">
        <f t="shared" si="55"/>
        <v>0</v>
      </c>
      <c r="CM32" s="36">
        <f t="shared" si="56"/>
        <v>0</v>
      </c>
      <c r="CN32" s="35">
        <f t="shared" si="57"/>
        <v>0</v>
      </c>
      <c r="CO32" s="62">
        <f t="shared" si="58"/>
        <v>0</v>
      </c>
      <c r="CP32" s="61">
        <f t="shared" si="59"/>
        <v>0</v>
      </c>
      <c r="CQ32" s="43">
        <f t="shared" si="60"/>
        <v>0</v>
      </c>
      <c r="CR32" s="35">
        <f t="shared" si="61"/>
        <v>0</v>
      </c>
      <c r="CS32" s="43">
        <f t="shared" si="62"/>
        <v>0</v>
      </c>
      <c r="CT32" s="43">
        <f t="shared" si="10"/>
        <v>0</v>
      </c>
      <c r="CU32" s="62">
        <f t="shared" si="63"/>
        <v>0</v>
      </c>
      <c r="CV32" s="61">
        <f t="shared" si="64"/>
        <v>0</v>
      </c>
      <c r="CW32" s="43">
        <f t="shared" si="65"/>
        <v>0</v>
      </c>
      <c r="CX32" s="35">
        <f t="shared" si="66"/>
        <v>0</v>
      </c>
      <c r="CY32" s="36">
        <f t="shared" si="67"/>
        <v>0</v>
      </c>
      <c r="CZ32" s="35">
        <f t="shared" si="68"/>
        <v>0</v>
      </c>
      <c r="DA32" s="62">
        <f t="shared" si="69"/>
        <v>0</v>
      </c>
    </row>
    <row r="33" spans="2:105" x14ac:dyDescent="0.3">
      <c r="B33" s="1"/>
      <c r="C33" s="1"/>
      <c r="D33">
        <f t="shared" si="11"/>
        <v>429.91</v>
      </c>
      <c r="F33" s="1"/>
      <c r="G33" s="1"/>
      <c r="H33">
        <f t="shared" si="12"/>
        <v>435.82</v>
      </c>
      <c r="J33" s="1">
        <v>0.33447500000000002</v>
      </c>
      <c r="K33" s="1">
        <v>11.13</v>
      </c>
      <c r="L33">
        <f t="shared" si="13"/>
        <v>452.55</v>
      </c>
      <c r="N33" s="1">
        <v>0.337447</v>
      </c>
      <c r="O33" s="1">
        <v>18.78</v>
      </c>
      <c r="P33">
        <f t="shared" si="14"/>
        <v>461.51</v>
      </c>
      <c r="R33" s="1">
        <v>0.344362</v>
      </c>
      <c r="S33" s="1">
        <v>21.61</v>
      </c>
      <c r="T33">
        <f t="shared" si="15"/>
        <v>465.41</v>
      </c>
      <c r="V33" s="1">
        <v>0.35837599999999997</v>
      </c>
      <c r="W33" s="1">
        <v>27.3</v>
      </c>
      <c r="X33">
        <f t="shared" si="16"/>
        <v>474.75</v>
      </c>
      <c r="Z33" s="1">
        <v>0.37365500000000001</v>
      </c>
      <c r="AA33" s="1">
        <v>32.409999999999997</v>
      </c>
      <c r="AB33">
        <f t="shared" si="17"/>
        <v>483.94000000000005</v>
      </c>
      <c r="AD33" s="1">
        <v>0.39826</v>
      </c>
      <c r="AE33" s="1">
        <v>34.65</v>
      </c>
      <c r="AF33">
        <f t="shared" si="18"/>
        <v>493.71</v>
      </c>
      <c r="AH33" s="1">
        <v>0.42700900000000003</v>
      </c>
      <c r="AI33" s="8">
        <v>36.270000000000003</v>
      </c>
      <c r="AJ33">
        <f t="shared" si="19"/>
        <v>502.47999999999996</v>
      </c>
      <c r="AL33" s="1">
        <v>0.45921899999999999</v>
      </c>
      <c r="AM33" s="8">
        <v>34.82</v>
      </c>
      <c r="AN33">
        <f t="shared" si="20"/>
        <v>508</v>
      </c>
      <c r="AT33" s="61">
        <f t="shared" si="1"/>
        <v>0</v>
      </c>
      <c r="AU33" s="43">
        <f t="shared" si="2"/>
        <v>0</v>
      </c>
      <c r="AV33" s="35">
        <f t="shared" si="3"/>
        <v>0</v>
      </c>
      <c r="AW33" s="36">
        <f t="shared" si="21"/>
        <v>0</v>
      </c>
      <c r="AX33" s="35">
        <f t="shared" si="4"/>
        <v>0</v>
      </c>
      <c r="AY33" s="62">
        <f t="shared" si="5"/>
        <v>0</v>
      </c>
      <c r="AZ33" s="61">
        <f t="shared" si="6"/>
        <v>0</v>
      </c>
      <c r="BA33" s="43">
        <f t="shared" si="7"/>
        <v>0</v>
      </c>
      <c r="BB33" s="35">
        <f t="shared" si="71"/>
        <v>0</v>
      </c>
      <c r="BC33" s="36">
        <f t="shared" si="23"/>
        <v>0</v>
      </c>
      <c r="BD33" s="35">
        <f t="shared" si="24"/>
        <v>0</v>
      </c>
      <c r="BE33" s="62">
        <f t="shared" si="25"/>
        <v>0</v>
      </c>
      <c r="BF33" s="61">
        <f t="shared" si="26"/>
        <v>0</v>
      </c>
      <c r="BG33" s="43">
        <f t="shared" si="8"/>
        <v>0</v>
      </c>
      <c r="BH33" s="35">
        <f t="shared" si="27"/>
        <v>0</v>
      </c>
      <c r="BI33" s="36">
        <f t="shared" si="28"/>
        <v>0</v>
      </c>
      <c r="BJ33" s="35">
        <f t="shared" si="29"/>
        <v>0</v>
      </c>
      <c r="BK33" s="62">
        <f t="shared" si="30"/>
        <v>0</v>
      </c>
      <c r="BL33" s="61">
        <f t="shared" si="31"/>
        <v>0</v>
      </c>
      <c r="BM33" s="43">
        <f t="shared" si="32"/>
        <v>0</v>
      </c>
      <c r="BN33" s="35">
        <f t="shared" si="33"/>
        <v>0</v>
      </c>
      <c r="BO33" s="36">
        <f t="shared" si="34"/>
        <v>0</v>
      </c>
      <c r="BP33" s="35">
        <f t="shared" si="35"/>
        <v>0</v>
      </c>
      <c r="BQ33" s="62">
        <f t="shared" si="36"/>
        <v>0</v>
      </c>
      <c r="BR33" s="61">
        <f t="shared" si="37"/>
        <v>0</v>
      </c>
      <c r="BS33" s="43">
        <f t="shared" si="38"/>
        <v>0</v>
      </c>
      <c r="BT33" s="35">
        <f t="shared" si="39"/>
        <v>0</v>
      </c>
      <c r="BU33" s="36">
        <f t="shared" si="40"/>
        <v>0</v>
      </c>
      <c r="BV33" s="35">
        <f t="shared" si="41"/>
        <v>0</v>
      </c>
      <c r="BW33" s="62">
        <f t="shared" si="42"/>
        <v>0</v>
      </c>
      <c r="BX33" s="61">
        <f t="shared" si="43"/>
        <v>0</v>
      </c>
      <c r="BY33" s="43">
        <f t="shared" si="44"/>
        <v>0</v>
      </c>
      <c r="BZ33" s="35">
        <f t="shared" si="45"/>
        <v>0</v>
      </c>
      <c r="CA33" s="36">
        <f t="shared" si="46"/>
        <v>0</v>
      </c>
      <c r="CB33" s="35">
        <f t="shared" si="47"/>
        <v>0</v>
      </c>
      <c r="CC33" s="62">
        <f t="shared" si="48"/>
        <v>0</v>
      </c>
      <c r="CD33" s="61">
        <f t="shared" si="49"/>
        <v>0</v>
      </c>
      <c r="CE33" s="43">
        <f t="shared" si="9"/>
        <v>0</v>
      </c>
      <c r="CF33" s="35">
        <f t="shared" si="50"/>
        <v>0</v>
      </c>
      <c r="CG33" s="36">
        <f t="shared" si="51"/>
        <v>0</v>
      </c>
      <c r="CH33" s="35">
        <f t="shared" si="52"/>
        <v>0</v>
      </c>
      <c r="CI33" s="62">
        <f t="shared" si="70"/>
        <v>0</v>
      </c>
      <c r="CJ33" s="61">
        <f t="shared" si="53"/>
        <v>0</v>
      </c>
      <c r="CK33" s="43">
        <f t="shared" si="54"/>
        <v>0</v>
      </c>
      <c r="CL33" s="35">
        <f t="shared" si="55"/>
        <v>0</v>
      </c>
      <c r="CM33" s="36">
        <f t="shared" si="56"/>
        <v>0</v>
      </c>
      <c r="CN33" s="35">
        <f t="shared" si="57"/>
        <v>0</v>
      </c>
      <c r="CO33" s="62">
        <f t="shared" si="58"/>
        <v>0</v>
      </c>
      <c r="CP33" s="61">
        <f t="shared" si="59"/>
        <v>0</v>
      </c>
      <c r="CQ33" s="43">
        <f t="shared" si="60"/>
        <v>0</v>
      </c>
      <c r="CR33" s="35">
        <f t="shared" si="61"/>
        <v>0</v>
      </c>
      <c r="CS33" s="43">
        <f t="shared" si="62"/>
        <v>0</v>
      </c>
      <c r="CT33" s="43">
        <f t="shared" si="10"/>
        <v>0</v>
      </c>
      <c r="CU33" s="62">
        <f t="shared" si="63"/>
        <v>0</v>
      </c>
      <c r="CV33" s="61">
        <f t="shared" si="64"/>
        <v>0</v>
      </c>
      <c r="CW33" s="43">
        <f t="shared" si="65"/>
        <v>0</v>
      </c>
      <c r="CX33" s="35">
        <f t="shared" si="66"/>
        <v>0</v>
      </c>
      <c r="CY33" s="36">
        <f t="shared" si="67"/>
        <v>0</v>
      </c>
      <c r="CZ33" s="35">
        <f t="shared" si="68"/>
        <v>0</v>
      </c>
      <c r="DA33" s="62">
        <f t="shared" si="69"/>
        <v>0</v>
      </c>
    </row>
    <row r="34" spans="2:105" x14ac:dyDescent="0.3">
      <c r="B34" s="1"/>
      <c r="C34" s="1"/>
      <c r="D34">
        <f t="shared" si="11"/>
        <v>429.91</v>
      </c>
      <c r="F34" s="1"/>
      <c r="G34" s="1"/>
      <c r="H34">
        <f t="shared" si="12"/>
        <v>435.82</v>
      </c>
      <c r="J34" s="1">
        <v>0.34440599999999999</v>
      </c>
      <c r="K34" s="1">
        <v>12.4</v>
      </c>
      <c r="L34">
        <f t="shared" si="13"/>
        <v>453.82</v>
      </c>
      <c r="N34" s="1">
        <v>0.34746700000000003</v>
      </c>
      <c r="O34" s="1">
        <v>20.73</v>
      </c>
      <c r="P34">
        <f t="shared" si="14"/>
        <v>463.46000000000004</v>
      </c>
      <c r="R34" s="1">
        <v>0.35458699999999999</v>
      </c>
      <c r="S34" s="1">
        <v>23.41</v>
      </c>
      <c r="T34">
        <f t="shared" si="15"/>
        <v>467.21000000000004</v>
      </c>
      <c r="V34" s="1">
        <v>0.36901699999999998</v>
      </c>
      <c r="W34" s="8">
        <v>29.12</v>
      </c>
      <c r="X34">
        <f t="shared" si="16"/>
        <v>476.57</v>
      </c>
      <c r="Y34" s="9"/>
      <c r="Z34" s="8">
        <v>0.38474999999999998</v>
      </c>
      <c r="AA34" s="8">
        <v>34.72</v>
      </c>
      <c r="AB34">
        <f t="shared" si="17"/>
        <v>486.25</v>
      </c>
      <c r="AC34" s="9"/>
      <c r="AD34" s="8">
        <v>0.41008499999999998</v>
      </c>
      <c r="AE34" s="8">
        <v>37.020000000000003</v>
      </c>
      <c r="AF34">
        <f t="shared" si="18"/>
        <v>496.08</v>
      </c>
      <c r="AH34" s="1">
        <v>0.43968699999999999</v>
      </c>
      <c r="AI34" s="8">
        <v>37.229999999999997</v>
      </c>
      <c r="AJ34">
        <f t="shared" si="19"/>
        <v>503.44</v>
      </c>
      <c r="AL34" s="1">
        <v>0.472854</v>
      </c>
      <c r="AM34" s="8">
        <v>33.340000000000003</v>
      </c>
      <c r="AN34">
        <f t="shared" si="20"/>
        <v>506.52</v>
      </c>
      <c r="AT34" s="61">
        <f t="shared" si="1"/>
        <v>0</v>
      </c>
      <c r="AU34" s="43">
        <f t="shared" si="2"/>
        <v>0</v>
      </c>
      <c r="AV34" s="35">
        <f t="shared" si="3"/>
        <v>0</v>
      </c>
      <c r="AW34" s="36">
        <f t="shared" si="21"/>
        <v>0</v>
      </c>
      <c r="AX34" s="35">
        <f t="shared" si="4"/>
        <v>0</v>
      </c>
      <c r="AY34" s="62">
        <f t="shared" si="5"/>
        <v>0</v>
      </c>
      <c r="AZ34" s="61">
        <f t="shared" si="6"/>
        <v>0</v>
      </c>
      <c r="BA34" s="43">
        <f t="shared" si="7"/>
        <v>0</v>
      </c>
      <c r="BB34" s="35">
        <f t="shared" si="71"/>
        <v>0</v>
      </c>
      <c r="BC34" s="36">
        <f t="shared" si="23"/>
        <v>0</v>
      </c>
      <c r="BD34" s="35">
        <f t="shared" si="24"/>
        <v>0</v>
      </c>
      <c r="BE34" s="62">
        <f t="shared" si="25"/>
        <v>0</v>
      </c>
      <c r="BF34" s="61">
        <f t="shared" si="26"/>
        <v>0</v>
      </c>
      <c r="BG34" s="43">
        <f t="shared" si="8"/>
        <v>0</v>
      </c>
      <c r="BH34" s="35">
        <f t="shared" si="27"/>
        <v>0</v>
      </c>
      <c r="BI34" s="36">
        <f t="shared" si="28"/>
        <v>0</v>
      </c>
      <c r="BJ34" s="35">
        <f t="shared" si="29"/>
        <v>0</v>
      </c>
      <c r="BK34" s="62">
        <f t="shared" si="30"/>
        <v>0</v>
      </c>
      <c r="BL34" s="61">
        <f t="shared" si="31"/>
        <v>0</v>
      </c>
      <c r="BM34" s="43">
        <f t="shared" si="32"/>
        <v>0</v>
      </c>
      <c r="BN34" s="35">
        <f t="shared" si="33"/>
        <v>0</v>
      </c>
      <c r="BO34" s="36">
        <f t="shared" si="34"/>
        <v>0</v>
      </c>
      <c r="BP34" s="35">
        <f t="shared" si="35"/>
        <v>0</v>
      </c>
      <c r="BQ34" s="62">
        <f t="shared" si="36"/>
        <v>0</v>
      </c>
      <c r="BR34" s="61">
        <f t="shared" si="37"/>
        <v>0</v>
      </c>
      <c r="BS34" s="43">
        <f t="shared" si="38"/>
        <v>0</v>
      </c>
      <c r="BT34" s="35">
        <f t="shared" si="39"/>
        <v>0</v>
      </c>
      <c r="BU34" s="36">
        <f t="shared" si="40"/>
        <v>0</v>
      </c>
      <c r="BV34" s="35">
        <f t="shared" si="41"/>
        <v>0</v>
      </c>
      <c r="BW34" s="62">
        <f t="shared" si="42"/>
        <v>0</v>
      </c>
      <c r="BX34" s="61">
        <f t="shared" si="43"/>
        <v>0</v>
      </c>
      <c r="BY34" s="43">
        <f t="shared" si="44"/>
        <v>0</v>
      </c>
      <c r="BZ34" s="35">
        <f t="shared" si="45"/>
        <v>0</v>
      </c>
      <c r="CA34" s="36">
        <f t="shared" si="46"/>
        <v>0</v>
      </c>
      <c r="CB34" s="35">
        <f t="shared" si="47"/>
        <v>0</v>
      </c>
      <c r="CC34" s="62">
        <f t="shared" si="48"/>
        <v>0</v>
      </c>
      <c r="CD34" s="61">
        <f t="shared" si="49"/>
        <v>0</v>
      </c>
      <c r="CE34" s="43">
        <f t="shared" si="9"/>
        <v>0</v>
      </c>
      <c r="CF34" s="35">
        <f t="shared" si="50"/>
        <v>0</v>
      </c>
      <c r="CG34" s="36">
        <f t="shared" si="51"/>
        <v>0</v>
      </c>
      <c r="CH34" s="35">
        <f t="shared" si="52"/>
        <v>0</v>
      </c>
      <c r="CI34" s="62">
        <f t="shared" si="70"/>
        <v>0</v>
      </c>
      <c r="CJ34" s="61">
        <f t="shared" si="53"/>
        <v>0</v>
      </c>
      <c r="CK34" s="43">
        <f t="shared" si="54"/>
        <v>0</v>
      </c>
      <c r="CL34" s="35">
        <f t="shared" si="55"/>
        <v>0</v>
      </c>
      <c r="CM34" s="36">
        <f t="shared" si="56"/>
        <v>0</v>
      </c>
      <c r="CN34" s="35">
        <f t="shared" si="57"/>
        <v>0</v>
      </c>
      <c r="CO34" s="62">
        <f t="shared" si="58"/>
        <v>0</v>
      </c>
      <c r="CP34" s="61">
        <f t="shared" si="59"/>
        <v>0</v>
      </c>
      <c r="CQ34" s="43">
        <f t="shared" si="60"/>
        <v>0</v>
      </c>
      <c r="CR34" s="35">
        <f t="shared" si="61"/>
        <v>0</v>
      </c>
      <c r="CS34" s="43">
        <f t="shared" si="62"/>
        <v>0</v>
      </c>
      <c r="CT34" s="43">
        <f t="shared" si="10"/>
        <v>0</v>
      </c>
      <c r="CU34" s="62">
        <f t="shared" si="63"/>
        <v>0</v>
      </c>
      <c r="CV34" s="61">
        <f t="shared" si="64"/>
        <v>0</v>
      </c>
      <c r="CW34" s="43">
        <f t="shared" si="65"/>
        <v>0</v>
      </c>
      <c r="CX34" s="35">
        <f t="shared" si="66"/>
        <v>0</v>
      </c>
      <c r="CY34" s="36">
        <f t="shared" si="67"/>
        <v>0</v>
      </c>
      <c r="CZ34" s="35">
        <f t="shared" si="68"/>
        <v>0</v>
      </c>
      <c r="DA34" s="62">
        <f t="shared" si="69"/>
        <v>0</v>
      </c>
    </row>
    <row r="35" spans="2:105" x14ac:dyDescent="0.3">
      <c r="B35" s="1"/>
      <c r="C35" s="1"/>
      <c r="D35">
        <f t="shared" si="11"/>
        <v>429.91</v>
      </c>
      <c r="F35" s="1"/>
      <c r="G35" s="1"/>
      <c r="H35">
        <f t="shared" si="12"/>
        <v>435.82</v>
      </c>
      <c r="J35" s="1">
        <v>0.35435699999999998</v>
      </c>
      <c r="K35" s="1">
        <v>14.25</v>
      </c>
      <c r="L35">
        <f t="shared" si="13"/>
        <v>455.67</v>
      </c>
      <c r="N35" s="1">
        <v>0.35750599999999999</v>
      </c>
      <c r="O35" s="1">
        <v>16.809999999999999</v>
      </c>
      <c r="P35">
        <f t="shared" si="14"/>
        <v>459.54</v>
      </c>
      <c r="R35" s="1">
        <v>0.36483199999999999</v>
      </c>
      <c r="S35" s="1">
        <v>25.02</v>
      </c>
      <c r="T35">
        <f t="shared" si="15"/>
        <v>468.82</v>
      </c>
      <c r="V35" s="1">
        <v>0.37967899999999999</v>
      </c>
      <c r="W35" s="8">
        <v>31.27</v>
      </c>
      <c r="X35">
        <f t="shared" si="16"/>
        <v>478.71999999999997</v>
      </c>
      <c r="Y35" s="9"/>
      <c r="Z35" s="8">
        <v>0.395866</v>
      </c>
      <c r="AA35" s="8">
        <v>37.35</v>
      </c>
      <c r="AB35">
        <f t="shared" si="17"/>
        <v>488.88000000000005</v>
      </c>
      <c r="AC35" s="9"/>
      <c r="AD35" s="8">
        <v>0.421933</v>
      </c>
      <c r="AE35" s="8">
        <v>39.36</v>
      </c>
      <c r="AF35">
        <f t="shared" si="18"/>
        <v>498.42</v>
      </c>
      <c r="AH35" s="1">
        <v>0.45239099999999999</v>
      </c>
      <c r="AI35" s="8">
        <v>35.69</v>
      </c>
      <c r="AJ35">
        <f t="shared" si="19"/>
        <v>501.9</v>
      </c>
      <c r="AL35" s="1">
        <v>0.486516</v>
      </c>
      <c r="AM35" s="8">
        <v>31.5</v>
      </c>
      <c r="AN35">
        <f t="shared" si="20"/>
        <v>504.68</v>
      </c>
      <c r="AT35" s="61">
        <f t="shared" si="1"/>
        <v>0</v>
      </c>
      <c r="AU35" s="43">
        <f t="shared" si="2"/>
        <v>0</v>
      </c>
      <c r="AV35" s="35">
        <f t="shared" si="3"/>
        <v>0</v>
      </c>
      <c r="AW35" s="36">
        <f t="shared" si="21"/>
        <v>0</v>
      </c>
      <c r="AX35" s="35">
        <f t="shared" si="4"/>
        <v>0</v>
      </c>
      <c r="AY35" s="62">
        <f t="shared" si="5"/>
        <v>0</v>
      </c>
      <c r="AZ35" s="61">
        <f t="shared" si="6"/>
        <v>0</v>
      </c>
      <c r="BA35" s="43">
        <f t="shared" si="7"/>
        <v>0</v>
      </c>
      <c r="BB35" s="35">
        <f t="shared" si="71"/>
        <v>0</v>
      </c>
      <c r="BC35" s="36">
        <f t="shared" si="23"/>
        <v>0</v>
      </c>
      <c r="BD35" s="35">
        <f t="shared" si="24"/>
        <v>0</v>
      </c>
      <c r="BE35" s="62">
        <f t="shared" si="25"/>
        <v>0</v>
      </c>
      <c r="BF35" s="61">
        <f t="shared" si="26"/>
        <v>0</v>
      </c>
      <c r="BG35" s="43">
        <f t="shared" si="8"/>
        <v>0</v>
      </c>
      <c r="BH35" s="35">
        <f t="shared" si="27"/>
        <v>0</v>
      </c>
      <c r="BI35" s="36">
        <f t="shared" si="28"/>
        <v>0</v>
      </c>
      <c r="BJ35" s="35">
        <f t="shared" si="29"/>
        <v>0</v>
      </c>
      <c r="BK35" s="62">
        <f t="shared" si="30"/>
        <v>0</v>
      </c>
      <c r="BL35" s="61">
        <f t="shared" si="31"/>
        <v>0</v>
      </c>
      <c r="BM35" s="43">
        <f t="shared" si="32"/>
        <v>0</v>
      </c>
      <c r="BN35" s="35">
        <f t="shared" si="33"/>
        <v>0</v>
      </c>
      <c r="BO35" s="36">
        <f t="shared" si="34"/>
        <v>0</v>
      </c>
      <c r="BP35" s="35">
        <f t="shared" si="35"/>
        <v>0</v>
      </c>
      <c r="BQ35" s="62">
        <f t="shared" si="36"/>
        <v>0</v>
      </c>
      <c r="BR35" s="61">
        <f t="shared" si="37"/>
        <v>0</v>
      </c>
      <c r="BS35" s="43">
        <f t="shared" si="38"/>
        <v>0</v>
      </c>
      <c r="BT35" s="35">
        <f t="shared" si="39"/>
        <v>0</v>
      </c>
      <c r="BU35" s="36">
        <f t="shared" si="40"/>
        <v>0</v>
      </c>
      <c r="BV35" s="35">
        <f t="shared" si="41"/>
        <v>0</v>
      </c>
      <c r="BW35" s="62">
        <f t="shared" si="42"/>
        <v>0</v>
      </c>
      <c r="BX35" s="61">
        <f t="shared" si="43"/>
        <v>0</v>
      </c>
      <c r="BY35" s="43">
        <f t="shared" si="44"/>
        <v>0</v>
      </c>
      <c r="BZ35" s="35">
        <f t="shared" si="45"/>
        <v>0</v>
      </c>
      <c r="CA35" s="36">
        <f t="shared" si="46"/>
        <v>0</v>
      </c>
      <c r="CB35" s="35">
        <f t="shared" si="47"/>
        <v>0</v>
      </c>
      <c r="CC35" s="62">
        <f t="shared" si="48"/>
        <v>0</v>
      </c>
      <c r="CD35" s="61">
        <f t="shared" si="49"/>
        <v>0</v>
      </c>
      <c r="CE35" s="43">
        <f t="shared" si="9"/>
        <v>0</v>
      </c>
      <c r="CF35" s="35">
        <f t="shared" si="50"/>
        <v>0</v>
      </c>
      <c r="CG35" s="36">
        <f t="shared" si="51"/>
        <v>0</v>
      </c>
      <c r="CH35" s="35">
        <f t="shared" si="52"/>
        <v>0</v>
      </c>
      <c r="CI35" s="62">
        <f t="shared" si="70"/>
        <v>0</v>
      </c>
      <c r="CJ35" s="61">
        <f t="shared" si="53"/>
        <v>0</v>
      </c>
      <c r="CK35" s="43">
        <f t="shared" si="54"/>
        <v>0</v>
      </c>
      <c r="CL35" s="35">
        <f t="shared" si="55"/>
        <v>0</v>
      </c>
      <c r="CM35" s="36">
        <f t="shared" si="56"/>
        <v>0</v>
      </c>
      <c r="CN35" s="35">
        <f t="shared" si="57"/>
        <v>0</v>
      </c>
      <c r="CO35" s="62">
        <f t="shared" si="58"/>
        <v>0</v>
      </c>
      <c r="CP35" s="61">
        <f t="shared" si="59"/>
        <v>0</v>
      </c>
      <c r="CQ35" s="43">
        <f t="shared" si="60"/>
        <v>0</v>
      </c>
      <c r="CR35" s="35">
        <f t="shared" si="61"/>
        <v>0</v>
      </c>
      <c r="CS35" s="43">
        <f t="shared" si="62"/>
        <v>0</v>
      </c>
      <c r="CT35" s="43">
        <f t="shared" si="10"/>
        <v>0</v>
      </c>
      <c r="CU35" s="62">
        <f t="shared" si="63"/>
        <v>0</v>
      </c>
      <c r="CV35" s="61">
        <f t="shared" si="64"/>
        <v>0</v>
      </c>
      <c r="CW35" s="43">
        <f t="shared" si="65"/>
        <v>0</v>
      </c>
      <c r="CX35" s="35">
        <f t="shared" si="66"/>
        <v>0</v>
      </c>
      <c r="CY35" s="36">
        <f t="shared" si="67"/>
        <v>0</v>
      </c>
      <c r="CZ35" s="35">
        <f t="shared" si="68"/>
        <v>0</v>
      </c>
      <c r="DA35" s="62">
        <f t="shared" si="69"/>
        <v>0</v>
      </c>
    </row>
    <row r="36" spans="2:105" x14ac:dyDescent="0.3">
      <c r="B36" s="1"/>
      <c r="C36" s="1"/>
      <c r="D36">
        <f t="shared" si="11"/>
        <v>429.91</v>
      </c>
      <c r="F36" s="1"/>
      <c r="G36" s="1"/>
      <c r="H36">
        <f t="shared" si="12"/>
        <v>435.82</v>
      </c>
      <c r="J36" s="1">
        <v>0.364288</v>
      </c>
      <c r="K36" s="1">
        <v>10.46</v>
      </c>
      <c r="L36">
        <f t="shared" si="13"/>
        <v>451.88</v>
      </c>
      <c r="N36" s="1">
        <v>0.36752600000000002</v>
      </c>
      <c r="O36" s="1">
        <v>18.62</v>
      </c>
      <c r="P36">
        <f t="shared" si="14"/>
        <v>461.35</v>
      </c>
      <c r="R36" s="1">
        <v>0.37505699999999997</v>
      </c>
      <c r="S36" s="1">
        <v>27.09</v>
      </c>
      <c r="T36">
        <f t="shared" si="15"/>
        <v>470.89</v>
      </c>
      <c r="V36" s="1">
        <v>0.39032</v>
      </c>
      <c r="W36" s="8">
        <v>33.880000000000003</v>
      </c>
      <c r="X36">
        <f t="shared" si="16"/>
        <v>481.33</v>
      </c>
      <c r="Y36" s="9"/>
      <c r="Z36" s="8">
        <v>0.40696100000000002</v>
      </c>
      <c r="AA36" s="8">
        <v>39.840000000000003</v>
      </c>
      <c r="AB36">
        <f t="shared" si="17"/>
        <v>491.37</v>
      </c>
      <c r="AC36" s="9"/>
      <c r="AD36" s="8">
        <v>0.43375799999999998</v>
      </c>
      <c r="AE36" s="8">
        <v>38.549999999999997</v>
      </c>
      <c r="AF36">
        <f t="shared" si="18"/>
        <v>497.61</v>
      </c>
      <c r="AH36" s="1">
        <v>0.46506999999999998</v>
      </c>
      <c r="AI36" s="8">
        <v>34.18</v>
      </c>
      <c r="AJ36">
        <f t="shared" si="19"/>
        <v>500.39</v>
      </c>
      <c r="AL36" s="1">
        <v>0.50015100000000001</v>
      </c>
      <c r="AM36" s="8">
        <v>29.79</v>
      </c>
      <c r="AN36">
        <f t="shared" si="20"/>
        <v>502.97</v>
      </c>
      <c r="AT36" s="61">
        <f t="shared" ref="AT36:AT99" si="72">IF($AQ$4&gt;B36,0,1)</f>
        <v>0</v>
      </c>
      <c r="AU36" s="43">
        <f t="shared" ref="AU36:AU99" si="73">IF(AT37=1, "min",0)</f>
        <v>0</v>
      </c>
      <c r="AV36" s="35">
        <f t="shared" ref="AV36:AV99" si="74">IF($AT36=0,IF($AU36="min",B36,0),0)</f>
        <v>0</v>
      </c>
      <c r="AW36" s="36">
        <f t="shared" ref="AW36:AW99" si="75">IF(AV36=0,0,$C36)</f>
        <v>0</v>
      </c>
      <c r="AX36" s="35">
        <f t="shared" ref="AX36:AX99" si="76">IF(AV35=0,0,B36)</f>
        <v>0</v>
      </c>
      <c r="AY36" s="62">
        <f t="shared" ref="AY36:AY99" si="77">IF(AX36=0,0,C36)</f>
        <v>0</v>
      </c>
      <c r="AZ36" s="61">
        <f t="shared" ref="AZ36:AZ99" si="78">IF($AQ$4&gt;F36,0,1)</f>
        <v>0</v>
      </c>
      <c r="BA36" s="43">
        <f t="shared" ref="BA36:BA99" si="79">IF(AZ37=1, "min",0)</f>
        <v>0</v>
      </c>
      <c r="BB36" s="35">
        <f t="shared" ref="BB36:BB99" si="80">IF($AZ36=0,IF($BA36="min",F36,0),0)</f>
        <v>0</v>
      </c>
      <c r="BC36" s="36">
        <f t="shared" ref="BC36:BC99" si="81">IF(BB36=0,0,$G36)</f>
        <v>0</v>
      </c>
      <c r="BD36" s="35">
        <f t="shared" ref="BD36:BD99" si="82">IF(BB35=0,0,F36)</f>
        <v>0</v>
      </c>
      <c r="BE36" s="62">
        <f t="shared" ref="BE36:BE99" si="83">IF(BD36=0,0,G36)</f>
        <v>0</v>
      </c>
      <c r="BF36" s="61">
        <f t="shared" ref="BF36:BF99" si="84">IF($AQ$4&gt;J36,0,1)</f>
        <v>0</v>
      </c>
      <c r="BG36" s="43">
        <f t="shared" ref="BG36:BG99" si="85">IF(BF37=1, "min",0)</f>
        <v>0</v>
      </c>
      <c r="BH36" s="35">
        <f t="shared" ref="BH36:BH99" si="86">IF(BF36=0,IF(BG36="min",J36,0),0)</f>
        <v>0</v>
      </c>
      <c r="BI36" s="36">
        <f t="shared" ref="BI36:BI99" si="87">IF(BH36=0,0,K36)</f>
        <v>0</v>
      </c>
      <c r="BJ36" s="35">
        <f t="shared" ref="BJ36:BJ99" si="88">IF(BH35=0,0,J36)</f>
        <v>0</v>
      </c>
      <c r="BK36" s="62">
        <f t="shared" ref="BK36:BK99" si="89">IF(BJ36=0,0,K36)</f>
        <v>0</v>
      </c>
      <c r="BL36" s="61">
        <f t="shared" ref="BL36:BL99" si="90">IF($AQ$4&gt;N36,0,1)</f>
        <v>0</v>
      </c>
      <c r="BM36" s="43">
        <f t="shared" ref="BM36:BM99" si="91">IF(BL37=1, "min",0)</f>
        <v>0</v>
      </c>
      <c r="BN36" s="35">
        <f t="shared" ref="BN36:BN99" si="92">IF(BL36=0,IF(BM36="min",N36,0),0)</f>
        <v>0</v>
      </c>
      <c r="BO36" s="36">
        <f t="shared" ref="BO36:BO99" si="93">IF(BN36=0,0,O36)</f>
        <v>0</v>
      </c>
      <c r="BP36" s="35">
        <f t="shared" ref="BP36:BP99" si="94">IF(BN35=0,0,N36)</f>
        <v>0</v>
      </c>
      <c r="BQ36" s="62">
        <f t="shared" ref="BQ36:BQ99" si="95">IF(BP36=0,0,O36)</f>
        <v>0</v>
      </c>
      <c r="BR36" s="61">
        <f t="shared" ref="BR36:BR99" si="96">IF($AQ$4&gt;R36,0,1)</f>
        <v>0</v>
      </c>
      <c r="BS36" s="43">
        <f t="shared" ref="BS36:BS99" si="97">IF(BR37=1, "min",0)</f>
        <v>0</v>
      </c>
      <c r="BT36" s="35">
        <f t="shared" ref="BT36:BT99" si="98">IF(BR36=0,IF(BS36="min",R36,0),0)</f>
        <v>0</v>
      </c>
      <c r="BU36" s="36">
        <f t="shared" ref="BU36:BU99" si="99">IF(BT36=0,0,$S36)</f>
        <v>0</v>
      </c>
      <c r="BV36" s="35">
        <f t="shared" ref="BV36:BV99" si="100">IF(BT35=0,0,R36)</f>
        <v>0</v>
      </c>
      <c r="BW36" s="62">
        <f t="shared" ref="BW36:BW99" si="101">IF(BV36=0,0,S36)</f>
        <v>0</v>
      </c>
      <c r="BX36" s="61">
        <f t="shared" ref="BX36:BX99" si="102">IF($AQ$4&gt;V36,0,1)</f>
        <v>0</v>
      </c>
      <c r="BY36" s="43">
        <f t="shared" ref="BY36:BY99" si="103">IF(BX37=1, "min",0)</f>
        <v>0</v>
      </c>
      <c r="BZ36" s="35">
        <f t="shared" ref="BZ36:BZ99" si="104">IF(BX36=0,IF(BY36="min",V36,0),0)</f>
        <v>0</v>
      </c>
      <c r="CA36" s="36">
        <f t="shared" ref="CA36:CA99" si="105">IF(BZ36=0,0,$W36)</f>
        <v>0</v>
      </c>
      <c r="CB36" s="35">
        <f t="shared" ref="CB36:CB99" si="106">IF(BZ35=0,0,V36)</f>
        <v>0</v>
      </c>
      <c r="CC36" s="62">
        <f t="shared" ref="CC36:CC99" si="107">IF(CB36=0,0,W36)</f>
        <v>0</v>
      </c>
      <c r="CD36" s="61">
        <f t="shared" ref="CD36:CD99" si="108">IF($AQ$4&gt;Z36,0,1)</f>
        <v>0</v>
      </c>
      <c r="CE36" s="43">
        <f t="shared" ref="CE36:CE99" si="109">IF(CD37=1, "min",0)</f>
        <v>0</v>
      </c>
      <c r="CF36" s="35">
        <f t="shared" ref="CF36:CF99" si="110">IF(CD36=0,IF(CE36="min",Z36,0),0)</f>
        <v>0</v>
      </c>
      <c r="CG36" s="36">
        <f t="shared" ref="CG36:CG99" si="111">IF(CF36=0,0,$AA36)</f>
        <v>0</v>
      </c>
      <c r="CH36" s="35">
        <f t="shared" ref="CH36:CH99" si="112">IF(CF35=0,0,Z36)</f>
        <v>0</v>
      </c>
      <c r="CI36" s="62">
        <f t="shared" ref="CI36:CI99" si="113">IF(CH36=0,0,AA36)</f>
        <v>0</v>
      </c>
      <c r="CJ36" s="61">
        <f t="shared" ref="CJ36:CJ99" si="114">IF($AQ$4&gt;AD36,0,1)</f>
        <v>0</v>
      </c>
      <c r="CK36" s="43">
        <f t="shared" ref="CK36:CK99" si="115">IF(CJ37=1, "min",0)</f>
        <v>0</v>
      </c>
      <c r="CL36" s="35">
        <f t="shared" ref="CL36:CL99" si="116">IF($CJ36=0,IF($CK36="min",AD36,0),0)</f>
        <v>0</v>
      </c>
      <c r="CM36" s="36">
        <f t="shared" ref="CM36:CM99" si="117">IF(CL36=0,0,$AE36)</f>
        <v>0</v>
      </c>
      <c r="CN36" s="35">
        <f t="shared" ref="CN36:CN99" si="118">IF(CL35=0,0,AD36)</f>
        <v>0</v>
      </c>
      <c r="CO36" s="62">
        <f t="shared" ref="CO36:CO99" si="119">IF(CN36=0,0,AE36)</f>
        <v>0</v>
      </c>
      <c r="CP36" s="61">
        <f t="shared" ref="CP36:CP99" si="120">IF($AQ$4&gt;AH36,0,1)</f>
        <v>0</v>
      </c>
      <c r="CQ36" s="43">
        <f t="shared" ref="CQ36:CQ99" si="121">IF(CP37=1, "min",0)</f>
        <v>0</v>
      </c>
      <c r="CR36" s="35">
        <f t="shared" ref="CR36:CR99" si="122">IF(CP36=0,IF(CQ36="min",AH36,0),0)</f>
        <v>0</v>
      </c>
      <c r="CS36" s="43">
        <f t="shared" ref="CS36:CS99" si="123">IF(CR36=0,0,$AI36)</f>
        <v>0</v>
      </c>
      <c r="CT36" s="43">
        <f t="shared" ref="CT36:CT99" si="124">IF(CR35=0,0,AH36)</f>
        <v>0</v>
      </c>
      <c r="CU36" s="62">
        <f t="shared" ref="CU36:CU99" si="125">IF(CT36=0,0,AI36)</f>
        <v>0</v>
      </c>
      <c r="CV36" s="61">
        <f t="shared" ref="CV36:CV99" si="126">IF($AQ$4&gt;AL36,0,1)</f>
        <v>0</v>
      </c>
      <c r="CW36" s="43">
        <f t="shared" ref="CW36:CW99" si="127">IF(CV37=1, "min",0)</f>
        <v>0</v>
      </c>
      <c r="CX36" s="35">
        <f t="shared" ref="CX36:CX99" si="128">IF(CV36=0,IF(CW36="min",AL36,0),0)</f>
        <v>0</v>
      </c>
      <c r="CY36" s="36">
        <f t="shared" ref="CY36:CY99" si="129">IF(CX36=0,0,$AM36)</f>
        <v>0</v>
      </c>
      <c r="CZ36" s="35">
        <f t="shared" ref="CZ36:CZ99" si="130">IF(CX35=0,0,AL36)</f>
        <v>0</v>
      </c>
      <c r="DA36" s="62">
        <f t="shared" ref="DA36:DA99" si="131">IF(CZ36=0,0,AM36)</f>
        <v>0</v>
      </c>
    </row>
    <row r="37" spans="2:105" x14ac:dyDescent="0.3">
      <c r="B37" s="1"/>
      <c r="C37" s="1"/>
      <c r="D37">
        <f t="shared" si="11"/>
        <v>429.91</v>
      </c>
      <c r="F37" s="1"/>
      <c r="G37" s="1"/>
      <c r="H37">
        <f t="shared" si="12"/>
        <v>435.82</v>
      </c>
      <c r="J37" s="1">
        <v>0.37423899999999999</v>
      </c>
      <c r="K37" s="1">
        <v>12.23</v>
      </c>
      <c r="L37">
        <f t="shared" si="13"/>
        <v>453.65000000000003</v>
      </c>
      <c r="N37" s="1">
        <v>0.37756499999999998</v>
      </c>
      <c r="O37" s="1">
        <v>20.7</v>
      </c>
      <c r="P37">
        <f t="shared" si="14"/>
        <v>463.43</v>
      </c>
      <c r="R37" s="1">
        <v>0.38530199999999998</v>
      </c>
      <c r="S37" s="1">
        <v>29.73</v>
      </c>
      <c r="T37">
        <f t="shared" si="15"/>
        <v>473.53000000000003</v>
      </c>
      <c r="V37" s="1">
        <v>0.40098299999999998</v>
      </c>
      <c r="W37" s="8">
        <v>36.4</v>
      </c>
      <c r="X37">
        <f t="shared" si="16"/>
        <v>483.84999999999997</v>
      </c>
      <c r="Y37" s="9"/>
      <c r="Z37" s="8">
        <v>0.41807800000000001</v>
      </c>
      <c r="AA37" s="8">
        <v>41.07</v>
      </c>
      <c r="AB37">
        <f t="shared" si="17"/>
        <v>492.6</v>
      </c>
      <c r="AC37" s="9"/>
      <c r="AD37" s="8">
        <v>0.44560699999999998</v>
      </c>
      <c r="AE37" s="8">
        <v>37.08</v>
      </c>
      <c r="AF37">
        <f t="shared" si="18"/>
        <v>496.14</v>
      </c>
      <c r="AH37" s="1">
        <v>0.47777399999999998</v>
      </c>
      <c r="AI37" s="8">
        <v>32.479999999999997</v>
      </c>
      <c r="AJ37">
        <f t="shared" si="19"/>
        <v>498.69</v>
      </c>
      <c r="AL37" s="1">
        <v>0.51381399999999999</v>
      </c>
      <c r="AM37" s="8">
        <v>28.07</v>
      </c>
      <c r="AN37">
        <f t="shared" si="20"/>
        <v>501.25</v>
      </c>
      <c r="AT37" s="61">
        <f t="shared" si="72"/>
        <v>0</v>
      </c>
      <c r="AU37" s="43">
        <f t="shared" si="73"/>
        <v>0</v>
      </c>
      <c r="AV37" s="35">
        <f t="shared" si="74"/>
        <v>0</v>
      </c>
      <c r="AW37" s="36">
        <f t="shared" si="75"/>
        <v>0</v>
      </c>
      <c r="AX37" s="35">
        <f t="shared" si="76"/>
        <v>0</v>
      </c>
      <c r="AY37" s="62">
        <f t="shared" si="77"/>
        <v>0</v>
      </c>
      <c r="AZ37" s="61">
        <f t="shared" si="78"/>
        <v>0</v>
      </c>
      <c r="BA37" s="43">
        <f t="shared" si="79"/>
        <v>0</v>
      </c>
      <c r="BB37" s="35">
        <f t="shared" si="80"/>
        <v>0</v>
      </c>
      <c r="BC37" s="36">
        <f t="shared" si="81"/>
        <v>0</v>
      </c>
      <c r="BD37" s="35">
        <f t="shared" si="82"/>
        <v>0</v>
      </c>
      <c r="BE37" s="62">
        <f t="shared" si="83"/>
        <v>0</v>
      </c>
      <c r="BF37" s="61">
        <f t="shared" si="84"/>
        <v>0</v>
      </c>
      <c r="BG37" s="43">
        <f t="shared" si="85"/>
        <v>0</v>
      </c>
      <c r="BH37" s="35">
        <f t="shared" si="86"/>
        <v>0</v>
      </c>
      <c r="BI37" s="36">
        <f t="shared" si="87"/>
        <v>0</v>
      </c>
      <c r="BJ37" s="35">
        <f t="shared" si="88"/>
        <v>0</v>
      </c>
      <c r="BK37" s="62">
        <f t="shared" si="89"/>
        <v>0</v>
      </c>
      <c r="BL37" s="61">
        <f t="shared" si="90"/>
        <v>0</v>
      </c>
      <c r="BM37" s="43">
        <f t="shared" si="91"/>
        <v>0</v>
      </c>
      <c r="BN37" s="35">
        <f t="shared" si="92"/>
        <v>0</v>
      </c>
      <c r="BO37" s="36">
        <f t="shared" si="93"/>
        <v>0</v>
      </c>
      <c r="BP37" s="35">
        <f t="shared" si="94"/>
        <v>0</v>
      </c>
      <c r="BQ37" s="62">
        <f t="shared" si="95"/>
        <v>0</v>
      </c>
      <c r="BR37" s="61">
        <f t="shared" si="96"/>
        <v>0</v>
      </c>
      <c r="BS37" s="43">
        <f t="shared" si="97"/>
        <v>0</v>
      </c>
      <c r="BT37" s="35">
        <f t="shared" si="98"/>
        <v>0</v>
      </c>
      <c r="BU37" s="36">
        <f t="shared" si="99"/>
        <v>0</v>
      </c>
      <c r="BV37" s="35">
        <f t="shared" si="100"/>
        <v>0</v>
      </c>
      <c r="BW37" s="62">
        <f t="shared" si="101"/>
        <v>0</v>
      </c>
      <c r="BX37" s="61">
        <f t="shared" si="102"/>
        <v>0</v>
      </c>
      <c r="BY37" s="43">
        <f t="shared" si="103"/>
        <v>0</v>
      </c>
      <c r="BZ37" s="35">
        <f t="shared" si="104"/>
        <v>0</v>
      </c>
      <c r="CA37" s="36">
        <f t="shared" si="105"/>
        <v>0</v>
      </c>
      <c r="CB37" s="35">
        <f t="shared" si="106"/>
        <v>0</v>
      </c>
      <c r="CC37" s="62">
        <f t="shared" si="107"/>
        <v>0</v>
      </c>
      <c r="CD37" s="61">
        <f t="shared" si="108"/>
        <v>0</v>
      </c>
      <c r="CE37" s="43">
        <f t="shared" si="109"/>
        <v>0</v>
      </c>
      <c r="CF37" s="35">
        <f t="shared" si="110"/>
        <v>0</v>
      </c>
      <c r="CG37" s="36">
        <f t="shared" si="111"/>
        <v>0</v>
      </c>
      <c r="CH37" s="35">
        <f t="shared" si="112"/>
        <v>0</v>
      </c>
      <c r="CI37" s="62">
        <f t="shared" si="113"/>
        <v>0</v>
      </c>
      <c r="CJ37" s="61">
        <f t="shared" si="114"/>
        <v>0</v>
      </c>
      <c r="CK37" s="43">
        <f t="shared" si="115"/>
        <v>0</v>
      </c>
      <c r="CL37" s="35">
        <f t="shared" si="116"/>
        <v>0</v>
      </c>
      <c r="CM37" s="36">
        <f t="shared" si="117"/>
        <v>0</v>
      </c>
      <c r="CN37" s="35">
        <f t="shared" si="118"/>
        <v>0</v>
      </c>
      <c r="CO37" s="62">
        <f t="shared" si="119"/>
        <v>0</v>
      </c>
      <c r="CP37" s="61">
        <f t="shared" si="120"/>
        <v>0</v>
      </c>
      <c r="CQ37" s="43">
        <f t="shared" si="121"/>
        <v>0</v>
      </c>
      <c r="CR37" s="35">
        <f t="shared" si="122"/>
        <v>0</v>
      </c>
      <c r="CS37" s="43">
        <f t="shared" si="123"/>
        <v>0</v>
      </c>
      <c r="CT37" s="43">
        <f t="shared" si="124"/>
        <v>0</v>
      </c>
      <c r="CU37" s="62">
        <f t="shared" si="125"/>
        <v>0</v>
      </c>
      <c r="CV37" s="61">
        <f t="shared" si="126"/>
        <v>0</v>
      </c>
      <c r="CW37" s="43">
        <f t="shared" si="127"/>
        <v>0</v>
      </c>
      <c r="CX37" s="35">
        <f t="shared" si="128"/>
        <v>0</v>
      </c>
      <c r="CY37" s="36">
        <f t="shared" si="129"/>
        <v>0</v>
      </c>
      <c r="CZ37" s="35">
        <f t="shared" si="130"/>
        <v>0</v>
      </c>
      <c r="DA37" s="62">
        <f t="shared" si="131"/>
        <v>0</v>
      </c>
    </row>
    <row r="38" spans="2:105" x14ac:dyDescent="0.3">
      <c r="B38" s="1"/>
      <c r="C38" s="1"/>
      <c r="D38">
        <f t="shared" si="11"/>
        <v>429.91</v>
      </c>
      <c r="F38" s="1"/>
      <c r="G38" s="1"/>
      <c r="H38">
        <f t="shared" si="12"/>
        <v>435.82</v>
      </c>
      <c r="J38" s="1">
        <v>0.38417000000000001</v>
      </c>
      <c r="K38" s="1">
        <v>14.47</v>
      </c>
      <c r="L38">
        <f t="shared" si="13"/>
        <v>455.89000000000004</v>
      </c>
      <c r="N38" s="1">
        <v>0.38758500000000001</v>
      </c>
      <c r="O38" s="1">
        <v>23.1</v>
      </c>
      <c r="P38">
        <f t="shared" si="14"/>
        <v>465.83000000000004</v>
      </c>
      <c r="R38" s="1">
        <v>0.39552700000000002</v>
      </c>
      <c r="S38" s="1">
        <v>32.159999999999997</v>
      </c>
      <c r="T38">
        <f t="shared" si="15"/>
        <v>475.96000000000004</v>
      </c>
      <c r="V38" s="1">
        <v>0.41162300000000002</v>
      </c>
      <c r="W38" s="8">
        <v>38.82</v>
      </c>
      <c r="X38">
        <f t="shared" si="16"/>
        <v>486.27</v>
      </c>
      <c r="Y38" s="9"/>
      <c r="Z38" s="8">
        <v>0.429172</v>
      </c>
      <c r="AA38" s="8">
        <v>39.97</v>
      </c>
      <c r="AB38">
        <f t="shared" si="17"/>
        <v>491.5</v>
      </c>
      <c r="AC38" s="9"/>
      <c r="AD38" s="8">
        <v>0.45743200000000001</v>
      </c>
      <c r="AE38" s="8">
        <v>35.49</v>
      </c>
      <c r="AF38">
        <f t="shared" si="18"/>
        <v>494.55</v>
      </c>
      <c r="AH38" s="1">
        <v>0.49045299999999997</v>
      </c>
      <c r="AI38" s="8">
        <v>30.84</v>
      </c>
      <c r="AJ38">
        <f t="shared" si="19"/>
        <v>497.04999999999995</v>
      </c>
      <c r="AL38" s="1">
        <v>0.52744899999999995</v>
      </c>
      <c r="AM38" s="8">
        <v>26.39</v>
      </c>
      <c r="AN38">
        <f t="shared" si="20"/>
        <v>499.57</v>
      </c>
      <c r="AT38" s="61">
        <f t="shared" si="72"/>
        <v>0</v>
      </c>
      <c r="AU38" s="43">
        <f t="shared" si="73"/>
        <v>0</v>
      </c>
      <c r="AV38" s="35">
        <f t="shared" si="74"/>
        <v>0</v>
      </c>
      <c r="AW38" s="36">
        <f t="shared" si="75"/>
        <v>0</v>
      </c>
      <c r="AX38" s="35">
        <f t="shared" si="76"/>
        <v>0</v>
      </c>
      <c r="AY38" s="62">
        <f t="shared" si="77"/>
        <v>0</v>
      </c>
      <c r="AZ38" s="61">
        <f t="shared" si="78"/>
        <v>0</v>
      </c>
      <c r="BA38" s="43">
        <f t="shared" si="79"/>
        <v>0</v>
      </c>
      <c r="BB38" s="35">
        <f t="shared" si="80"/>
        <v>0</v>
      </c>
      <c r="BC38" s="36">
        <f t="shared" si="81"/>
        <v>0</v>
      </c>
      <c r="BD38" s="35">
        <f t="shared" si="82"/>
        <v>0</v>
      </c>
      <c r="BE38" s="62">
        <f t="shared" si="83"/>
        <v>0</v>
      </c>
      <c r="BF38" s="61">
        <f t="shared" si="84"/>
        <v>0</v>
      </c>
      <c r="BG38" s="43">
        <f t="shared" si="85"/>
        <v>0</v>
      </c>
      <c r="BH38" s="35">
        <f t="shared" si="86"/>
        <v>0</v>
      </c>
      <c r="BI38" s="36">
        <f t="shared" si="87"/>
        <v>0</v>
      </c>
      <c r="BJ38" s="35">
        <f t="shared" si="88"/>
        <v>0</v>
      </c>
      <c r="BK38" s="62">
        <f t="shared" si="89"/>
        <v>0</v>
      </c>
      <c r="BL38" s="61">
        <f t="shared" si="90"/>
        <v>0</v>
      </c>
      <c r="BM38" s="43">
        <f t="shared" si="91"/>
        <v>0</v>
      </c>
      <c r="BN38" s="35">
        <f t="shared" si="92"/>
        <v>0</v>
      </c>
      <c r="BO38" s="36">
        <f t="shared" si="93"/>
        <v>0</v>
      </c>
      <c r="BP38" s="35">
        <f t="shared" si="94"/>
        <v>0</v>
      </c>
      <c r="BQ38" s="62">
        <f t="shared" si="95"/>
        <v>0</v>
      </c>
      <c r="BR38" s="61">
        <f t="shared" si="96"/>
        <v>0</v>
      </c>
      <c r="BS38" s="43">
        <f t="shared" si="97"/>
        <v>0</v>
      </c>
      <c r="BT38" s="35">
        <f t="shared" si="98"/>
        <v>0</v>
      </c>
      <c r="BU38" s="36">
        <f t="shared" si="99"/>
        <v>0</v>
      </c>
      <c r="BV38" s="35">
        <f t="shared" si="100"/>
        <v>0</v>
      </c>
      <c r="BW38" s="62">
        <f t="shared" si="101"/>
        <v>0</v>
      </c>
      <c r="BX38" s="61">
        <f t="shared" si="102"/>
        <v>0</v>
      </c>
      <c r="BY38" s="43">
        <f t="shared" si="103"/>
        <v>0</v>
      </c>
      <c r="BZ38" s="35">
        <f t="shared" si="104"/>
        <v>0</v>
      </c>
      <c r="CA38" s="36">
        <f t="shared" si="105"/>
        <v>0</v>
      </c>
      <c r="CB38" s="35">
        <f t="shared" si="106"/>
        <v>0</v>
      </c>
      <c r="CC38" s="62">
        <f t="shared" si="107"/>
        <v>0</v>
      </c>
      <c r="CD38" s="61">
        <f t="shared" si="108"/>
        <v>0</v>
      </c>
      <c r="CE38" s="43">
        <f t="shared" si="109"/>
        <v>0</v>
      </c>
      <c r="CF38" s="35">
        <f t="shared" si="110"/>
        <v>0</v>
      </c>
      <c r="CG38" s="36">
        <f t="shared" si="111"/>
        <v>0</v>
      </c>
      <c r="CH38" s="35">
        <f t="shared" si="112"/>
        <v>0</v>
      </c>
      <c r="CI38" s="62">
        <f t="shared" si="113"/>
        <v>0</v>
      </c>
      <c r="CJ38" s="61">
        <f t="shared" si="114"/>
        <v>0</v>
      </c>
      <c r="CK38" s="43">
        <f t="shared" si="115"/>
        <v>0</v>
      </c>
      <c r="CL38" s="35">
        <f t="shared" si="116"/>
        <v>0</v>
      </c>
      <c r="CM38" s="36">
        <f t="shared" si="117"/>
        <v>0</v>
      </c>
      <c r="CN38" s="35">
        <f t="shared" si="118"/>
        <v>0</v>
      </c>
      <c r="CO38" s="62">
        <f t="shared" si="119"/>
        <v>0</v>
      </c>
      <c r="CP38" s="61">
        <f t="shared" si="120"/>
        <v>0</v>
      </c>
      <c r="CQ38" s="43">
        <f t="shared" si="121"/>
        <v>0</v>
      </c>
      <c r="CR38" s="35">
        <f t="shared" si="122"/>
        <v>0</v>
      </c>
      <c r="CS38" s="43">
        <f t="shared" si="123"/>
        <v>0</v>
      </c>
      <c r="CT38" s="43">
        <f t="shared" si="124"/>
        <v>0</v>
      </c>
      <c r="CU38" s="62">
        <f t="shared" si="125"/>
        <v>0</v>
      </c>
      <c r="CV38" s="61">
        <f t="shared" si="126"/>
        <v>0</v>
      </c>
      <c r="CW38" s="43">
        <f t="shared" si="127"/>
        <v>0</v>
      </c>
      <c r="CX38" s="35">
        <f t="shared" si="128"/>
        <v>0</v>
      </c>
      <c r="CY38" s="36">
        <f t="shared" si="129"/>
        <v>0</v>
      </c>
      <c r="CZ38" s="35">
        <f t="shared" si="130"/>
        <v>0</v>
      </c>
      <c r="DA38" s="62">
        <f t="shared" si="131"/>
        <v>0</v>
      </c>
    </row>
    <row r="39" spans="2:105" x14ac:dyDescent="0.3">
      <c r="B39" s="1"/>
      <c r="C39" s="1"/>
      <c r="D39">
        <f t="shared" si="11"/>
        <v>429.91</v>
      </c>
      <c r="F39" s="1"/>
      <c r="G39" s="1"/>
      <c r="H39">
        <f t="shared" si="12"/>
        <v>435.82</v>
      </c>
      <c r="J39" s="1">
        <v>0.394121</v>
      </c>
      <c r="K39" s="1">
        <v>16.690000000000001</v>
      </c>
      <c r="L39">
        <f t="shared" si="13"/>
        <v>458.11</v>
      </c>
      <c r="N39" s="1">
        <v>0.39762399999999998</v>
      </c>
      <c r="O39" s="1">
        <v>25.51</v>
      </c>
      <c r="P39">
        <f t="shared" si="14"/>
        <v>468.24</v>
      </c>
      <c r="R39" s="1">
        <v>0.40577200000000002</v>
      </c>
      <c r="S39" s="1">
        <v>34.56</v>
      </c>
      <c r="T39">
        <f t="shared" si="15"/>
        <v>478.36</v>
      </c>
      <c r="V39" s="1">
        <v>0.42228599999999999</v>
      </c>
      <c r="W39" s="8">
        <v>38.97</v>
      </c>
      <c r="X39">
        <f t="shared" si="16"/>
        <v>486.41999999999996</v>
      </c>
      <c r="Y39" s="9"/>
      <c r="Z39" s="8">
        <v>0.44028899999999999</v>
      </c>
      <c r="AA39" s="8">
        <v>38.58</v>
      </c>
      <c r="AB39">
        <f t="shared" si="17"/>
        <v>490.11</v>
      </c>
      <c r="AC39" s="9"/>
      <c r="AD39" s="8">
        <v>0.469281</v>
      </c>
      <c r="AE39" s="8">
        <v>33.9</v>
      </c>
      <c r="AF39">
        <f t="shared" si="18"/>
        <v>492.96</v>
      </c>
      <c r="AH39" s="1">
        <v>0.50315699999999997</v>
      </c>
      <c r="AI39" s="8">
        <v>29.21</v>
      </c>
      <c r="AJ39">
        <f t="shared" si="19"/>
        <v>495.41999999999996</v>
      </c>
      <c r="AL39" s="1">
        <v>0.54111100000000001</v>
      </c>
      <c r="AM39" s="8">
        <v>26.26</v>
      </c>
      <c r="AN39">
        <f t="shared" si="20"/>
        <v>499.44</v>
      </c>
      <c r="AT39" s="61">
        <f t="shared" si="72"/>
        <v>0</v>
      </c>
      <c r="AU39" s="43">
        <f t="shared" si="73"/>
        <v>0</v>
      </c>
      <c r="AV39" s="35">
        <f t="shared" si="74"/>
        <v>0</v>
      </c>
      <c r="AW39" s="36">
        <f t="shared" si="75"/>
        <v>0</v>
      </c>
      <c r="AX39" s="35">
        <f t="shared" si="76"/>
        <v>0</v>
      </c>
      <c r="AY39" s="62">
        <f t="shared" si="77"/>
        <v>0</v>
      </c>
      <c r="AZ39" s="61">
        <f t="shared" si="78"/>
        <v>0</v>
      </c>
      <c r="BA39" s="43">
        <f t="shared" si="79"/>
        <v>0</v>
      </c>
      <c r="BB39" s="35">
        <f t="shared" si="80"/>
        <v>0</v>
      </c>
      <c r="BC39" s="36">
        <f t="shared" si="81"/>
        <v>0</v>
      </c>
      <c r="BD39" s="35">
        <f t="shared" si="82"/>
        <v>0</v>
      </c>
      <c r="BE39" s="62">
        <f t="shared" si="83"/>
        <v>0</v>
      </c>
      <c r="BF39" s="61">
        <f t="shared" si="84"/>
        <v>0</v>
      </c>
      <c r="BG39" s="43">
        <f t="shared" si="85"/>
        <v>0</v>
      </c>
      <c r="BH39" s="35">
        <f t="shared" si="86"/>
        <v>0</v>
      </c>
      <c r="BI39" s="36">
        <f t="shared" si="87"/>
        <v>0</v>
      </c>
      <c r="BJ39" s="35">
        <f t="shared" si="88"/>
        <v>0</v>
      </c>
      <c r="BK39" s="62">
        <f t="shared" si="89"/>
        <v>0</v>
      </c>
      <c r="BL39" s="61">
        <f t="shared" si="90"/>
        <v>0</v>
      </c>
      <c r="BM39" s="43">
        <f t="shared" si="91"/>
        <v>0</v>
      </c>
      <c r="BN39" s="35">
        <f t="shared" si="92"/>
        <v>0</v>
      </c>
      <c r="BO39" s="36">
        <f t="shared" si="93"/>
        <v>0</v>
      </c>
      <c r="BP39" s="35">
        <f t="shared" si="94"/>
        <v>0</v>
      </c>
      <c r="BQ39" s="62">
        <f t="shared" si="95"/>
        <v>0</v>
      </c>
      <c r="BR39" s="61">
        <f t="shared" si="96"/>
        <v>0</v>
      </c>
      <c r="BS39" s="43">
        <f t="shared" si="97"/>
        <v>0</v>
      </c>
      <c r="BT39" s="35">
        <f t="shared" si="98"/>
        <v>0</v>
      </c>
      <c r="BU39" s="36">
        <f t="shared" si="99"/>
        <v>0</v>
      </c>
      <c r="BV39" s="35">
        <f t="shared" si="100"/>
        <v>0</v>
      </c>
      <c r="BW39" s="62">
        <f t="shared" si="101"/>
        <v>0</v>
      </c>
      <c r="BX39" s="61">
        <f t="shared" si="102"/>
        <v>0</v>
      </c>
      <c r="BY39" s="43">
        <f t="shared" si="103"/>
        <v>0</v>
      </c>
      <c r="BZ39" s="35">
        <f t="shared" si="104"/>
        <v>0</v>
      </c>
      <c r="CA39" s="36">
        <f t="shared" si="105"/>
        <v>0</v>
      </c>
      <c r="CB39" s="35">
        <f t="shared" si="106"/>
        <v>0</v>
      </c>
      <c r="CC39" s="62">
        <f t="shared" si="107"/>
        <v>0</v>
      </c>
      <c r="CD39" s="61">
        <f t="shared" si="108"/>
        <v>0</v>
      </c>
      <c r="CE39" s="43">
        <f t="shared" si="109"/>
        <v>0</v>
      </c>
      <c r="CF39" s="35">
        <f t="shared" si="110"/>
        <v>0</v>
      </c>
      <c r="CG39" s="36">
        <f t="shared" si="111"/>
        <v>0</v>
      </c>
      <c r="CH39" s="35">
        <f t="shared" si="112"/>
        <v>0</v>
      </c>
      <c r="CI39" s="62">
        <f t="shared" si="113"/>
        <v>0</v>
      </c>
      <c r="CJ39" s="61">
        <f t="shared" si="114"/>
        <v>0</v>
      </c>
      <c r="CK39" s="43">
        <f t="shared" si="115"/>
        <v>0</v>
      </c>
      <c r="CL39" s="35">
        <f t="shared" si="116"/>
        <v>0</v>
      </c>
      <c r="CM39" s="36">
        <f t="shared" si="117"/>
        <v>0</v>
      </c>
      <c r="CN39" s="35">
        <f t="shared" si="118"/>
        <v>0</v>
      </c>
      <c r="CO39" s="62">
        <f t="shared" si="119"/>
        <v>0</v>
      </c>
      <c r="CP39" s="61">
        <f t="shared" si="120"/>
        <v>0</v>
      </c>
      <c r="CQ39" s="43">
        <f t="shared" si="121"/>
        <v>0</v>
      </c>
      <c r="CR39" s="35">
        <f t="shared" si="122"/>
        <v>0</v>
      </c>
      <c r="CS39" s="43">
        <f t="shared" si="123"/>
        <v>0</v>
      </c>
      <c r="CT39" s="43">
        <f t="shared" si="124"/>
        <v>0</v>
      </c>
      <c r="CU39" s="62">
        <f t="shared" si="125"/>
        <v>0</v>
      </c>
      <c r="CV39" s="61">
        <f t="shared" si="126"/>
        <v>0</v>
      </c>
      <c r="CW39" s="43">
        <f t="shared" si="127"/>
        <v>0</v>
      </c>
      <c r="CX39" s="35">
        <f t="shared" si="128"/>
        <v>0</v>
      </c>
      <c r="CY39" s="36">
        <f t="shared" si="129"/>
        <v>0</v>
      </c>
      <c r="CZ39" s="35">
        <f t="shared" si="130"/>
        <v>0</v>
      </c>
      <c r="DA39" s="62">
        <f t="shared" si="131"/>
        <v>0</v>
      </c>
    </row>
    <row r="40" spans="2:105" x14ac:dyDescent="0.3">
      <c r="B40" s="1"/>
      <c r="C40" s="1"/>
      <c r="D40">
        <f t="shared" si="11"/>
        <v>429.91</v>
      </c>
      <c r="F40" s="1"/>
      <c r="G40" s="1"/>
      <c r="H40">
        <f t="shared" si="12"/>
        <v>435.82</v>
      </c>
      <c r="J40" s="1">
        <v>0.404053</v>
      </c>
      <c r="K40" s="1">
        <v>19.420000000000002</v>
      </c>
      <c r="L40">
        <f t="shared" si="13"/>
        <v>460.84000000000003</v>
      </c>
      <c r="N40" s="1">
        <v>0.40764400000000001</v>
      </c>
      <c r="O40" s="1">
        <v>27.93</v>
      </c>
      <c r="P40">
        <f t="shared" si="14"/>
        <v>470.66</v>
      </c>
      <c r="R40" s="1">
        <v>0.41599700000000001</v>
      </c>
      <c r="S40" s="1">
        <v>36.450000000000003</v>
      </c>
      <c r="T40">
        <f t="shared" si="15"/>
        <v>480.25</v>
      </c>
      <c r="V40" s="1">
        <v>0.43292599999999998</v>
      </c>
      <c r="W40" s="8">
        <v>37.630000000000003</v>
      </c>
      <c r="X40">
        <f t="shared" si="16"/>
        <v>485.08</v>
      </c>
      <c r="Y40" s="9"/>
      <c r="Z40" s="8">
        <v>0.45138299999999998</v>
      </c>
      <c r="AA40" s="8">
        <v>36.92</v>
      </c>
      <c r="AB40">
        <f t="shared" si="17"/>
        <v>488.45000000000005</v>
      </c>
      <c r="AC40" s="9"/>
      <c r="AD40" s="8">
        <v>0.48110599999999998</v>
      </c>
      <c r="AE40" s="8">
        <v>32.22</v>
      </c>
      <c r="AF40">
        <f t="shared" si="18"/>
        <v>491.28</v>
      </c>
      <c r="AH40" s="1">
        <v>0.51583500000000004</v>
      </c>
      <c r="AI40" s="8">
        <v>28.25</v>
      </c>
      <c r="AJ40">
        <f t="shared" si="19"/>
        <v>494.46</v>
      </c>
      <c r="AL40" s="1">
        <v>0.55474599999999996</v>
      </c>
      <c r="AM40" s="8">
        <v>26.95</v>
      </c>
      <c r="AN40">
        <f t="shared" si="20"/>
        <v>500.13</v>
      </c>
      <c r="AT40" s="61">
        <f t="shared" si="72"/>
        <v>0</v>
      </c>
      <c r="AU40" s="43">
        <f t="shared" si="73"/>
        <v>0</v>
      </c>
      <c r="AV40" s="35">
        <f t="shared" si="74"/>
        <v>0</v>
      </c>
      <c r="AW40" s="36">
        <f t="shared" si="75"/>
        <v>0</v>
      </c>
      <c r="AX40" s="35">
        <f t="shared" si="76"/>
        <v>0</v>
      </c>
      <c r="AY40" s="62">
        <f t="shared" si="77"/>
        <v>0</v>
      </c>
      <c r="AZ40" s="61">
        <f t="shared" si="78"/>
        <v>0</v>
      </c>
      <c r="BA40" s="43">
        <f t="shared" si="79"/>
        <v>0</v>
      </c>
      <c r="BB40" s="35">
        <f t="shared" si="80"/>
        <v>0</v>
      </c>
      <c r="BC40" s="36">
        <f t="shared" si="81"/>
        <v>0</v>
      </c>
      <c r="BD40" s="35">
        <f t="shared" si="82"/>
        <v>0</v>
      </c>
      <c r="BE40" s="62">
        <f t="shared" si="83"/>
        <v>0</v>
      </c>
      <c r="BF40" s="61">
        <f t="shared" si="84"/>
        <v>0</v>
      </c>
      <c r="BG40" s="43">
        <f t="shared" si="85"/>
        <v>0</v>
      </c>
      <c r="BH40" s="35">
        <f t="shared" si="86"/>
        <v>0</v>
      </c>
      <c r="BI40" s="36">
        <f t="shared" si="87"/>
        <v>0</v>
      </c>
      <c r="BJ40" s="35">
        <f t="shared" si="88"/>
        <v>0</v>
      </c>
      <c r="BK40" s="62">
        <f t="shared" si="89"/>
        <v>0</v>
      </c>
      <c r="BL40" s="61">
        <f t="shared" si="90"/>
        <v>0</v>
      </c>
      <c r="BM40" s="43">
        <f t="shared" si="91"/>
        <v>0</v>
      </c>
      <c r="BN40" s="35">
        <f t="shared" si="92"/>
        <v>0</v>
      </c>
      <c r="BO40" s="36">
        <f t="shared" si="93"/>
        <v>0</v>
      </c>
      <c r="BP40" s="35">
        <f t="shared" si="94"/>
        <v>0</v>
      </c>
      <c r="BQ40" s="62">
        <f t="shared" si="95"/>
        <v>0</v>
      </c>
      <c r="BR40" s="61">
        <f t="shared" si="96"/>
        <v>0</v>
      </c>
      <c r="BS40" s="43">
        <f t="shared" si="97"/>
        <v>0</v>
      </c>
      <c r="BT40" s="35">
        <f t="shared" si="98"/>
        <v>0</v>
      </c>
      <c r="BU40" s="36">
        <f t="shared" si="99"/>
        <v>0</v>
      </c>
      <c r="BV40" s="35">
        <f t="shared" si="100"/>
        <v>0</v>
      </c>
      <c r="BW40" s="62">
        <f t="shared" si="101"/>
        <v>0</v>
      </c>
      <c r="BX40" s="61">
        <f t="shared" si="102"/>
        <v>0</v>
      </c>
      <c r="BY40" s="43">
        <f t="shared" si="103"/>
        <v>0</v>
      </c>
      <c r="BZ40" s="35">
        <f t="shared" si="104"/>
        <v>0</v>
      </c>
      <c r="CA40" s="36">
        <f t="shared" si="105"/>
        <v>0</v>
      </c>
      <c r="CB40" s="35">
        <f t="shared" si="106"/>
        <v>0</v>
      </c>
      <c r="CC40" s="62">
        <f t="shared" si="107"/>
        <v>0</v>
      </c>
      <c r="CD40" s="61">
        <f t="shared" si="108"/>
        <v>0</v>
      </c>
      <c r="CE40" s="43">
        <f t="shared" si="109"/>
        <v>0</v>
      </c>
      <c r="CF40" s="35">
        <f t="shared" si="110"/>
        <v>0</v>
      </c>
      <c r="CG40" s="36">
        <f t="shared" si="111"/>
        <v>0</v>
      </c>
      <c r="CH40" s="35">
        <f t="shared" si="112"/>
        <v>0</v>
      </c>
      <c r="CI40" s="62">
        <f t="shared" si="113"/>
        <v>0</v>
      </c>
      <c r="CJ40" s="61">
        <f t="shared" si="114"/>
        <v>0</v>
      </c>
      <c r="CK40" s="43">
        <f t="shared" si="115"/>
        <v>0</v>
      </c>
      <c r="CL40" s="35">
        <f t="shared" si="116"/>
        <v>0</v>
      </c>
      <c r="CM40" s="36">
        <f t="shared" si="117"/>
        <v>0</v>
      </c>
      <c r="CN40" s="35">
        <f t="shared" si="118"/>
        <v>0</v>
      </c>
      <c r="CO40" s="62">
        <f t="shared" si="119"/>
        <v>0</v>
      </c>
      <c r="CP40" s="61">
        <f t="shared" si="120"/>
        <v>0</v>
      </c>
      <c r="CQ40" s="43">
        <f t="shared" si="121"/>
        <v>0</v>
      </c>
      <c r="CR40" s="35">
        <f t="shared" si="122"/>
        <v>0</v>
      </c>
      <c r="CS40" s="43">
        <f t="shared" si="123"/>
        <v>0</v>
      </c>
      <c r="CT40" s="43">
        <f t="shared" si="124"/>
        <v>0</v>
      </c>
      <c r="CU40" s="62">
        <f t="shared" si="125"/>
        <v>0</v>
      </c>
      <c r="CV40" s="61">
        <f t="shared" si="126"/>
        <v>0</v>
      </c>
      <c r="CW40" s="43">
        <f t="shared" si="127"/>
        <v>0</v>
      </c>
      <c r="CX40" s="35">
        <f t="shared" si="128"/>
        <v>0</v>
      </c>
      <c r="CY40" s="36">
        <f t="shared" si="129"/>
        <v>0</v>
      </c>
      <c r="CZ40" s="35">
        <f t="shared" si="130"/>
        <v>0</v>
      </c>
      <c r="DA40" s="62">
        <f t="shared" si="131"/>
        <v>0</v>
      </c>
    </row>
    <row r="41" spans="2:105" x14ac:dyDescent="0.3">
      <c r="B41" s="1"/>
      <c r="C41" s="1"/>
      <c r="D41">
        <f t="shared" si="11"/>
        <v>429.91</v>
      </c>
      <c r="F41" s="1"/>
      <c r="G41" s="1"/>
      <c r="H41">
        <f t="shared" si="12"/>
        <v>435.82</v>
      </c>
      <c r="J41" s="1">
        <v>0.41398400000000002</v>
      </c>
      <c r="K41" s="1">
        <v>22.39</v>
      </c>
      <c r="L41">
        <f t="shared" si="13"/>
        <v>463.81</v>
      </c>
      <c r="N41" s="1">
        <v>0.41766300000000001</v>
      </c>
      <c r="O41" s="1">
        <v>30.26</v>
      </c>
      <c r="P41">
        <f t="shared" si="14"/>
        <v>472.99</v>
      </c>
      <c r="R41" s="1">
        <v>0.42622100000000002</v>
      </c>
      <c r="S41" s="1">
        <v>36.15</v>
      </c>
      <c r="T41">
        <f t="shared" si="15"/>
        <v>479.95</v>
      </c>
      <c r="V41" s="1">
        <v>0.44356699999999999</v>
      </c>
      <c r="W41" s="8">
        <v>36.21</v>
      </c>
      <c r="X41">
        <f t="shared" si="16"/>
        <v>483.65999999999997</v>
      </c>
      <c r="Y41" s="9"/>
      <c r="Z41" s="8">
        <v>0.462478</v>
      </c>
      <c r="AA41" s="8">
        <v>35.299999999999997</v>
      </c>
      <c r="AB41">
        <f t="shared" si="17"/>
        <v>486.83000000000004</v>
      </c>
      <c r="AC41" s="9"/>
      <c r="AD41" s="8">
        <v>0.49293100000000001</v>
      </c>
      <c r="AE41" s="8">
        <v>30.57</v>
      </c>
      <c r="AF41">
        <f t="shared" si="18"/>
        <v>489.63</v>
      </c>
      <c r="AH41" s="1">
        <v>0.52851400000000004</v>
      </c>
      <c r="AI41" s="8">
        <v>28.96</v>
      </c>
      <c r="AJ41">
        <f t="shared" si="19"/>
        <v>495.16999999999996</v>
      </c>
      <c r="AL41" s="1">
        <v>0.56838100000000003</v>
      </c>
      <c r="AM41" s="8">
        <v>27.69</v>
      </c>
      <c r="AN41">
        <f t="shared" si="20"/>
        <v>500.87</v>
      </c>
      <c r="AT41" s="61">
        <f t="shared" si="72"/>
        <v>0</v>
      </c>
      <c r="AU41" s="43">
        <f t="shared" si="73"/>
        <v>0</v>
      </c>
      <c r="AV41" s="35">
        <f t="shared" si="74"/>
        <v>0</v>
      </c>
      <c r="AW41" s="36">
        <f t="shared" si="75"/>
        <v>0</v>
      </c>
      <c r="AX41" s="35">
        <f t="shared" si="76"/>
        <v>0</v>
      </c>
      <c r="AY41" s="62">
        <f t="shared" si="77"/>
        <v>0</v>
      </c>
      <c r="AZ41" s="61">
        <f t="shared" si="78"/>
        <v>0</v>
      </c>
      <c r="BA41" s="43">
        <f t="shared" si="79"/>
        <v>0</v>
      </c>
      <c r="BB41" s="35">
        <f t="shared" si="80"/>
        <v>0</v>
      </c>
      <c r="BC41" s="36">
        <f t="shared" si="81"/>
        <v>0</v>
      </c>
      <c r="BD41" s="35">
        <f t="shared" si="82"/>
        <v>0</v>
      </c>
      <c r="BE41" s="62">
        <f t="shared" si="83"/>
        <v>0</v>
      </c>
      <c r="BF41" s="61">
        <f t="shared" si="84"/>
        <v>0</v>
      </c>
      <c r="BG41" s="43">
        <f t="shared" si="85"/>
        <v>0</v>
      </c>
      <c r="BH41" s="35">
        <f t="shared" si="86"/>
        <v>0</v>
      </c>
      <c r="BI41" s="36">
        <f t="shared" si="87"/>
        <v>0</v>
      </c>
      <c r="BJ41" s="35">
        <f t="shared" si="88"/>
        <v>0</v>
      </c>
      <c r="BK41" s="62">
        <f t="shared" si="89"/>
        <v>0</v>
      </c>
      <c r="BL41" s="61">
        <f t="shared" si="90"/>
        <v>0</v>
      </c>
      <c r="BM41" s="43">
        <f t="shared" si="91"/>
        <v>0</v>
      </c>
      <c r="BN41" s="35">
        <f t="shared" si="92"/>
        <v>0</v>
      </c>
      <c r="BO41" s="36">
        <f t="shared" si="93"/>
        <v>0</v>
      </c>
      <c r="BP41" s="35">
        <f t="shared" si="94"/>
        <v>0</v>
      </c>
      <c r="BQ41" s="62">
        <f t="shared" si="95"/>
        <v>0</v>
      </c>
      <c r="BR41" s="61">
        <f t="shared" si="96"/>
        <v>0</v>
      </c>
      <c r="BS41" s="43">
        <f t="shared" si="97"/>
        <v>0</v>
      </c>
      <c r="BT41" s="35">
        <f t="shared" si="98"/>
        <v>0</v>
      </c>
      <c r="BU41" s="36">
        <f t="shared" si="99"/>
        <v>0</v>
      </c>
      <c r="BV41" s="35">
        <f t="shared" si="100"/>
        <v>0</v>
      </c>
      <c r="BW41" s="62">
        <f t="shared" si="101"/>
        <v>0</v>
      </c>
      <c r="BX41" s="61">
        <f t="shared" si="102"/>
        <v>0</v>
      </c>
      <c r="BY41" s="43">
        <f t="shared" si="103"/>
        <v>0</v>
      </c>
      <c r="BZ41" s="35">
        <f t="shared" si="104"/>
        <v>0</v>
      </c>
      <c r="CA41" s="36">
        <f t="shared" si="105"/>
        <v>0</v>
      </c>
      <c r="CB41" s="35">
        <f t="shared" si="106"/>
        <v>0</v>
      </c>
      <c r="CC41" s="62">
        <f t="shared" si="107"/>
        <v>0</v>
      </c>
      <c r="CD41" s="61">
        <f t="shared" si="108"/>
        <v>0</v>
      </c>
      <c r="CE41" s="43">
        <f t="shared" si="109"/>
        <v>0</v>
      </c>
      <c r="CF41" s="35">
        <f t="shared" si="110"/>
        <v>0</v>
      </c>
      <c r="CG41" s="36">
        <f t="shared" si="111"/>
        <v>0</v>
      </c>
      <c r="CH41" s="35">
        <f t="shared" si="112"/>
        <v>0</v>
      </c>
      <c r="CI41" s="62">
        <f t="shared" si="113"/>
        <v>0</v>
      </c>
      <c r="CJ41" s="61">
        <f t="shared" si="114"/>
        <v>0</v>
      </c>
      <c r="CK41" s="43">
        <f t="shared" si="115"/>
        <v>0</v>
      </c>
      <c r="CL41" s="35">
        <f t="shared" si="116"/>
        <v>0</v>
      </c>
      <c r="CM41" s="36">
        <f t="shared" si="117"/>
        <v>0</v>
      </c>
      <c r="CN41" s="35">
        <f t="shared" si="118"/>
        <v>0</v>
      </c>
      <c r="CO41" s="62">
        <f t="shared" si="119"/>
        <v>0</v>
      </c>
      <c r="CP41" s="61">
        <f t="shared" si="120"/>
        <v>0</v>
      </c>
      <c r="CQ41" s="43">
        <f t="shared" si="121"/>
        <v>0</v>
      </c>
      <c r="CR41" s="35">
        <f t="shared" si="122"/>
        <v>0</v>
      </c>
      <c r="CS41" s="43">
        <f t="shared" si="123"/>
        <v>0</v>
      </c>
      <c r="CT41" s="43">
        <f t="shared" si="124"/>
        <v>0</v>
      </c>
      <c r="CU41" s="62">
        <f t="shared" si="125"/>
        <v>0</v>
      </c>
      <c r="CV41" s="61">
        <f t="shared" si="126"/>
        <v>0</v>
      </c>
      <c r="CW41" s="43">
        <f t="shared" si="127"/>
        <v>0</v>
      </c>
      <c r="CX41" s="35">
        <f t="shared" si="128"/>
        <v>0</v>
      </c>
      <c r="CY41" s="36">
        <f t="shared" si="129"/>
        <v>0</v>
      </c>
      <c r="CZ41" s="35">
        <f t="shared" si="130"/>
        <v>0</v>
      </c>
      <c r="DA41" s="62">
        <f t="shared" si="131"/>
        <v>0</v>
      </c>
    </row>
    <row r="42" spans="2:105" x14ac:dyDescent="0.3">
      <c r="B42" s="1"/>
      <c r="C42" s="1"/>
      <c r="D42">
        <f t="shared" si="11"/>
        <v>429.91</v>
      </c>
      <c r="F42" s="1"/>
      <c r="G42" s="1"/>
      <c r="H42">
        <f t="shared" si="12"/>
        <v>435.82</v>
      </c>
      <c r="J42" s="1">
        <v>0.42391499999999999</v>
      </c>
      <c r="K42" s="1">
        <v>26.15</v>
      </c>
      <c r="L42">
        <f t="shared" si="13"/>
        <v>467.57</v>
      </c>
      <c r="N42" s="1">
        <v>0.42768299999999998</v>
      </c>
      <c r="O42" s="1">
        <v>32.409999999999997</v>
      </c>
      <c r="P42">
        <f t="shared" si="14"/>
        <v>475.14</v>
      </c>
      <c r="R42" s="1">
        <v>0.436446</v>
      </c>
      <c r="S42" s="1">
        <v>34.979999999999997</v>
      </c>
      <c r="T42">
        <f t="shared" si="15"/>
        <v>478.78000000000003</v>
      </c>
      <c r="V42" s="1">
        <v>0.454208</v>
      </c>
      <c r="W42" s="8">
        <v>34.96</v>
      </c>
      <c r="X42">
        <f t="shared" si="16"/>
        <v>482.40999999999997</v>
      </c>
      <c r="Y42" s="9"/>
      <c r="Z42" s="8">
        <v>0.47357199999999999</v>
      </c>
      <c r="AA42" s="8">
        <v>33.67</v>
      </c>
      <c r="AB42">
        <f t="shared" si="17"/>
        <v>485.20000000000005</v>
      </c>
      <c r="AC42" s="9"/>
      <c r="AD42" s="8">
        <v>0.50475599999999998</v>
      </c>
      <c r="AE42" s="8">
        <v>30.79</v>
      </c>
      <c r="AF42">
        <f t="shared" si="18"/>
        <v>489.85</v>
      </c>
      <c r="AH42" s="1">
        <v>0.54119300000000004</v>
      </c>
      <c r="AI42" s="8"/>
      <c r="AJ42">
        <f t="shared" si="19"/>
        <v>466.21</v>
      </c>
      <c r="AL42" s="1">
        <v>0.58201599999999998</v>
      </c>
      <c r="AM42" s="8">
        <v>28.33</v>
      </c>
      <c r="AN42">
        <f t="shared" si="20"/>
        <v>501.51</v>
      </c>
      <c r="AT42" s="61">
        <f t="shared" si="72"/>
        <v>0</v>
      </c>
      <c r="AU42" s="43">
        <f t="shared" si="73"/>
        <v>0</v>
      </c>
      <c r="AV42" s="35">
        <f t="shared" si="74"/>
        <v>0</v>
      </c>
      <c r="AW42" s="36">
        <f t="shared" si="75"/>
        <v>0</v>
      </c>
      <c r="AX42" s="35">
        <f t="shared" si="76"/>
        <v>0</v>
      </c>
      <c r="AY42" s="62">
        <f t="shared" si="77"/>
        <v>0</v>
      </c>
      <c r="AZ42" s="61">
        <f t="shared" si="78"/>
        <v>0</v>
      </c>
      <c r="BA42" s="43">
        <f t="shared" si="79"/>
        <v>0</v>
      </c>
      <c r="BB42" s="35">
        <f t="shared" si="80"/>
        <v>0</v>
      </c>
      <c r="BC42" s="36">
        <f t="shared" si="81"/>
        <v>0</v>
      </c>
      <c r="BD42" s="35">
        <f t="shared" si="82"/>
        <v>0</v>
      </c>
      <c r="BE42" s="62">
        <f t="shared" si="83"/>
        <v>0</v>
      </c>
      <c r="BF42" s="61">
        <f t="shared" si="84"/>
        <v>0</v>
      </c>
      <c r="BG42" s="43">
        <f t="shared" si="85"/>
        <v>0</v>
      </c>
      <c r="BH42" s="35">
        <f t="shared" si="86"/>
        <v>0</v>
      </c>
      <c r="BI42" s="36">
        <f t="shared" si="87"/>
        <v>0</v>
      </c>
      <c r="BJ42" s="35">
        <f t="shared" si="88"/>
        <v>0</v>
      </c>
      <c r="BK42" s="62">
        <f t="shared" si="89"/>
        <v>0</v>
      </c>
      <c r="BL42" s="61">
        <f t="shared" si="90"/>
        <v>0</v>
      </c>
      <c r="BM42" s="43">
        <f t="shared" si="91"/>
        <v>0</v>
      </c>
      <c r="BN42" s="35">
        <f t="shared" si="92"/>
        <v>0</v>
      </c>
      <c r="BO42" s="36">
        <f t="shared" si="93"/>
        <v>0</v>
      </c>
      <c r="BP42" s="35">
        <f t="shared" si="94"/>
        <v>0</v>
      </c>
      <c r="BQ42" s="62">
        <f t="shared" si="95"/>
        <v>0</v>
      </c>
      <c r="BR42" s="61">
        <f t="shared" si="96"/>
        <v>0</v>
      </c>
      <c r="BS42" s="43">
        <f t="shared" si="97"/>
        <v>0</v>
      </c>
      <c r="BT42" s="35">
        <f t="shared" si="98"/>
        <v>0</v>
      </c>
      <c r="BU42" s="36">
        <f t="shared" si="99"/>
        <v>0</v>
      </c>
      <c r="BV42" s="35">
        <f t="shared" si="100"/>
        <v>0</v>
      </c>
      <c r="BW42" s="62">
        <f t="shared" si="101"/>
        <v>0</v>
      </c>
      <c r="BX42" s="61">
        <f t="shared" si="102"/>
        <v>0</v>
      </c>
      <c r="BY42" s="43">
        <f t="shared" si="103"/>
        <v>0</v>
      </c>
      <c r="BZ42" s="35">
        <f t="shared" si="104"/>
        <v>0</v>
      </c>
      <c r="CA42" s="36">
        <f t="shared" si="105"/>
        <v>0</v>
      </c>
      <c r="CB42" s="35">
        <f t="shared" si="106"/>
        <v>0</v>
      </c>
      <c r="CC42" s="62">
        <f t="shared" si="107"/>
        <v>0</v>
      </c>
      <c r="CD42" s="61">
        <f t="shared" si="108"/>
        <v>0</v>
      </c>
      <c r="CE42" s="43">
        <f t="shared" si="109"/>
        <v>0</v>
      </c>
      <c r="CF42" s="35">
        <f t="shared" si="110"/>
        <v>0</v>
      </c>
      <c r="CG42" s="36">
        <f t="shared" si="111"/>
        <v>0</v>
      </c>
      <c r="CH42" s="35">
        <f t="shared" si="112"/>
        <v>0</v>
      </c>
      <c r="CI42" s="62">
        <f t="shared" si="113"/>
        <v>0</v>
      </c>
      <c r="CJ42" s="61">
        <f t="shared" si="114"/>
        <v>0</v>
      </c>
      <c r="CK42" s="43">
        <f t="shared" si="115"/>
        <v>0</v>
      </c>
      <c r="CL42" s="35">
        <f t="shared" si="116"/>
        <v>0</v>
      </c>
      <c r="CM42" s="36">
        <f t="shared" si="117"/>
        <v>0</v>
      </c>
      <c r="CN42" s="35">
        <f t="shared" si="118"/>
        <v>0</v>
      </c>
      <c r="CO42" s="62">
        <f t="shared" si="119"/>
        <v>0</v>
      </c>
      <c r="CP42" s="61">
        <f t="shared" si="120"/>
        <v>0</v>
      </c>
      <c r="CQ42" s="43">
        <f t="shared" si="121"/>
        <v>0</v>
      </c>
      <c r="CR42" s="35">
        <f t="shared" si="122"/>
        <v>0</v>
      </c>
      <c r="CS42" s="43">
        <f t="shared" si="123"/>
        <v>0</v>
      </c>
      <c r="CT42" s="43">
        <f t="shared" si="124"/>
        <v>0</v>
      </c>
      <c r="CU42" s="62">
        <f t="shared" si="125"/>
        <v>0</v>
      </c>
      <c r="CV42" s="61">
        <f t="shared" si="126"/>
        <v>0</v>
      </c>
      <c r="CW42" s="43">
        <f t="shared" si="127"/>
        <v>0</v>
      </c>
      <c r="CX42" s="35">
        <f t="shared" si="128"/>
        <v>0</v>
      </c>
      <c r="CY42" s="36">
        <f t="shared" si="129"/>
        <v>0</v>
      </c>
      <c r="CZ42" s="35">
        <f t="shared" si="130"/>
        <v>0</v>
      </c>
      <c r="DA42" s="62">
        <f t="shared" si="131"/>
        <v>0</v>
      </c>
    </row>
    <row r="43" spans="2:105" x14ac:dyDescent="0.3">
      <c r="B43" s="1"/>
      <c r="C43" s="1"/>
      <c r="D43">
        <f t="shared" si="11"/>
        <v>429.91</v>
      </c>
      <c r="F43" s="1"/>
      <c r="G43" s="1"/>
      <c r="H43">
        <f t="shared" si="12"/>
        <v>435.82</v>
      </c>
      <c r="J43" s="1">
        <v>0.43386599999999997</v>
      </c>
      <c r="K43" s="1">
        <v>29.13</v>
      </c>
      <c r="L43">
        <f t="shared" si="13"/>
        <v>470.55</v>
      </c>
      <c r="N43" s="1">
        <v>0.437722</v>
      </c>
      <c r="O43" s="1">
        <v>31.61</v>
      </c>
      <c r="P43">
        <f t="shared" si="14"/>
        <v>474.34000000000003</v>
      </c>
      <c r="R43" s="1">
        <v>0.446691</v>
      </c>
      <c r="S43" s="1">
        <v>33.799999999999997</v>
      </c>
      <c r="T43">
        <f t="shared" si="15"/>
        <v>477.6</v>
      </c>
      <c r="V43" s="1">
        <v>0.46487000000000001</v>
      </c>
      <c r="W43" s="8">
        <v>33.49</v>
      </c>
      <c r="X43">
        <f t="shared" si="16"/>
        <v>480.94</v>
      </c>
      <c r="Y43" s="9"/>
      <c r="Z43" s="8">
        <v>0.48468899999999998</v>
      </c>
      <c r="AA43" s="8">
        <v>32.06</v>
      </c>
      <c r="AB43">
        <f t="shared" si="17"/>
        <v>483.59000000000003</v>
      </c>
      <c r="AC43" s="9"/>
      <c r="AD43" s="8">
        <v>0.51660499999999998</v>
      </c>
      <c r="AE43" s="8">
        <v>31.49</v>
      </c>
      <c r="AF43">
        <f t="shared" si="18"/>
        <v>490.55</v>
      </c>
      <c r="AH43" s="1">
        <v>0.55389699999999997</v>
      </c>
      <c r="AI43" s="8">
        <v>30.37</v>
      </c>
      <c r="AJ43">
        <f t="shared" si="19"/>
        <v>496.58</v>
      </c>
      <c r="AL43" s="1">
        <v>0.59567899999999996</v>
      </c>
      <c r="AM43" s="8">
        <v>29.02</v>
      </c>
      <c r="AN43">
        <f t="shared" si="20"/>
        <v>502.2</v>
      </c>
      <c r="AT43" s="61">
        <f t="shared" si="72"/>
        <v>0</v>
      </c>
      <c r="AU43" s="43">
        <f t="shared" si="73"/>
        <v>0</v>
      </c>
      <c r="AV43" s="35">
        <f t="shared" si="74"/>
        <v>0</v>
      </c>
      <c r="AW43" s="36">
        <f t="shared" si="75"/>
        <v>0</v>
      </c>
      <c r="AX43" s="35">
        <f t="shared" si="76"/>
        <v>0</v>
      </c>
      <c r="AY43" s="62">
        <f t="shared" si="77"/>
        <v>0</v>
      </c>
      <c r="AZ43" s="61">
        <f t="shared" si="78"/>
        <v>0</v>
      </c>
      <c r="BA43" s="43">
        <f t="shared" si="79"/>
        <v>0</v>
      </c>
      <c r="BB43" s="35">
        <f t="shared" si="80"/>
        <v>0</v>
      </c>
      <c r="BC43" s="36">
        <f t="shared" si="81"/>
        <v>0</v>
      </c>
      <c r="BD43" s="35">
        <f t="shared" si="82"/>
        <v>0</v>
      </c>
      <c r="BE43" s="62">
        <f t="shared" si="83"/>
        <v>0</v>
      </c>
      <c r="BF43" s="61">
        <f t="shared" si="84"/>
        <v>0</v>
      </c>
      <c r="BG43" s="43">
        <f t="shared" si="85"/>
        <v>0</v>
      </c>
      <c r="BH43" s="35">
        <f t="shared" si="86"/>
        <v>0</v>
      </c>
      <c r="BI43" s="36">
        <f t="shared" si="87"/>
        <v>0</v>
      </c>
      <c r="BJ43" s="35">
        <f t="shared" si="88"/>
        <v>0</v>
      </c>
      <c r="BK43" s="62">
        <f t="shared" si="89"/>
        <v>0</v>
      </c>
      <c r="BL43" s="61">
        <f t="shared" si="90"/>
        <v>0</v>
      </c>
      <c r="BM43" s="43">
        <f t="shared" si="91"/>
        <v>0</v>
      </c>
      <c r="BN43" s="35">
        <f t="shared" si="92"/>
        <v>0</v>
      </c>
      <c r="BO43" s="36">
        <f t="shared" si="93"/>
        <v>0</v>
      </c>
      <c r="BP43" s="35">
        <f t="shared" si="94"/>
        <v>0</v>
      </c>
      <c r="BQ43" s="62">
        <f t="shared" si="95"/>
        <v>0</v>
      </c>
      <c r="BR43" s="61">
        <f t="shared" si="96"/>
        <v>0</v>
      </c>
      <c r="BS43" s="43">
        <f t="shared" si="97"/>
        <v>0</v>
      </c>
      <c r="BT43" s="35">
        <f t="shared" si="98"/>
        <v>0</v>
      </c>
      <c r="BU43" s="36">
        <f t="shared" si="99"/>
        <v>0</v>
      </c>
      <c r="BV43" s="35">
        <f t="shared" si="100"/>
        <v>0</v>
      </c>
      <c r="BW43" s="62">
        <f t="shared" si="101"/>
        <v>0</v>
      </c>
      <c r="BX43" s="61">
        <f t="shared" si="102"/>
        <v>0</v>
      </c>
      <c r="BY43" s="43">
        <f t="shared" si="103"/>
        <v>0</v>
      </c>
      <c r="BZ43" s="35">
        <f t="shared" si="104"/>
        <v>0</v>
      </c>
      <c r="CA43" s="36">
        <f t="shared" si="105"/>
        <v>0</v>
      </c>
      <c r="CB43" s="35">
        <f t="shared" si="106"/>
        <v>0</v>
      </c>
      <c r="CC43" s="62">
        <f t="shared" si="107"/>
        <v>0</v>
      </c>
      <c r="CD43" s="61">
        <f t="shared" si="108"/>
        <v>0</v>
      </c>
      <c r="CE43" s="43">
        <f t="shared" si="109"/>
        <v>0</v>
      </c>
      <c r="CF43" s="35">
        <f t="shared" si="110"/>
        <v>0</v>
      </c>
      <c r="CG43" s="36">
        <f t="shared" si="111"/>
        <v>0</v>
      </c>
      <c r="CH43" s="35">
        <f t="shared" si="112"/>
        <v>0</v>
      </c>
      <c r="CI43" s="62">
        <f t="shared" si="113"/>
        <v>0</v>
      </c>
      <c r="CJ43" s="61">
        <f t="shared" si="114"/>
        <v>0</v>
      </c>
      <c r="CK43" s="43">
        <f t="shared" si="115"/>
        <v>0</v>
      </c>
      <c r="CL43" s="35">
        <f t="shared" si="116"/>
        <v>0</v>
      </c>
      <c r="CM43" s="36">
        <f t="shared" si="117"/>
        <v>0</v>
      </c>
      <c r="CN43" s="35">
        <f t="shared" si="118"/>
        <v>0</v>
      </c>
      <c r="CO43" s="62">
        <f t="shared" si="119"/>
        <v>0</v>
      </c>
      <c r="CP43" s="61">
        <f t="shared" si="120"/>
        <v>0</v>
      </c>
      <c r="CQ43" s="43">
        <f t="shared" si="121"/>
        <v>0</v>
      </c>
      <c r="CR43" s="35">
        <f t="shared" si="122"/>
        <v>0</v>
      </c>
      <c r="CS43" s="43">
        <f t="shared" si="123"/>
        <v>0</v>
      </c>
      <c r="CT43" s="43">
        <f t="shared" si="124"/>
        <v>0</v>
      </c>
      <c r="CU43" s="62">
        <f t="shared" si="125"/>
        <v>0</v>
      </c>
      <c r="CV43" s="61">
        <f t="shared" si="126"/>
        <v>0</v>
      </c>
      <c r="CW43" s="43">
        <f t="shared" si="127"/>
        <v>0</v>
      </c>
      <c r="CX43" s="35">
        <f t="shared" si="128"/>
        <v>0</v>
      </c>
      <c r="CY43" s="36">
        <f t="shared" si="129"/>
        <v>0</v>
      </c>
      <c r="CZ43" s="35">
        <f t="shared" si="130"/>
        <v>0</v>
      </c>
      <c r="DA43" s="62">
        <f t="shared" si="131"/>
        <v>0</v>
      </c>
    </row>
    <row r="44" spans="2:105" x14ac:dyDescent="0.3">
      <c r="B44" s="1"/>
      <c r="C44" s="1"/>
      <c r="D44">
        <f t="shared" si="11"/>
        <v>429.91</v>
      </c>
      <c r="F44" s="1"/>
      <c r="G44" s="1"/>
      <c r="H44">
        <f t="shared" si="12"/>
        <v>435.82</v>
      </c>
      <c r="J44" s="1">
        <v>0.443797</v>
      </c>
      <c r="K44" s="1">
        <v>29.06</v>
      </c>
      <c r="L44">
        <f t="shared" si="13"/>
        <v>470.48</v>
      </c>
      <c r="N44" s="1">
        <v>0.44774199999999997</v>
      </c>
      <c r="O44" s="1">
        <v>30.69</v>
      </c>
      <c r="P44">
        <f t="shared" si="14"/>
        <v>473.42</v>
      </c>
      <c r="R44" s="1">
        <v>0.45691599999999999</v>
      </c>
      <c r="S44" s="1">
        <v>32.799999999999997</v>
      </c>
      <c r="T44">
        <f t="shared" si="15"/>
        <v>476.6</v>
      </c>
      <c r="V44" s="1">
        <v>0.47551100000000002</v>
      </c>
      <c r="W44" s="8">
        <v>32</v>
      </c>
      <c r="X44">
        <f t="shared" si="16"/>
        <v>479.45</v>
      </c>
      <c r="Y44" s="9"/>
      <c r="Z44" s="8">
        <v>0.495784</v>
      </c>
      <c r="AA44" s="8">
        <v>32.06</v>
      </c>
      <c r="AB44">
        <f t="shared" si="17"/>
        <v>483.59000000000003</v>
      </c>
      <c r="AC44" s="9"/>
      <c r="AD44" s="8">
        <v>0.52842999999999996</v>
      </c>
      <c r="AE44" s="8">
        <v>32.17</v>
      </c>
      <c r="AF44">
        <f t="shared" si="18"/>
        <v>491.23</v>
      </c>
      <c r="AH44" s="1">
        <v>0.56657500000000005</v>
      </c>
      <c r="AI44" s="8">
        <v>30.96</v>
      </c>
      <c r="AJ44">
        <f t="shared" si="19"/>
        <v>497.16999999999996</v>
      </c>
      <c r="AL44" s="1">
        <v>0.60931400000000002</v>
      </c>
      <c r="AM44" s="8">
        <v>29.61</v>
      </c>
      <c r="AN44">
        <f t="shared" si="20"/>
        <v>502.79</v>
      </c>
      <c r="AT44" s="61">
        <f t="shared" si="72"/>
        <v>0</v>
      </c>
      <c r="AU44" s="43">
        <f t="shared" si="73"/>
        <v>0</v>
      </c>
      <c r="AV44" s="35">
        <f t="shared" si="74"/>
        <v>0</v>
      </c>
      <c r="AW44" s="36">
        <f t="shared" si="75"/>
        <v>0</v>
      </c>
      <c r="AX44" s="35">
        <f t="shared" si="76"/>
        <v>0</v>
      </c>
      <c r="AY44" s="62">
        <f t="shared" si="77"/>
        <v>0</v>
      </c>
      <c r="AZ44" s="61">
        <f t="shared" si="78"/>
        <v>0</v>
      </c>
      <c r="BA44" s="43">
        <f t="shared" si="79"/>
        <v>0</v>
      </c>
      <c r="BB44" s="35">
        <f t="shared" si="80"/>
        <v>0</v>
      </c>
      <c r="BC44" s="36">
        <f t="shared" si="81"/>
        <v>0</v>
      </c>
      <c r="BD44" s="35">
        <f t="shared" si="82"/>
        <v>0</v>
      </c>
      <c r="BE44" s="62">
        <f t="shared" si="83"/>
        <v>0</v>
      </c>
      <c r="BF44" s="61">
        <f t="shared" si="84"/>
        <v>0</v>
      </c>
      <c r="BG44" s="43">
        <f t="shared" si="85"/>
        <v>0</v>
      </c>
      <c r="BH44" s="35">
        <f t="shared" si="86"/>
        <v>0</v>
      </c>
      <c r="BI44" s="36">
        <f t="shared" si="87"/>
        <v>0</v>
      </c>
      <c r="BJ44" s="35">
        <f t="shared" si="88"/>
        <v>0</v>
      </c>
      <c r="BK44" s="62">
        <f t="shared" si="89"/>
        <v>0</v>
      </c>
      <c r="BL44" s="61">
        <f t="shared" si="90"/>
        <v>0</v>
      </c>
      <c r="BM44" s="43">
        <f t="shared" si="91"/>
        <v>0</v>
      </c>
      <c r="BN44" s="35">
        <f t="shared" si="92"/>
        <v>0</v>
      </c>
      <c r="BO44" s="36">
        <f t="shared" si="93"/>
        <v>0</v>
      </c>
      <c r="BP44" s="35">
        <f t="shared" si="94"/>
        <v>0</v>
      </c>
      <c r="BQ44" s="62">
        <f t="shared" si="95"/>
        <v>0</v>
      </c>
      <c r="BR44" s="61">
        <f t="shared" si="96"/>
        <v>0</v>
      </c>
      <c r="BS44" s="43">
        <f t="shared" si="97"/>
        <v>0</v>
      </c>
      <c r="BT44" s="35">
        <f t="shared" si="98"/>
        <v>0</v>
      </c>
      <c r="BU44" s="36">
        <f t="shared" si="99"/>
        <v>0</v>
      </c>
      <c r="BV44" s="35">
        <f t="shared" si="100"/>
        <v>0</v>
      </c>
      <c r="BW44" s="62">
        <f t="shared" si="101"/>
        <v>0</v>
      </c>
      <c r="BX44" s="61">
        <f t="shared" si="102"/>
        <v>0</v>
      </c>
      <c r="BY44" s="43">
        <f t="shared" si="103"/>
        <v>0</v>
      </c>
      <c r="BZ44" s="35">
        <f t="shared" si="104"/>
        <v>0</v>
      </c>
      <c r="CA44" s="36">
        <f t="shared" si="105"/>
        <v>0</v>
      </c>
      <c r="CB44" s="35">
        <f t="shared" si="106"/>
        <v>0</v>
      </c>
      <c r="CC44" s="62">
        <f t="shared" si="107"/>
        <v>0</v>
      </c>
      <c r="CD44" s="61">
        <f t="shared" si="108"/>
        <v>0</v>
      </c>
      <c r="CE44" s="43">
        <f t="shared" si="109"/>
        <v>0</v>
      </c>
      <c r="CF44" s="35">
        <f t="shared" si="110"/>
        <v>0</v>
      </c>
      <c r="CG44" s="36">
        <f t="shared" si="111"/>
        <v>0</v>
      </c>
      <c r="CH44" s="35">
        <f t="shared" si="112"/>
        <v>0</v>
      </c>
      <c r="CI44" s="62">
        <f t="shared" si="113"/>
        <v>0</v>
      </c>
      <c r="CJ44" s="61">
        <f t="shared" si="114"/>
        <v>0</v>
      </c>
      <c r="CK44" s="43">
        <f t="shared" si="115"/>
        <v>0</v>
      </c>
      <c r="CL44" s="35">
        <f t="shared" si="116"/>
        <v>0</v>
      </c>
      <c r="CM44" s="36">
        <f t="shared" si="117"/>
        <v>0</v>
      </c>
      <c r="CN44" s="35">
        <f t="shared" si="118"/>
        <v>0</v>
      </c>
      <c r="CO44" s="62">
        <f t="shared" si="119"/>
        <v>0</v>
      </c>
      <c r="CP44" s="61">
        <f t="shared" si="120"/>
        <v>0</v>
      </c>
      <c r="CQ44" s="43">
        <f t="shared" si="121"/>
        <v>0</v>
      </c>
      <c r="CR44" s="35">
        <f t="shared" si="122"/>
        <v>0</v>
      </c>
      <c r="CS44" s="43">
        <f t="shared" si="123"/>
        <v>0</v>
      </c>
      <c r="CT44" s="43">
        <f t="shared" si="124"/>
        <v>0</v>
      </c>
      <c r="CU44" s="62">
        <f t="shared" si="125"/>
        <v>0</v>
      </c>
      <c r="CV44" s="61">
        <f t="shared" si="126"/>
        <v>0</v>
      </c>
      <c r="CW44" s="43">
        <f t="shared" si="127"/>
        <v>0</v>
      </c>
      <c r="CX44" s="35">
        <f t="shared" si="128"/>
        <v>0</v>
      </c>
      <c r="CY44" s="36">
        <f t="shared" si="129"/>
        <v>0</v>
      </c>
      <c r="CZ44" s="35">
        <f t="shared" si="130"/>
        <v>0</v>
      </c>
      <c r="DA44" s="62">
        <f t="shared" si="131"/>
        <v>0</v>
      </c>
    </row>
    <row r="45" spans="2:105" x14ac:dyDescent="0.3">
      <c r="B45" s="1"/>
      <c r="C45" s="1"/>
      <c r="D45">
        <f t="shared" si="11"/>
        <v>429.91</v>
      </c>
      <c r="F45" s="1"/>
      <c r="G45" s="1"/>
      <c r="H45">
        <f t="shared" si="12"/>
        <v>435.82</v>
      </c>
      <c r="J45" s="1">
        <v>0.45372800000000002</v>
      </c>
      <c r="K45" s="1">
        <v>28.71</v>
      </c>
      <c r="L45">
        <f t="shared" si="13"/>
        <v>470.13</v>
      </c>
      <c r="N45" s="1">
        <v>0.45776099999999997</v>
      </c>
      <c r="O45" s="1">
        <v>30.14</v>
      </c>
      <c r="P45">
        <f t="shared" si="14"/>
        <v>472.87</v>
      </c>
      <c r="R45" s="1">
        <v>0.46714099999999997</v>
      </c>
      <c r="S45" s="1">
        <v>32.1</v>
      </c>
      <c r="T45">
        <f t="shared" si="15"/>
        <v>475.90000000000003</v>
      </c>
      <c r="V45" s="1">
        <v>0.48615199999999997</v>
      </c>
      <c r="W45" s="8">
        <v>30.91</v>
      </c>
      <c r="X45">
        <f t="shared" si="16"/>
        <v>478.36</v>
      </c>
      <c r="Y45" s="9"/>
      <c r="Z45" s="8">
        <v>0.50687800000000005</v>
      </c>
      <c r="AA45" s="8">
        <v>33.04</v>
      </c>
      <c r="AB45">
        <f t="shared" si="17"/>
        <v>484.57000000000005</v>
      </c>
      <c r="AC45" s="9"/>
      <c r="AD45" s="8">
        <v>0.54025500000000004</v>
      </c>
      <c r="AE45" s="8">
        <v>32.99</v>
      </c>
      <c r="AF45">
        <f t="shared" si="18"/>
        <v>492.05</v>
      </c>
      <c r="AH45" s="1">
        <v>0.57925400000000005</v>
      </c>
      <c r="AI45" s="8">
        <v>31.71</v>
      </c>
      <c r="AJ45">
        <f t="shared" si="19"/>
        <v>497.91999999999996</v>
      </c>
      <c r="AL45" s="1">
        <v>0.62294899999999997</v>
      </c>
      <c r="AM45" s="8">
        <v>30.36</v>
      </c>
      <c r="AN45">
        <f t="shared" si="20"/>
        <v>503.54</v>
      </c>
      <c r="AT45" s="61">
        <f t="shared" si="72"/>
        <v>0</v>
      </c>
      <c r="AU45" s="43">
        <f t="shared" si="73"/>
        <v>0</v>
      </c>
      <c r="AV45" s="35">
        <f t="shared" si="74"/>
        <v>0</v>
      </c>
      <c r="AW45" s="36">
        <f t="shared" si="75"/>
        <v>0</v>
      </c>
      <c r="AX45" s="35">
        <f t="shared" si="76"/>
        <v>0</v>
      </c>
      <c r="AY45" s="62">
        <f t="shared" si="77"/>
        <v>0</v>
      </c>
      <c r="AZ45" s="61">
        <f t="shared" si="78"/>
        <v>0</v>
      </c>
      <c r="BA45" s="43">
        <f t="shared" si="79"/>
        <v>0</v>
      </c>
      <c r="BB45" s="35">
        <f t="shared" si="80"/>
        <v>0</v>
      </c>
      <c r="BC45" s="36">
        <f t="shared" si="81"/>
        <v>0</v>
      </c>
      <c r="BD45" s="35">
        <f t="shared" si="82"/>
        <v>0</v>
      </c>
      <c r="BE45" s="62">
        <f t="shared" si="83"/>
        <v>0</v>
      </c>
      <c r="BF45" s="61">
        <f t="shared" si="84"/>
        <v>0</v>
      </c>
      <c r="BG45" s="43">
        <f t="shared" si="85"/>
        <v>0</v>
      </c>
      <c r="BH45" s="35">
        <f t="shared" si="86"/>
        <v>0</v>
      </c>
      <c r="BI45" s="36">
        <f t="shared" si="87"/>
        <v>0</v>
      </c>
      <c r="BJ45" s="35">
        <f t="shared" si="88"/>
        <v>0</v>
      </c>
      <c r="BK45" s="62">
        <f t="shared" si="89"/>
        <v>0</v>
      </c>
      <c r="BL45" s="61">
        <f t="shared" si="90"/>
        <v>0</v>
      </c>
      <c r="BM45" s="43">
        <f t="shared" si="91"/>
        <v>0</v>
      </c>
      <c r="BN45" s="35">
        <f t="shared" si="92"/>
        <v>0</v>
      </c>
      <c r="BO45" s="36">
        <f t="shared" si="93"/>
        <v>0</v>
      </c>
      <c r="BP45" s="35">
        <f t="shared" si="94"/>
        <v>0</v>
      </c>
      <c r="BQ45" s="62">
        <f t="shared" si="95"/>
        <v>0</v>
      </c>
      <c r="BR45" s="61">
        <f t="shared" si="96"/>
        <v>0</v>
      </c>
      <c r="BS45" s="43">
        <f t="shared" si="97"/>
        <v>0</v>
      </c>
      <c r="BT45" s="35">
        <f t="shared" si="98"/>
        <v>0</v>
      </c>
      <c r="BU45" s="36">
        <f t="shared" si="99"/>
        <v>0</v>
      </c>
      <c r="BV45" s="35">
        <f t="shared" si="100"/>
        <v>0</v>
      </c>
      <c r="BW45" s="62">
        <f t="shared" si="101"/>
        <v>0</v>
      </c>
      <c r="BX45" s="61">
        <f t="shared" si="102"/>
        <v>0</v>
      </c>
      <c r="BY45" s="43">
        <f t="shared" si="103"/>
        <v>0</v>
      </c>
      <c r="BZ45" s="35">
        <f t="shared" si="104"/>
        <v>0</v>
      </c>
      <c r="CA45" s="36">
        <f t="shared" si="105"/>
        <v>0</v>
      </c>
      <c r="CB45" s="35">
        <f t="shared" si="106"/>
        <v>0</v>
      </c>
      <c r="CC45" s="62">
        <f t="shared" si="107"/>
        <v>0</v>
      </c>
      <c r="CD45" s="61">
        <f t="shared" si="108"/>
        <v>0</v>
      </c>
      <c r="CE45" s="43">
        <f t="shared" si="109"/>
        <v>0</v>
      </c>
      <c r="CF45" s="35">
        <f t="shared" si="110"/>
        <v>0</v>
      </c>
      <c r="CG45" s="36">
        <f t="shared" si="111"/>
        <v>0</v>
      </c>
      <c r="CH45" s="35">
        <f t="shared" si="112"/>
        <v>0</v>
      </c>
      <c r="CI45" s="62">
        <f t="shared" si="113"/>
        <v>0</v>
      </c>
      <c r="CJ45" s="61">
        <f t="shared" si="114"/>
        <v>0</v>
      </c>
      <c r="CK45" s="43">
        <f t="shared" si="115"/>
        <v>0</v>
      </c>
      <c r="CL45" s="35">
        <f t="shared" si="116"/>
        <v>0</v>
      </c>
      <c r="CM45" s="36">
        <f t="shared" si="117"/>
        <v>0</v>
      </c>
      <c r="CN45" s="35">
        <f t="shared" si="118"/>
        <v>0</v>
      </c>
      <c r="CO45" s="62">
        <f t="shared" si="119"/>
        <v>0</v>
      </c>
      <c r="CP45" s="61">
        <f t="shared" si="120"/>
        <v>0</v>
      </c>
      <c r="CQ45" s="43">
        <f t="shared" si="121"/>
        <v>0</v>
      </c>
      <c r="CR45" s="35">
        <f t="shared" si="122"/>
        <v>0</v>
      </c>
      <c r="CS45" s="43">
        <f t="shared" si="123"/>
        <v>0</v>
      </c>
      <c r="CT45" s="43">
        <f t="shared" si="124"/>
        <v>0</v>
      </c>
      <c r="CU45" s="62">
        <f t="shared" si="125"/>
        <v>0</v>
      </c>
      <c r="CV45" s="61">
        <f t="shared" si="126"/>
        <v>0</v>
      </c>
      <c r="CW45" s="43">
        <f t="shared" si="127"/>
        <v>0</v>
      </c>
      <c r="CX45" s="35">
        <f t="shared" si="128"/>
        <v>0</v>
      </c>
      <c r="CY45" s="36">
        <f t="shared" si="129"/>
        <v>0</v>
      </c>
      <c r="CZ45" s="35">
        <f t="shared" si="130"/>
        <v>0</v>
      </c>
      <c r="DA45" s="62">
        <f t="shared" si="131"/>
        <v>0</v>
      </c>
    </row>
    <row r="46" spans="2:105" x14ac:dyDescent="0.3">
      <c r="B46" s="1"/>
      <c r="C46" s="1"/>
      <c r="D46">
        <f t="shared" si="11"/>
        <v>429.91</v>
      </c>
      <c r="F46" s="1"/>
      <c r="G46" s="1"/>
      <c r="H46">
        <f t="shared" si="12"/>
        <v>435.82</v>
      </c>
      <c r="J46" s="1">
        <v>0.46365899999999999</v>
      </c>
      <c r="K46" s="1">
        <v>28.13</v>
      </c>
      <c r="L46">
        <f t="shared" si="13"/>
        <v>469.55</v>
      </c>
      <c r="N46" s="1">
        <v>0.46777999999999997</v>
      </c>
      <c r="O46" s="1">
        <v>29.58</v>
      </c>
      <c r="P46">
        <f t="shared" si="14"/>
        <v>472.31</v>
      </c>
      <c r="R46" s="1">
        <v>0.47736499999999998</v>
      </c>
      <c r="S46" s="1">
        <v>31.37</v>
      </c>
      <c r="T46">
        <f t="shared" si="15"/>
        <v>475.17</v>
      </c>
      <c r="V46" s="1">
        <v>0.49679299999999998</v>
      </c>
      <c r="W46" s="8">
        <v>31.86</v>
      </c>
      <c r="X46">
        <f t="shared" si="16"/>
        <v>479.31</v>
      </c>
      <c r="Y46" s="9"/>
      <c r="Z46" s="8">
        <v>0.51797300000000002</v>
      </c>
      <c r="AA46" s="8">
        <v>34.19</v>
      </c>
      <c r="AB46">
        <f t="shared" si="17"/>
        <v>485.72</v>
      </c>
      <c r="AC46" s="9"/>
      <c r="AD46" s="8">
        <v>0.55208000000000002</v>
      </c>
      <c r="AE46" s="8">
        <v>34.25</v>
      </c>
      <c r="AF46">
        <f t="shared" si="18"/>
        <v>493.31</v>
      </c>
      <c r="AH46" s="1">
        <v>0.59193300000000004</v>
      </c>
      <c r="AI46" s="8">
        <v>32.869999999999997</v>
      </c>
      <c r="AJ46">
        <f t="shared" si="19"/>
        <v>499.08</v>
      </c>
      <c r="AL46" s="1">
        <v>0.63658400000000004</v>
      </c>
      <c r="AM46" s="8">
        <v>31.33</v>
      </c>
      <c r="AN46">
        <f t="shared" si="20"/>
        <v>504.51</v>
      </c>
      <c r="AT46" s="61">
        <f t="shared" si="72"/>
        <v>0</v>
      </c>
      <c r="AU46" s="43">
        <f t="shared" si="73"/>
        <v>0</v>
      </c>
      <c r="AV46" s="35">
        <f t="shared" si="74"/>
        <v>0</v>
      </c>
      <c r="AW46" s="36">
        <f t="shared" si="75"/>
        <v>0</v>
      </c>
      <c r="AX46" s="35">
        <f t="shared" si="76"/>
        <v>0</v>
      </c>
      <c r="AY46" s="62">
        <f t="shared" si="77"/>
        <v>0</v>
      </c>
      <c r="AZ46" s="61">
        <f t="shared" si="78"/>
        <v>0</v>
      </c>
      <c r="BA46" s="43">
        <f t="shared" si="79"/>
        <v>0</v>
      </c>
      <c r="BB46" s="35">
        <f t="shared" si="80"/>
        <v>0</v>
      </c>
      <c r="BC46" s="36">
        <f t="shared" si="81"/>
        <v>0</v>
      </c>
      <c r="BD46" s="35">
        <f t="shared" si="82"/>
        <v>0</v>
      </c>
      <c r="BE46" s="62">
        <f t="shared" si="83"/>
        <v>0</v>
      </c>
      <c r="BF46" s="61">
        <f t="shared" si="84"/>
        <v>0</v>
      </c>
      <c r="BG46" s="43">
        <f t="shared" si="85"/>
        <v>0</v>
      </c>
      <c r="BH46" s="35">
        <f t="shared" si="86"/>
        <v>0</v>
      </c>
      <c r="BI46" s="36">
        <f t="shared" si="87"/>
        <v>0</v>
      </c>
      <c r="BJ46" s="35">
        <f t="shared" si="88"/>
        <v>0</v>
      </c>
      <c r="BK46" s="62">
        <f t="shared" si="89"/>
        <v>0</v>
      </c>
      <c r="BL46" s="61">
        <f t="shared" si="90"/>
        <v>0</v>
      </c>
      <c r="BM46" s="43">
        <f t="shared" si="91"/>
        <v>0</v>
      </c>
      <c r="BN46" s="35">
        <f t="shared" si="92"/>
        <v>0</v>
      </c>
      <c r="BO46" s="36">
        <f t="shared" si="93"/>
        <v>0</v>
      </c>
      <c r="BP46" s="35">
        <f t="shared" si="94"/>
        <v>0</v>
      </c>
      <c r="BQ46" s="62">
        <f t="shared" si="95"/>
        <v>0</v>
      </c>
      <c r="BR46" s="61">
        <f t="shared" si="96"/>
        <v>0</v>
      </c>
      <c r="BS46" s="43">
        <f t="shared" si="97"/>
        <v>0</v>
      </c>
      <c r="BT46" s="35">
        <f t="shared" si="98"/>
        <v>0</v>
      </c>
      <c r="BU46" s="36">
        <f t="shared" si="99"/>
        <v>0</v>
      </c>
      <c r="BV46" s="35">
        <f t="shared" si="100"/>
        <v>0</v>
      </c>
      <c r="BW46" s="62">
        <f t="shared" si="101"/>
        <v>0</v>
      </c>
      <c r="BX46" s="61">
        <f t="shared" si="102"/>
        <v>0</v>
      </c>
      <c r="BY46" s="43">
        <f t="shared" si="103"/>
        <v>0</v>
      </c>
      <c r="BZ46" s="35">
        <f t="shared" si="104"/>
        <v>0</v>
      </c>
      <c r="CA46" s="36">
        <f t="shared" si="105"/>
        <v>0</v>
      </c>
      <c r="CB46" s="35">
        <f t="shared" si="106"/>
        <v>0</v>
      </c>
      <c r="CC46" s="62">
        <f t="shared" si="107"/>
        <v>0</v>
      </c>
      <c r="CD46" s="61">
        <f t="shared" si="108"/>
        <v>0</v>
      </c>
      <c r="CE46" s="43">
        <f t="shared" si="109"/>
        <v>0</v>
      </c>
      <c r="CF46" s="35">
        <f t="shared" si="110"/>
        <v>0</v>
      </c>
      <c r="CG46" s="36">
        <f t="shared" si="111"/>
        <v>0</v>
      </c>
      <c r="CH46" s="35">
        <f t="shared" si="112"/>
        <v>0</v>
      </c>
      <c r="CI46" s="62">
        <f t="shared" si="113"/>
        <v>0</v>
      </c>
      <c r="CJ46" s="61">
        <f t="shared" si="114"/>
        <v>0</v>
      </c>
      <c r="CK46" s="43">
        <f t="shared" si="115"/>
        <v>0</v>
      </c>
      <c r="CL46" s="35">
        <f t="shared" si="116"/>
        <v>0</v>
      </c>
      <c r="CM46" s="36">
        <f t="shared" si="117"/>
        <v>0</v>
      </c>
      <c r="CN46" s="35">
        <f t="shared" si="118"/>
        <v>0</v>
      </c>
      <c r="CO46" s="62">
        <f t="shared" si="119"/>
        <v>0</v>
      </c>
      <c r="CP46" s="61">
        <f t="shared" si="120"/>
        <v>0</v>
      </c>
      <c r="CQ46" s="43">
        <f t="shared" si="121"/>
        <v>0</v>
      </c>
      <c r="CR46" s="35">
        <f t="shared" si="122"/>
        <v>0</v>
      </c>
      <c r="CS46" s="43">
        <f t="shared" si="123"/>
        <v>0</v>
      </c>
      <c r="CT46" s="43">
        <f t="shared" si="124"/>
        <v>0</v>
      </c>
      <c r="CU46" s="62">
        <f t="shared" si="125"/>
        <v>0</v>
      </c>
      <c r="CV46" s="61">
        <f t="shared" si="126"/>
        <v>0</v>
      </c>
      <c r="CW46" s="43">
        <f t="shared" si="127"/>
        <v>0</v>
      </c>
      <c r="CX46" s="35">
        <f t="shared" si="128"/>
        <v>0</v>
      </c>
      <c r="CY46" s="36">
        <f t="shared" si="129"/>
        <v>0</v>
      </c>
      <c r="CZ46" s="35">
        <f t="shared" si="130"/>
        <v>0</v>
      </c>
      <c r="DA46" s="62">
        <f t="shared" si="131"/>
        <v>0</v>
      </c>
    </row>
    <row r="47" spans="2:105" x14ac:dyDescent="0.3">
      <c r="B47" s="1"/>
      <c r="C47" s="1"/>
      <c r="D47">
        <f t="shared" si="11"/>
        <v>429.91</v>
      </c>
      <c r="F47" s="1"/>
      <c r="G47" s="1"/>
      <c r="H47">
        <f t="shared" si="12"/>
        <v>435.82</v>
      </c>
      <c r="J47" s="1">
        <v>0.47359000000000001</v>
      </c>
      <c r="K47" s="1">
        <v>27.64</v>
      </c>
      <c r="L47">
        <f t="shared" si="13"/>
        <v>469.06</v>
      </c>
      <c r="N47" s="1">
        <v>0.4778</v>
      </c>
      <c r="O47" s="1">
        <v>29.01</v>
      </c>
      <c r="P47">
        <f t="shared" si="14"/>
        <v>471.74</v>
      </c>
      <c r="R47" s="1">
        <v>0.48759000000000002</v>
      </c>
      <c r="S47" s="1">
        <v>31.53</v>
      </c>
      <c r="T47">
        <f t="shared" si="15"/>
        <v>475.33000000000004</v>
      </c>
      <c r="V47" s="1">
        <v>0.50743400000000005</v>
      </c>
      <c r="W47" s="8">
        <v>32.880000000000003</v>
      </c>
      <c r="X47">
        <f t="shared" si="16"/>
        <v>480.33</v>
      </c>
      <c r="Y47" s="9"/>
      <c r="Z47" s="8">
        <v>0.52906699999999995</v>
      </c>
      <c r="AA47" s="8">
        <v>35.28</v>
      </c>
      <c r="AB47">
        <f t="shared" si="17"/>
        <v>486.81000000000006</v>
      </c>
      <c r="AC47" s="9"/>
      <c r="AD47" s="8">
        <v>0.56390499999999999</v>
      </c>
      <c r="AE47" s="8">
        <v>35.33</v>
      </c>
      <c r="AF47">
        <f t="shared" si="18"/>
        <v>494.39</v>
      </c>
      <c r="AH47" s="1">
        <v>0.60461100000000001</v>
      </c>
      <c r="AI47" s="8">
        <v>33.94</v>
      </c>
      <c r="AJ47">
        <f t="shared" si="19"/>
        <v>500.15</v>
      </c>
      <c r="AL47" s="1">
        <v>0.65021899999999999</v>
      </c>
      <c r="AM47" s="8">
        <v>30.48</v>
      </c>
      <c r="AN47">
        <f t="shared" si="20"/>
        <v>503.66</v>
      </c>
      <c r="AT47" s="61">
        <f t="shared" si="72"/>
        <v>0</v>
      </c>
      <c r="AU47" s="43">
        <f t="shared" si="73"/>
        <v>0</v>
      </c>
      <c r="AV47" s="35">
        <f t="shared" si="74"/>
        <v>0</v>
      </c>
      <c r="AW47" s="36">
        <f t="shared" si="75"/>
        <v>0</v>
      </c>
      <c r="AX47" s="35">
        <f t="shared" si="76"/>
        <v>0</v>
      </c>
      <c r="AY47" s="62">
        <f t="shared" si="77"/>
        <v>0</v>
      </c>
      <c r="AZ47" s="61">
        <f t="shared" si="78"/>
        <v>0</v>
      </c>
      <c r="BA47" s="43">
        <f t="shared" si="79"/>
        <v>0</v>
      </c>
      <c r="BB47" s="35">
        <f t="shared" si="80"/>
        <v>0</v>
      </c>
      <c r="BC47" s="36">
        <f t="shared" si="81"/>
        <v>0</v>
      </c>
      <c r="BD47" s="35">
        <f t="shared" si="82"/>
        <v>0</v>
      </c>
      <c r="BE47" s="62">
        <f t="shared" si="83"/>
        <v>0</v>
      </c>
      <c r="BF47" s="61">
        <f t="shared" si="84"/>
        <v>0</v>
      </c>
      <c r="BG47" s="43">
        <f t="shared" si="85"/>
        <v>0</v>
      </c>
      <c r="BH47" s="35">
        <f t="shared" si="86"/>
        <v>0</v>
      </c>
      <c r="BI47" s="36">
        <f t="shared" si="87"/>
        <v>0</v>
      </c>
      <c r="BJ47" s="35">
        <f t="shared" si="88"/>
        <v>0</v>
      </c>
      <c r="BK47" s="62">
        <f t="shared" si="89"/>
        <v>0</v>
      </c>
      <c r="BL47" s="61">
        <f t="shared" si="90"/>
        <v>0</v>
      </c>
      <c r="BM47" s="43">
        <f t="shared" si="91"/>
        <v>0</v>
      </c>
      <c r="BN47" s="35">
        <f t="shared" si="92"/>
        <v>0</v>
      </c>
      <c r="BO47" s="36">
        <f t="shared" si="93"/>
        <v>0</v>
      </c>
      <c r="BP47" s="35">
        <f t="shared" si="94"/>
        <v>0</v>
      </c>
      <c r="BQ47" s="62">
        <f t="shared" si="95"/>
        <v>0</v>
      </c>
      <c r="BR47" s="61">
        <f t="shared" si="96"/>
        <v>0</v>
      </c>
      <c r="BS47" s="43">
        <f t="shared" si="97"/>
        <v>0</v>
      </c>
      <c r="BT47" s="35">
        <f t="shared" si="98"/>
        <v>0</v>
      </c>
      <c r="BU47" s="36">
        <f t="shared" si="99"/>
        <v>0</v>
      </c>
      <c r="BV47" s="35">
        <f t="shared" si="100"/>
        <v>0</v>
      </c>
      <c r="BW47" s="62">
        <f t="shared" si="101"/>
        <v>0</v>
      </c>
      <c r="BX47" s="61">
        <f t="shared" si="102"/>
        <v>0</v>
      </c>
      <c r="BY47" s="43">
        <f t="shared" si="103"/>
        <v>0</v>
      </c>
      <c r="BZ47" s="35">
        <f t="shared" si="104"/>
        <v>0</v>
      </c>
      <c r="CA47" s="36">
        <f t="shared" si="105"/>
        <v>0</v>
      </c>
      <c r="CB47" s="35">
        <f t="shared" si="106"/>
        <v>0</v>
      </c>
      <c r="CC47" s="62">
        <f t="shared" si="107"/>
        <v>0</v>
      </c>
      <c r="CD47" s="61">
        <f t="shared" si="108"/>
        <v>0</v>
      </c>
      <c r="CE47" s="43">
        <f t="shared" si="109"/>
        <v>0</v>
      </c>
      <c r="CF47" s="35">
        <f t="shared" si="110"/>
        <v>0</v>
      </c>
      <c r="CG47" s="36">
        <f t="shared" si="111"/>
        <v>0</v>
      </c>
      <c r="CH47" s="35">
        <f t="shared" si="112"/>
        <v>0</v>
      </c>
      <c r="CI47" s="62">
        <f t="shared" si="113"/>
        <v>0</v>
      </c>
      <c r="CJ47" s="61">
        <f t="shared" si="114"/>
        <v>0</v>
      </c>
      <c r="CK47" s="43">
        <f t="shared" si="115"/>
        <v>0</v>
      </c>
      <c r="CL47" s="35">
        <f t="shared" si="116"/>
        <v>0</v>
      </c>
      <c r="CM47" s="36">
        <f t="shared" si="117"/>
        <v>0</v>
      </c>
      <c r="CN47" s="35">
        <f t="shared" si="118"/>
        <v>0</v>
      </c>
      <c r="CO47" s="62">
        <f t="shared" si="119"/>
        <v>0</v>
      </c>
      <c r="CP47" s="61">
        <f t="shared" si="120"/>
        <v>0</v>
      </c>
      <c r="CQ47" s="43">
        <f t="shared" si="121"/>
        <v>0</v>
      </c>
      <c r="CR47" s="35">
        <f t="shared" si="122"/>
        <v>0</v>
      </c>
      <c r="CS47" s="43">
        <f t="shared" si="123"/>
        <v>0</v>
      </c>
      <c r="CT47" s="43">
        <f t="shared" si="124"/>
        <v>0</v>
      </c>
      <c r="CU47" s="62">
        <f t="shared" si="125"/>
        <v>0</v>
      </c>
      <c r="CV47" s="61">
        <f t="shared" si="126"/>
        <v>0</v>
      </c>
      <c r="CW47" s="43">
        <f t="shared" si="127"/>
        <v>0</v>
      </c>
      <c r="CX47" s="35">
        <f t="shared" si="128"/>
        <v>0</v>
      </c>
      <c r="CY47" s="36">
        <f t="shared" si="129"/>
        <v>0</v>
      </c>
      <c r="CZ47" s="35">
        <f t="shared" si="130"/>
        <v>0</v>
      </c>
      <c r="DA47" s="62">
        <f t="shared" si="131"/>
        <v>0</v>
      </c>
    </row>
    <row r="48" spans="2:105" x14ac:dyDescent="0.3">
      <c r="B48" s="1"/>
      <c r="C48" s="1"/>
      <c r="D48">
        <f t="shared" si="11"/>
        <v>429.91</v>
      </c>
      <c r="F48" s="1"/>
      <c r="G48" s="1"/>
      <c r="H48">
        <f t="shared" si="12"/>
        <v>435.82</v>
      </c>
      <c r="J48" s="1">
        <v>0.48352200000000001</v>
      </c>
      <c r="K48" s="1">
        <v>26.95</v>
      </c>
      <c r="L48">
        <f t="shared" si="13"/>
        <v>468.37</v>
      </c>
      <c r="N48" s="1">
        <v>0.487819</v>
      </c>
      <c r="O48" s="1">
        <v>29.34</v>
      </c>
      <c r="P48">
        <f t="shared" si="14"/>
        <v>472.07</v>
      </c>
      <c r="R48" s="1">
        <v>0.49781500000000001</v>
      </c>
      <c r="S48" s="1">
        <v>32.51</v>
      </c>
      <c r="T48">
        <f t="shared" si="15"/>
        <v>476.31</v>
      </c>
      <c r="V48" s="1">
        <v>0.51807400000000003</v>
      </c>
      <c r="W48" s="8">
        <v>33.81</v>
      </c>
      <c r="X48">
        <f t="shared" si="16"/>
        <v>481.26</v>
      </c>
      <c r="Y48" s="9"/>
      <c r="Z48" s="8">
        <v>0.540161</v>
      </c>
      <c r="AA48" s="8">
        <v>36.380000000000003</v>
      </c>
      <c r="AB48">
        <f t="shared" si="17"/>
        <v>487.91</v>
      </c>
      <c r="AC48" s="9"/>
      <c r="AD48" s="8">
        <v>0.57572999999999996</v>
      </c>
      <c r="AE48" s="8">
        <v>36.520000000000003</v>
      </c>
      <c r="AF48">
        <f t="shared" si="18"/>
        <v>495.58</v>
      </c>
      <c r="AH48" s="1">
        <v>0.61729000000000001</v>
      </c>
      <c r="AI48" s="8">
        <v>34.36</v>
      </c>
      <c r="AJ48">
        <f t="shared" si="19"/>
        <v>500.57</v>
      </c>
      <c r="AL48" s="1">
        <v>0.66385400000000006</v>
      </c>
      <c r="AM48" s="8">
        <v>28.38</v>
      </c>
      <c r="AN48">
        <f t="shared" si="20"/>
        <v>501.56</v>
      </c>
      <c r="AT48" s="61">
        <f t="shared" si="72"/>
        <v>0</v>
      </c>
      <c r="AU48" s="43">
        <f t="shared" si="73"/>
        <v>0</v>
      </c>
      <c r="AV48" s="35">
        <f t="shared" si="74"/>
        <v>0</v>
      </c>
      <c r="AW48" s="36">
        <f t="shared" si="75"/>
        <v>0</v>
      </c>
      <c r="AX48" s="35">
        <f t="shared" si="76"/>
        <v>0</v>
      </c>
      <c r="AY48" s="62">
        <f t="shared" si="77"/>
        <v>0</v>
      </c>
      <c r="AZ48" s="61">
        <f t="shared" si="78"/>
        <v>0</v>
      </c>
      <c r="BA48" s="43">
        <f t="shared" si="79"/>
        <v>0</v>
      </c>
      <c r="BB48" s="35">
        <f t="shared" si="80"/>
        <v>0</v>
      </c>
      <c r="BC48" s="36">
        <f t="shared" si="81"/>
        <v>0</v>
      </c>
      <c r="BD48" s="35">
        <f t="shared" si="82"/>
        <v>0</v>
      </c>
      <c r="BE48" s="62">
        <f t="shared" si="83"/>
        <v>0</v>
      </c>
      <c r="BF48" s="61">
        <f t="shared" si="84"/>
        <v>0</v>
      </c>
      <c r="BG48" s="43">
        <f t="shared" si="85"/>
        <v>0</v>
      </c>
      <c r="BH48" s="35">
        <f t="shared" si="86"/>
        <v>0</v>
      </c>
      <c r="BI48" s="36">
        <f t="shared" si="87"/>
        <v>0</v>
      </c>
      <c r="BJ48" s="35">
        <f t="shared" si="88"/>
        <v>0</v>
      </c>
      <c r="BK48" s="62">
        <f t="shared" si="89"/>
        <v>0</v>
      </c>
      <c r="BL48" s="61">
        <f t="shared" si="90"/>
        <v>0</v>
      </c>
      <c r="BM48" s="43">
        <f t="shared" si="91"/>
        <v>0</v>
      </c>
      <c r="BN48" s="35">
        <f t="shared" si="92"/>
        <v>0</v>
      </c>
      <c r="BO48" s="36">
        <f t="shared" si="93"/>
        <v>0</v>
      </c>
      <c r="BP48" s="35">
        <f t="shared" si="94"/>
        <v>0</v>
      </c>
      <c r="BQ48" s="62">
        <f t="shared" si="95"/>
        <v>0</v>
      </c>
      <c r="BR48" s="61">
        <f t="shared" si="96"/>
        <v>0</v>
      </c>
      <c r="BS48" s="43">
        <f t="shared" si="97"/>
        <v>0</v>
      </c>
      <c r="BT48" s="35">
        <f t="shared" si="98"/>
        <v>0</v>
      </c>
      <c r="BU48" s="36">
        <f t="shared" si="99"/>
        <v>0</v>
      </c>
      <c r="BV48" s="35">
        <f t="shared" si="100"/>
        <v>0</v>
      </c>
      <c r="BW48" s="62">
        <f t="shared" si="101"/>
        <v>0</v>
      </c>
      <c r="BX48" s="61">
        <f t="shared" si="102"/>
        <v>0</v>
      </c>
      <c r="BY48" s="43">
        <f t="shared" si="103"/>
        <v>0</v>
      </c>
      <c r="BZ48" s="35">
        <f t="shared" si="104"/>
        <v>0</v>
      </c>
      <c r="CA48" s="36">
        <f t="shared" si="105"/>
        <v>0</v>
      </c>
      <c r="CB48" s="35">
        <f t="shared" si="106"/>
        <v>0</v>
      </c>
      <c r="CC48" s="62">
        <f t="shared" si="107"/>
        <v>0</v>
      </c>
      <c r="CD48" s="61">
        <f t="shared" si="108"/>
        <v>0</v>
      </c>
      <c r="CE48" s="43">
        <f t="shared" si="109"/>
        <v>0</v>
      </c>
      <c r="CF48" s="35">
        <f t="shared" si="110"/>
        <v>0</v>
      </c>
      <c r="CG48" s="36">
        <f t="shared" si="111"/>
        <v>0</v>
      </c>
      <c r="CH48" s="35">
        <f t="shared" si="112"/>
        <v>0</v>
      </c>
      <c r="CI48" s="62">
        <f t="shared" si="113"/>
        <v>0</v>
      </c>
      <c r="CJ48" s="61">
        <f t="shared" si="114"/>
        <v>0</v>
      </c>
      <c r="CK48" s="43">
        <f t="shared" si="115"/>
        <v>0</v>
      </c>
      <c r="CL48" s="35">
        <f t="shared" si="116"/>
        <v>0</v>
      </c>
      <c r="CM48" s="36">
        <f t="shared" si="117"/>
        <v>0</v>
      </c>
      <c r="CN48" s="35">
        <f t="shared" si="118"/>
        <v>0</v>
      </c>
      <c r="CO48" s="62">
        <f t="shared" si="119"/>
        <v>0</v>
      </c>
      <c r="CP48" s="61">
        <f t="shared" si="120"/>
        <v>0</v>
      </c>
      <c r="CQ48" s="43">
        <f t="shared" si="121"/>
        <v>0</v>
      </c>
      <c r="CR48" s="35">
        <f t="shared" si="122"/>
        <v>0</v>
      </c>
      <c r="CS48" s="43">
        <f t="shared" si="123"/>
        <v>0</v>
      </c>
      <c r="CT48" s="43">
        <f t="shared" si="124"/>
        <v>0</v>
      </c>
      <c r="CU48" s="62">
        <f t="shared" si="125"/>
        <v>0</v>
      </c>
      <c r="CV48" s="61">
        <f t="shared" si="126"/>
        <v>0</v>
      </c>
      <c r="CW48" s="43">
        <f t="shared" si="127"/>
        <v>0</v>
      </c>
      <c r="CX48" s="35">
        <f t="shared" si="128"/>
        <v>0</v>
      </c>
      <c r="CY48" s="36">
        <f t="shared" si="129"/>
        <v>0</v>
      </c>
      <c r="CZ48" s="35">
        <f t="shared" si="130"/>
        <v>0</v>
      </c>
      <c r="DA48" s="62">
        <f t="shared" si="131"/>
        <v>0</v>
      </c>
    </row>
    <row r="49" spans="2:105" x14ac:dyDescent="0.3">
      <c r="B49" s="1"/>
      <c r="C49" s="1"/>
      <c r="D49">
        <f t="shared" si="11"/>
        <v>429.91</v>
      </c>
      <c r="F49" s="1"/>
      <c r="G49" s="1"/>
      <c r="H49">
        <f t="shared" si="12"/>
        <v>435.82</v>
      </c>
      <c r="J49" s="1">
        <v>0.49345299999999997</v>
      </c>
      <c r="K49" s="1">
        <v>27.32</v>
      </c>
      <c r="L49">
        <f t="shared" si="13"/>
        <v>468.74</v>
      </c>
      <c r="N49" s="1">
        <v>0.49783899999999998</v>
      </c>
      <c r="O49" s="1">
        <v>30.38</v>
      </c>
      <c r="P49">
        <f t="shared" si="14"/>
        <v>473.11</v>
      </c>
      <c r="R49" s="1">
        <v>0.50804000000000005</v>
      </c>
      <c r="S49" s="1">
        <v>33.520000000000003</v>
      </c>
      <c r="T49">
        <f t="shared" si="15"/>
        <v>477.32</v>
      </c>
      <c r="V49" s="1">
        <v>0.52871500000000005</v>
      </c>
      <c r="W49" s="8">
        <v>34.840000000000003</v>
      </c>
      <c r="X49">
        <f t="shared" si="16"/>
        <v>482.28999999999996</v>
      </c>
      <c r="Y49" s="9"/>
      <c r="Z49" s="8">
        <v>0.55125599999999997</v>
      </c>
      <c r="AA49" s="8">
        <v>37.67</v>
      </c>
      <c r="AB49">
        <f t="shared" si="17"/>
        <v>489.20000000000005</v>
      </c>
      <c r="AC49" s="9"/>
      <c r="AD49" s="8">
        <v>0.58755500000000005</v>
      </c>
      <c r="AE49" s="8">
        <v>37.53</v>
      </c>
      <c r="AF49">
        <f t="shared" si="18"/>
        <v>496.59000000000003</v>
      </c>
      <c r="AH49" s="1">
        <v>0.629969</v>
      </c>
      <c r="AI49" s="8">
        <v>32.380000000000003</v>
      </c>
      <c r="AJ49">
        <f t="shared" si="19"/>
        <v>498.59</v>
      </c>
      <c r="AL49" s="1">
        <v>0.67748900000000001</v>
      </c>
      <c r="AM49" s="8">
        <v>26.32</v>
      </c>
      <c r="AN49">
        <f t="shared" si="20"/>
        <v>499.5</v>
      </c>
      <c r="AT49" s="61">
        <f t="shared" si="72"/>
        <v>0</v>
      </c>
      <c r="AU49" s="43">
        <f t="shared" si="73"/>
        <v>0</v>
      </c>
      <c r="AV49" s="35">
        <f t="shared" si="74"/>
        <v>0</v>
      </c>
      <c r="AW49" s="36">
        <f t="shared" si="75"/>
        <v>0</v>
      </c>
      <c r="AX49" s="35">
        <f t="shared" si="76"/>
        <v>0</v>
      </c>
      <c r="AY49" s="62">
        <f t="shared" si="77"/>
        <v>0</v>
      </c>
      <c r="AZ49" s="61">
        <f t="shared" si="78"/>
        <v>0</v>
      </c>
      <c r="BA49" s="43">
        <f t="shared" si="79"/>
        <v>0</v>
      </c>
      <c r="BB49" s="35">
        <f t="shared" si="80"/>
        <v>0</v>
      </c>
      <c r="BC49" s="36">
        <f t="shared" si="81"/>
        <v>0</v>
      </c>
      <c r="BD49" s="35">
        <f t="shared" si="82"/>
        <v>0</v>
      </c>
      <c r="BE49" s="62">
        <f t="shared" si="83"/>
        <v>0</v>
      </c>
      <c r="BF49" s="61">
        <f t="shared" si="84"/>
        <v>0</v>
      </c>
      <c r="BG49" s="43">
        <f t="shared" si="85"/>
        <v>0</v>
      </c>
      <c r="BH49" s="35">
        <f t="shared" si="86"/>
        <v>0</v>
      </c>
      <c r="BI49" s="36">
        <f t="shared" si="87"/>
        <v>0</v>
      </c>
      <c r="BJ49" s="35">
        <f t="shared" si="88"/>
        <v>0</v>
      </c>
      <c r="BK49" s="62">
        <f t="shared" si="89"/>
        <v>0</v>
      </c>
      <c r="BL49" s="61">
        <f t="shared" si="90"/>
        <v>0</v>
      </c>
      <c r="BM49" s="43">
        <f t="shared" si="91"/>
        <v>0</v>
      </c>
      <c r="BN49" s="35">
        <f t="shared" si="92"/>
        <v>0</v>
      </c>
      <c r="BO49" s="36">
        <f t="shared" si="93"/>
        <v>0</v>
      </c>
      <c r="BP49" s="35">
        <f t="shared" si="94"/>
        <v>0</v>
      </c>
      <c r="BQ49" s="62">
        <f t="shared" si="95"/>
        <v>0</v>
      </c>
      <c r="BR49" s="61">
        <f t="shared" si="96"/>
        <v>0</v>
      </c>
      <c r="BS49" s="43">
        <f t="shared" si="97"/>
        <v>0</v>
      </c>
      <c r="BT49" s="35">
        <f t="shared" si="98"/>
        <v>0</v>
      </c>
      <c r="BU49" s="36">
        <f t="shared" si="99"/>
        <v>0</v>
      </c>
      <c r="BV49" s="35">
        <f t="shared" si="100"/>
        <v>0</v>
      </c>
      <c r="BW49" s="62">
        <f t="shared" si="101"/>
        <v>0</v>
      </c>
      <c r="BX49" s="61">
        <f t="shared" si="102"/>
        <v>0</v>
      </c>
      <c r="BY49" s="43">
        <f t="shared" si="103"/>
        <v>0</v>
      </c>
      <c r="BZ49" s="35">
        <f t="shared" si="104"/>
        <v>0</v>
      </c>
      <c r="CA49" s="36">
        <f t="shared" si="105"/>
        <v>0</v>
      </c>
      <c r="CB49" s="35">
        <f t="shared" si="106"/>
        <v>0</v>
      </c>
      <c r="CC49" s="62">
        <f t="shared" si="107"/>
        <v>0</v>
      </c>
      <c r="CD49" s="61">
        <f t="shared" si="108"/>
        <v>0</v>
      </c>
      <c r="CE49" s="43">
        <f t="shared" si="109"/>
        <v>0</v>
      </c>
      <c r="CF49" s="35">
        <f t="shared" si="110"/>
        <v>0</v>
      </c>
      <c r="CG49" s="36">
        <f t="shared" si="111"/>
        <v>0</v>
      </c>
      <c r="CH49" s="35">
        <f t="shared" si="112"/>
        <v>0</v>
      </c>
      <c r="CI49" s="62">
        <f t="shared" si="113"/>
        <v>0</v>
      </c>
      <c r="CJ49" s="61">
        <f t="shared" si="114"/>
        <v>0</v>
      </c>
      <c r="CK49" s="43">
        <f t="shared" si="115"/>
        <v>0</v>
      </c>
      <c r="CL49" s="35">
        <f t="shared" si="116"/>
        <v>0</v>
      </c>
      <c r="CM49" s="36">
        <f t="shared" si="117"/>
        <v>0</v>
      </c>
      <c r="CN49" s="35">
        <f t="shared" si="118"/>
        <v>0</v>
      </c>
      <c r="CO49" s="62">
        <f t="shared" si="119"/>
        <v>0</v>
      </c>
      <c r="CP49" s="61">
        <f t="shared" si="120"/>
        <v>0</v>
      </c>
      <c r="CQ49" s="43">
        <f t="shared" si="121"/>
        <v>0</v>
      </c>
      <c r="CR49" s="35">
        <f t="shared" si="122"/>
        <v>0</v>
      </c>
      <c r="CS49" s="43">
        <f t="shared" si="123"/>
        <v>0</v>
      </c>
      <c r="CT49" s="43">
        <f t="shared" si="124"/>
        <v>0</v>
      </c>
      <c r="CU49" s="62">
        <f t="shared" si="125"/>
        <v>0</v>
      </c>
      <c r="CV49" s="61">
        <f t="shared" si="126"/>
        <v>0</v>
      </c>
      <c r="CW49" s="43">
        <f t="shared" si="127"/>
        <v>0</v>
      </c>
      <c r="CX49" s="35">
        <f t="shared" si="128"/>
        <v>0</v>
      </c>
      <c r="CY49" s="36">
        <f t="shared" si="129"/>
        <v>0</v>
      </c>
      <c r="CZ49" s="35">
        <f t="shared" si="130"/>
        <v>0</v>
      </c>
      <c r="DA49" s="62">
        <f t="shared" si="131"/>
        <v>0</v>
      </c>
    </row>
    <row r="50" spans="2:105" x14ac:dyDescent="0.3">
      <c r="B50" s="1"/>
      <c r="C50" s="1"/>
      <c r="D50">
        <f t="shared" si="11"/>
        <v>429.91</v>
      </c>
      <c r="F50" s="1"/>
      <c r="G50" s="1"/>
      <c r="H50">
        <f t="shared" si="12"/>
        <v>435.82</v>
      </c>
      <c r="J50" s="1">
        <v>0.50338400000000005</v>
      </c>
      <c r="K50" s="1">
        <v>28.4</v>
      </c>
      <c r="L50">
        <f t="shared" si="13"/>
        <v>469.82</v>
      </c>
      <c r="N50" s="1">
        <v>0.50785800000000003</v>
      </c>
      <c r="O50" s="1">
        <v>31.34</v>
      </c>
      <c r="P50">
        <f t="shared" si="14"/>
        <v>474.07</v>
      </c>
      <c r="R50" s="1">
        <v>0.51826399999999995</v>
      </c>
      <c r="S50" s="1">
        <v>34.380000000000003</v>
      </c>
      <c r="T50">
        <f t="shared" si="15"/>
        <v>478.18</v>
      </c>
      <c r="V50" s="1">
        <v>0.53935599999999995</v>
      </c>
      <c r="W50" s="8">
        <v>35.86</v>
      </c>
      <c r="X50">
        <f t="shared" si="16"/>
        <v>483.31</v>
      </c>
      <c r="Y50" s="9"/>
      <c r="Z50" s="8">
        <v>0.56235000000000002</v>
      </c>
      <c r="AA50" s="8">
        <v>38.869999999999997</v>
      </c>
      <c r="AB50">
        <f t="shared" si="17"/>
        <v>490.40000000000003</v>
      </c>
      <c r="AC50" s="9"/>
      <c r="AD50" s="8">
        <v>0.59938000000000002</v>
      </c>
      <c r="AE50" s="8">
        <v>36.54</v>
      </c>
      <c r="AF50">
        <f t="shared" si="18"/>
        <v>495.6</v>
      </c>
      <c r="AH50" s="1">
        <v>0.64264699999999997</v>
      </c>
      <c r="AI50" s="8">
        <v>30.29</v>
      </c>
      <c r="AJ50">
        <f t="shared" si="19"/>
        <v>496.5</v>
      </c>
      <c r="AL50" s="1">
        <v>0.69112399999999996</v>
      </c>
      <c r="AM50" s="8">
        <v>24.22</v>
      </c>
      <c r="AN50">
        <f t="shared" si="20"/>
        <v>497.4</v>
      </c>
      <c r="AT50" s="61">
        <f t="shared" si="72"/>
        <v>0</v>
      </c>
      <c r="AU50" s="43">
        <f t="shared" si="73"/>
        <v>0</v>
      </c>
      <c r="AV50" s="35">
        <f t="shared" si="74"/>
        <v>0</v>
      </c>
      <c r="AW50" s="36">
        <f t="shared" si="75"/>
        <v>0</v>
      </c>
      <c r="AX50" s="35">
        <f t="shared" si="76"/>
        <v>0</v>
      </c>
      <c r="AY50" s="62">
        <f t="shared" si="77"/>
        <v>0</v>
      </c>
      <c r="AZ50" s="61">
        <f t="shared" si="78"/>
        <v>0</v>
      </c>
      <c r="BA50" s="43">
        <f t="shared" si="79"/>
        <v>0</v>
      </c>
      <c r="BB50" s="35">
        <f t="shared" si="80"/>
        <v>0</v>
      </c>
      <c r="BC50" s="36">
        <f t="shared" si="81"/>
        <v>0</v>
      </c>
      <c r="BD50" s="35">
        <f t="shared" si="82"/>
        <v>0</v>
      </c>
      <c r="BE50" s="62">
        <f t="shared" si="83"/>
        <v>0</v>
      </c>
      <c r="BF50" s="61">
        <f t="shared" si="84"/>
        <v>0</v>
      </c>
      <c r="BG50" s="43">
        <f t="shared" si="85"/>
        <v>0</v>
      </c>
      <c r="BH50" s="35">
        <f t="shared" si="86"/>
        <v>0</v>
      </c>
      <c r="BI50" s="36">
        <f t="shared" si="87"/>
        <v>0</v>
      </c>
      <c r="BJ50" s="35">
        <f t="shared" si="88"/>
        <v>0</v>
      </c>
      <c r="BK50" s="62">
        <f t="shared" si="89"/>
        <v>0</v>
      </c>
      <c r="BL50" s="61">
        <f t="shared" si="90"/>
        <v>0</v>
      </c>
      <c r="BM50" s="43">
        <f t="shared" si="91"/>
        <v>0</v>
      </c>
      <c r="BN50" s="35">
        <f t="shared" si="92"/>
        <v>0</v>
      </c>
      <c r="BO50" s="36">
        <f t="shared" si="93"/>
        <v>0</v>
      </c>
      <c r="BP50" s="35">
        <f t="shared" si="94"/>
        <v>0</v>
      </c>
      <c r="BQ50" s="62">
        <f t="shared" si="95"/>
        <v>0</v>
      </c>
      <c r="BR50" s="61">
        <f t="shared" si="96"/>
        <v>0</v>
      </c>
      <c r="BS50" s="43">
        <f t="shared" si="97"/>
        <v>0</v>
      </c>
      <c r="BT50" s="35">
        <f t="shared" si="98"/>
        <v>0</v>
      </c>
      <c r="BU50" s="36">
        <f t="shared" si="99"/>
        <v>0</v>
      </c>
      <c r="BV50" s="35">
        <f t="shared" si="100"/>
        <v>0</v>
      </c>
      <c r="BW50" s="62">
        <f t="shared" si="101"/>
        <v>0</v>
      </c>
      <c r="BX50" s="61">
        <f t="shared" si="102"/>
        <v>0</v>
      </c>
      <c r="BY50" s="43">
        <f t="shared" si="103"/>
        <v>0</v>
      </c>
      <c r="BZ50" s="35">
        <f t="shared" si="104"/>
        <v>0</v>
      </c>
      <c r="CA50" s="36">
        <f t="shared" si="105"/>
        <v>0</v>
      </c>
      <c r="CB50" s="35">
        <f t="shared" si="106"/>
        <v>0</v>
      </c>
      <c r="CC50" s="62">
        <f t="shared" si="107"/>
        <v>0</v>
      </c>
      <c r="CD50" s="61">
        <f t="shared" si="108"/>
        <v>0</v>
      </c>
      <c r="CE50" s="43">
        <f t="shared" si="109"/>
        <v>0</v>
      </c>
      <c r="CF50" s="35">
        <f t="shared" si="110"/>
        <v>0</v>
      </c>
      <c r="CG50" s="36">
        <f t="shared" si="111"/>
        <v>0</v>
      </c>
      <c r="CH50" s="35">
        <f t="shared" si="112"/>
        <v>0</v>
      </c>
      <c r="CI50" s="62">
        <f t="shared" si="113"/>
        <v>0</v>
      </c>
      <c r="CJ50" s="61">
        <f t="shared" si="114"/>
        <v>0</v>
      </c>
      <c r="CK50" s="43">
        <f t="shared" si="115"/>
        <v>0</v>
      </c>
      <c r="CL50" s="35">
        <f t="shared" si="116"/>
        <v>0</v>
      </c>
      <c r="CM50" s="36">
        <f t="shared" si="117"/>
        <v>0</v>
      </c>
      <c r="CN50" s="35">
        <f t="shared" si="118"/>
        <v>0</v>
      </c>
      <c r="CO50" s="62">
        <f t="shared" si="119"/>
        <v>0</v>
      </c>
      <c r="CP50" s="61">
        <f t="shared" si="120"/>
        <v>0</v>
      </c>
      <c r="CQ50" s="43">
        <f t="shared" si="121"/>
        <v>0</v>
      </c>
      <c r="CR50" s="35">
        <f t="shared" si="122"/>
        <v>0</v>
      </c>
      <c r="CS50" s="43">
        <f t="shared" si="123"/>
        <v>0</v>
      </c>
      <c r="CT50" s="43">
        <f t="shared" si="124"/>
        <v>0</v>
      </c>
      <c r="CU50" s="62">
        <f t="shared" si="125"/>
        <v>0</v>
      </c>
      <c r="CV50" s="61">
        <f t="shared" si="126"/>
        <v>0</v>
      </c>
      <c r="CW50" s="43">
        <f t="shared" si="127"/>
        <v>0</v>
      </c>
      <c r="CX50" s="35">
        <f t="shared" si="128"/>
        <v>0</v>
      </c>
      <c r="CY50" s="36">
        <f t="shared" si="129"/>
        <v>0</v>
      </c>
      <c r="CZ50" s="35">
        <f t="shared" si="130"/>
        <v>0</v>
      </c>
      <c r="DA50" s="62">
        <f t="shared" si="131"/>
        <v>0</v>
      </c>
    </row>
    <row r="51" spans="2:105" x14ac:dyDescent="0.3">
      <c r="B51" s="1"/>
      <c r="C51" s="1"/>
      <c r="D51">
        <f t="shared" si="11"/>
        <v>429.91</v>
      </c>
      <c r="F51" s="1"/>
      <c r="G51" s="1"/>
      <c r="H51">
        <f t="shared" si="12"/>
        <v>435.82</v>
      </c>
      <c r="J51" s="1">
        <v>0.51329499999999995</v>
      </c>
      <c r="K51" s="1">
        <v>29.61</v>
      </c>
      <c r="L51">
        <f t="shared" si="13"/>
        <v>471.03000000000003</v>
      </c>
      <c r="N51" s="1">
        <v>0.51785700000000001</v>
      </c>
      <c r="O51" s="1">
        <v>32.299999999999997</v>
      </c>
      <c r="P51">
        <f t="shared" si="14"/>
        <v>475.03000000000003</v>
      </c>
      <c r="R51" s="1">
        <v>0.52846800000000005</v>
      </c>
      <c r="S51" s="1">
        <v>35.380000000000003</v>
      </c>
      <c r="T51">
        <f t="shared" si="15"/>
        <v>479.18</v>
      </c>
      <c r="V51" s="1">
        <v>0.54997499999999999</v>
      </c>
      <c r="W51" s="8">
        <v>36.86</v>
      </c>
      <c r="X51">
        <f t="shared" si="16"/>
        <v>484.31</v>
      </c>
      <c r="Y51" s="9"/>
      <c r="Z51" s="8">
        <v>0.57342300000000002</v>
      </c>
      <c r="AA51" s="8">
        <v>39.9</v>
      </c>
      <c r="AB51">
        <f t="shared" si="17"/>
        <v>491.43</v>
      </c>
      <c r="AC51" s="9"/>
      <c r="AD51" s="8">
        <v>0.61118099999999997</v>
      </c>
      <c r="AE51" s="8">
        <v>34.6</v>
      </c>
      <c r="AF51">
        <f t="shared" si="18"/>
        <v>493.66</v>
      </c>
      <c r="AH51" s="1">
        <v>0.65529999999999999</v>
      </c>
      <c r="AI51" s="8">
        <v>28.29</v>
      </c>
      <c r="AJ51">
        <f t="shared" si="19"/>
        <v>494.5</v>
      </c>
      <c r="AL51" s="1">
        <v>0.704731</v>
      </c>
      <c r="AM51" s="8">
        <v>22.22</v>
      </c>
      <c r="AN51">
        <f t="shared" si="20"/>
        <v>495.4</v>
      </c>
      <c r="AT51" s="61">
        <f t="shared" si="72"/>
        <v>0</v>
      </c>
      <c r="AU51" s="43">
        <f t="shared" si="73"/>
        <v>0</v>
      </c>
      <c r="AV51" s="35">
        <f t="shared" si="74"/>
        <v>0</v>
      </c>
      <c r="AW51" s="36">
        <f t="shared" si="75"/>
        <v>0</v>
      </c>
      <c r="AX51" s="35">
        <f t="shared" si="76"/>
        <v>0</v>
      </c>
      <c r="AY51" s="62">
        <f t="shared" si="77"/>
        <v>0</v>
      </c>
      <c r="AZ51" s="61">
        <f t="shared" si="78"/>
        <v>0</v>
      </c>
      <c r="BA51" s="43">
        <f t="shared" si="79"/>
        <v>0</v>
      </c>
      <c r="BB51" s="35">
        <f t="shared" si="80"/>
        <v>0</v>
      </c>
      <c r="BC51" s="36">
        <f t="shared" si="81"/>
        <v>0</v>
      </c>
      <c r="BD51" s="35">
        <f t="shared" si="82"/>
        <v>0</v>
      </c>
      <c r="BE51" s="62">
        <f t="shared" si="83"/>
        <v>0</v>
      </c>
      <c r="BF51" s="61">
        <f t="shared" si="84"/>
        <v>0</v>
      </c>
      <c r="BG51" s="43">
        <f t="shared" si="85"/>
        <v>0</v>
      </c>
      <c r="BH51" s="35">
        <f t="shared" si="86"/>
        <v>0</v>
      </c>
      <c r="BI51" s="36">
        <f t="shared" si="87"/>
        <v>0</v>
      </c>
      <c r="BJ51" s="35">
        <f t="shared" si="88"/>
        <v>0</v>
      </c>
      <c r="BK51" s="62">
        <f t="shared" si="89"/>
        <v>0</v>
      </c>
      <c r="BL51" s="61">
        <f t="shared" si="90"/>
        <v>0</v>
      </c>
      <c r="BM51" s="43">
        <f t="shared" si="91"/>
        <v>0</v>
      </c>
      <c r="BN51" s="35">
        <f t="shared" si="92"/>
        <v>0</v>
      </c>
      <c r="BO51" s="36">
        <f t="shared" si="93"/>
        <v>0</v>
      </c>
      <c r="BP51" s="35">
        <f t="shared" si="94"/>
        <v>0</v>
      </c>
      <c r="BQ51" s="62">
        <f t="shared" si="95"/>
        <v>0</v>
      </c>
      <c r="BR51" s="61">
        <f t="shared" si="96"/>
        <v>0</v>
      </c>
      <c r="BS51" s="43">
        <f t="shared" si="97"/>
        <v>0</v>
      </c>
      <c r="BT51" s="35">
        <f t="shared" si="98"/>
        <v>0</v>
      </c>
      <c r="BU51" s="36">
        <f t="shared" si="99"/>
        <v>0</v>
      </c>
      <c r="BV51" s="35">
        <f t="shared" si="100"/>
        <v>0</v>
      </c>
      <c r="BW51" s="62">
        <f t="shared" si="101"/>
        <v>0</v>
      </c>
      <c r="BX51" s="61">
        <f t="shared" si="102"/>
        <v>0</v>
      </c>
      <c r="BY51" s="43">
        <f t="shared" si="103"/>
        <v>0</v>
      </c>
      <c r="BZ51" s="35">
        <f t="shared" si="104"/>
        <v>0</v>
      </c>
      <c r="CA51" s="36">
        <f t="shared" si="105"/>
        <v>0</v>
      </c>
      <c r="CB51" s="35">
        <f t="shared" si="106"/>
        <v>0</v>
      </c>
      <c r="CC51" s="62">
        <f t="shared" si="107"/>
        <v>0</v>
      </c>
      <c r="CD51" s="61">
        <f t="shared" si="108"/>
        <v>0</v>
      </c>
      <c r="CE51" s="43">
        <f t="shared" si="109"/>
        <v>0</v>
      </c>
      <c r="CF51" s="35">
        <f t="shared" si="110"/>
        <v>0</v>
      </c>
      <c r="CG51" s="36">
        <f t="shared" si="111"/>
        <v>0</v>
      </c>
      <c r="CH51" s="35">
        <f t="shared" si="112"/>
        <v>0</v>
      </c>
      <c r="CI51" s="62">
        <f t="shared" si="113"/>
        <v>0</v>
      </c>
      <c r="CJ51" s="61">
        <f t="shared" si="114"/>
        <v>0</v>
      </c>
      <c r="CK51" s="43">
        <f t="shared" si="115"/>
        <v>0</v>
      </c>
      <c r="CL51" s="35">
        <f t="shared" si="116"/>
        <v>0</v>
      </c>
      <c r="CM51" s="36">
        <f t="shared" si="117"/>
        <v>0</v>
      </c>
      <c r="CN51" s="35">
        <f t="shared" si="118"/>
        <v>0</v>
      </c>
      <c r="CO51" s="62">
        <f t="shared" si="119"/>
        <v>0</v>
      </c>
      <c r="CP51" s="61">
        <f t="shared" si="120"/>
        <v>0</v>
      </c>
      <c r="CQ51" s="43">
        <f t="shared" si="121"/>
        <v>0</v>
      </c>
      <c r="CR51" s="35">
        <f t="shared" si="122"/>
        <v>0</v>
      </c>
      <c r="CS51" s="43">
        <f t="shared" si="123"/>
        <v>0</v>
      </c>
      <c r="CT51" s="43">
        <f t="shared" si="124"/>
        <v>0</v>
      </c>
      <c r="CU51" s="62">
        <f t="shared" si="125"/>
        <v>0</v>
      </c>
      <c r="CV51" s="61">
        <f t="shared" si="126"/>
        <v>0</v>
      </c>
      <c r="CW51" s="43">
        <f t="shared" si="127"/>
        <v>0</v>
      </c>
      <c r="CX51" s="35">
        <f t="shared" si="128"/>
        <v>0</v>
      </c>
      <c r="CY51" s="36">
        <f t="shared" si="129"/>
        <v>0</v>
      </c>
      <c r="CZ51" s="35">
        <f t="shared" si="130"/>
        <v>0</v>
      </c>
      <c r="DA51" s="62">
        <f t="shared" si="131"/>
        <v>0</v>
      </c>
    </row>
    <row r="52" spans="2:105" x14ac:dyDescent="0.3">
      <c r="B52" s="1"/>
      <c r="C52" s="1"/>
      <c r="D52">
        <f t="shared" si="11"/>
        <v>429.91</v>
      </c>
      <c r="F52" s="1"/>
      <c r="G52" s="1"/>
      <c r="H52">
        <f t="shared" si="12"/>
        <v>435.82</v>
      </c>
      <c r="J52" s="1">
        <v>0.52322599999999997</v>
      </c>
      <c r="K52" s="1">
        <v>30.69</v>
      </c>
      <c r="L52">
        <f t="shared" si="13"/>
        <v>472.11</v>
      </c>
      <c r="N52" s="1">
        <v>0.52787700000000004</v>
      </c>
      <c r="O52" s="1">
        <v>33.32</v>
      </c>
      <c r="P52">
        <f t="shared" si="14"/>
        <v>476.05</v>
      </c>
      <c r="R52" s="1">
        <v>0.53869299999999998</v>
      </c>
      <c r="S52" s="1">
        <v>36.299999999999997</v>
      </c>
      <c r="T52">
        <f t="shared" si="15"/>
        <v>480.1</v>
      </c>
      <c r="V52" s="1">
        <v>0.560616</v>
      </c>
      <c r="W52" s="8">
        <v>37.979999999999997</v>
      </c>
      <c r="X52">
        <f t="shared" si="16"/>
        <v>485.43</v>
      </c>
      <c r="Y52" s="9"/>
      <c r="Z52" s="8">
        <v>0.58451699999999995</v>
      </c>
      <c r="AA52" s="8">
        <v>39.35</v>
      </c>
      <c r="AB52">
        <f t="shared" si="17"/>
        <v>490.88000000000005</v>
      </c>
      <c r="AC52" s="9"/>
      <c r="AD52" s="8">
        <v>0.62300599999999995</v>
      </c>
      <c r="AE52" s="8">
        <v>32.67</v>
      </c>
      <c r="AF52">
        <f t="shared" si="18"/>
        <v>491.73</v>
      </c>
      <c r="AH52" s="1">
        <v>0.66797899999999999</v>
      </c>
      <c r="AI52" s="8">
        <v>26.39</v>
      </c>
      <c r="AJ52">
        <f t="shared" si="19"/>
        <v>492.59999999999997</v>
      </c>
      <c r="AL52" s="1">
        <v>0.71836599999999995</v>
      </c>
      <c r="AM52" s="8">
        <v>20.239999999999998</v>
      </c>
      <c r="AN52">
        <f t="shared" si="20"/>
        <v>493.42</v>
      </c>
      <c r="AT52" s="61">
        <f t="shared" si="72"/>
        <v>0</v>
      </c>
      <c r="AU52" s="43">
        <f t="shared" si="73"/>
        <v>0</v>
      </c>
      <c r="AV52" s="35">
        <f t="shared" si="74"/>
        <v>0</v>
      </c>
      <c r="AW52" s="36">
        <f t="shared" si="75"/>
        <v>0</v>
      </c>
      <c r="AX52" s="35">
        <f t="shared" si="76"/>
        <v>0</v>
      </c>
      <c r="AY52" s="62">
        <f t="shared" si="77"/>
        <v>0</v>
      </c>
      <c r="AZ52" s="61">
        <f t="shared" si="78"/>
        <v>0</v>
      </c>
      <c r="BA52" s="43">
        <f t="shared" si="79"/>
        <v>0</v>
      </c>
      <c r="BB52" s="35">
        <f t="shared" si="80"/>
        <v>0</v>
      </c>
      <c r="BC52" s="36">
        <f t="shared" si="81"/>
        <v>0</v>
      </c>
      <c r="BD52" s="35">
        <f t="shared" si="82"/>
        <v>0</v>
      </c>
      <c r="BE52" s="62">
        <f t="shared" si="83"/>
        <v>0</v>
      </c>
      <c r="BF52" s="61">
        <f t="shared" si="84"/>
        <v>0</v>
      </c>
      <c r="BG52" s="43">
        <f t="shared" si="85"/>
        <v>0</v>
      </c>
      <c r="BH52" s="35">
        <f t="shared" si="86"/>
        <v>0</v>
      </c>
      <c r="BI52" s="36">
        <f t="shared" si="87"/>
        <v>0</v>
      </c>
      <c r="BJ52" s="35">
        <f t="shared" si="88"/>
        <v>0</v>
      </c>
      <c r="BK52" s="62">
        <f t="shared" si="89"/>
        <v>0</v>
      </c>
      <c r="BL52" s="61">
        <f t="shared" si="90"/>
        <v>0</v>
      </c>
      <c r="BM52" s="43">
        <f t="shared" si="91"/>
        <v>0</v>
      </c>
      <c r="BN52" s="35">
        <f t="shared" si="92"/>
        <v>0</v>
      </c>
      <c r="BO52" s="36">
        <f t="shared" si="93"/>
        <v>0</v>
      </c>
      <c r="BP52" s="35">
        <f t="shared" si="94"/>
        <v>0</v>
      </c>
      <c r="BQ52" s="62">
        <f t="shared" si="95"/>
        <v>0</v>
      </c>
      <c r="BR52" s="61">
        <f t="shared" si="96"/>
        <v>0</v>
      </c>
      <c r="BS52" s="43">
        <f t="shared" si="97"/>
        <v>0</v>
      </c>
      <c r="BT52" s="35">
        <f t="shared" si="98"/>
        <v>0</v>
      </c>
      <c r="BU52" s="36">
        <f t="shared" si="99"/>
        <v>0</v>
      </c>
      <c r="BV52" s="35">
        <f t="shared" si="100"/>
        <v>0</v>
      </c>
      <c r="BW52" s="62">
        <f t="shared" si="101"/>
        <v>0</v>
      </c>
      <c r="BX52" s="61">
        <f t="shared" si="102"/>
        <v>0</v>
      </c>
      <c r="BY52" s="43">
        <f t="shared" si="103"/>
        <v>0</v>
      </c>
      <c r="BZ52" s="35">
        <f t="shared" si="104"/>
        <v>0</v>
      </c>
      <c r="CA52" s="36">
        <f t="shared" si="105"/>
        <v>0</v>
      </c>
      <c r="CB52" s="35">
        <f t="shared" si="106"/>
        <v>0</v>
      </c>
      <c r="CC52" s="62">
        <f t="shared" si="107"/>
        <v>0</v>
      </c>
      <c r="CD52" s="61">
        <f t="shared" si="108"/>
        <v>0</v>
      </c>
      <c r="CE52" s="43">
        <f t="shared" si="109"/>
        <v>0</v>
      </c>
      <c r="CF52" s="35">
        <f t="shared" si="110"/>
        <v>0</v>
      </c>
      <c r="CG52" s="36">
        <f t="shared" si="111"/>
        <v>0</v>
      </c>
      <c r="CH52" s="35">
        <f t="shared" si="112"/>
        <v>0</v>
      </c>
      <c r="CI52" s="62">
        <f t="shared" si="113"/>
        <v>0</v>
      </c>
      <c r="CJ52" s="61">
        <f t="shared" si="114"/>
        <v>0</v>
      </c>
      <c r="CK52" s="43">
        <f t="shared" si="115"/>
        <v>0</v>
      </c>
      <c r="CL52" s="35">
        <f t="shared" si="116"/>
        <v>0</v>
      </c>
      <c r="CM52" s="36">
        <f t="shared" si="117"/>
        <v>0</v>
      </c>
      <c r="CN52" s="35">
        <f t="shared" si="118"/>
        <v>0</v>
      </c>
      <c r="CO52" s="62">
        <f t="shared" si="119"/>
        <v>0</v>
      </c>
      <c r="CP52" s="61">
        <f t="shared" si="120"/>
        <v>0</v>
      </c>
      <c r="CQ52" s="43">
        <f t="shared" si="121"/>
        <v>0</v>
      </c>
      <c r="CR52" s="35">
        <f t="shared" si="122"/>
        <v>0</v>
      </c>
      <c r="CS52" s="43">
        <f t="shared" si="123"/>
        <v>0</v>
      </c>
      <c r="CT52" s="43">
        <f t="shared" si="124"/>
        <v>0</v>
      </c>
      <c r="CU52" s="62">
        <f t="shared" si="125"/>
        <v>0</v>
      </c>
      <c r="CV52" s="61">
        <f t="shared" si="126"/>
        <v>0</v>
      </c>
      <c r="CW52" s="43">
        <f t="shared" si="127"/>
        <v>0</v>
      </c>
      <c r="CX52" s="35">
        <f t="shared" si="128"/>
        <v>0</v>
      </c>
      <c r="CY52" s="36">
        <f t="shared" si="129"/>
        <v>0</v>
      </c>
      <c r="CZ52" s="35">
        <f t="shared" si="130"/>
        <v>0</v>
      </c>
      <c r="DA52" s="62">
        <f t="shared" si="131"/>
        <v>0</v>
      </c>
    </row>
    <row r="53" spans="2:105" x14ac:dyDescent="0.3">
      <c r="B53" s="1"/>
      <c r="C53" s="1"/>
      <c r="D53">
        <f t="shared" si="11"/>
        <v>429.91</v>
      </c>
      <c r="F53" s="1"/>
      <c r="G53" s="1"/>
      <c r="H53">
        <f t="shared" si="12"/>
        <v>435.82</v>
      </c>
      <c r="J53" s="1">
        <v>0.53315699999999999</v>
      </c>
      <c r="K53" s="1">
        <v>31.84</v>
      </c>
      <c r="L53">
        <f t="shared" si="13"/>
        <v>473.26</v>
      </c>
      <c r="N53" s="1">
        <v>0.53789600000000004</v>
      </c>
      <c r="O53" s="1">
        <v>34.32</v>
      </c>
      <c r="P53">
        <f t="shared" si="14"/>
        <v>477.05</v>
      </c>
      <c r="R53" s="1">
        <v>0.54891800000000002</v>
      </c>
      <c r="S53" s="1">
        <v>37.32</v>
      </c>
      <c r="T53">
        <f t="shared" si="15"/>
        <v>481.12</v>
      </c>
      <c r="V53" s="1">
        <v>0.57125700000000001</v>
      </c>
      <c r="W53" s="8">
        <v>39.01</v>
      </c>
      <c r="X53">
        <f t="shared" si="16"/>
        <v>486.46</v>
      </c>
      <c r="Y53" s="9"/>
      <c r="Z53" s="8">
        <v>0.595611</v>
      </c>
      <c r="AA53" s="8">
        <v>37.51</v>
      </c>
      <c r="AB53">
        <f t="shared" si="17"/>
        <v>489.04</v>
      </c>
      <c r="AC53" s="9"/>
      <c r="AD53" s="8">
        <v>0.63483100000000003</v>
      </c>
      <c r="AE53" s="8">
        <v>30.8</v>
      </c>
      <c r="AF53">
        <f t="shared" si="18"/>
        <v>489.86</v>
      </c>
      <c r="AH53" s="1">
        <v>0.68065699999999996</v>
      </c>
      <c r="AI53" s="8">
        <v>24.48</v>
      </c>
      <c r="AJ53">
        <f t="shared" si="19"/>
        <v>490.69</v>
      </c>
      <c r="AL53" s="1">
        <v>0.73200100000000001</v>
      </c>
      <c r="AM53" s="8">
        <v>18.45</v>
      </c>
      <c r="AN53">
        <f t="shared" si="20"/>
        <v>491.63</v>
      </c>
      <c r="AT53" s="61">
        <f t="shared" si="72"/>
        <v>0</v>
      </c>
      <c r="AU53" s="43">
        <f t="shared" si="73"/>
        <v>0</v>
      </c>
      <c r="AV53" s="35">
        <f t="shared" si="74"/>
        <v>0</v>
      </c>
      <c r="AW53" s="36">
        <f t="shared" si="75"/>
        <v>0</v>
      </c>
      <c r="AX53" s="35">
        <f t="shared" si="76"/>
        <v>0</v>
      </c>
      <c r="AY53" s="62">
        <f t="shared" si="77"/>
        <v>0</v>
      </c>
      <c r="AZ53" s="61">
        <f t="shared" si="78"/>
        <v>0</v>
      </c>
      <c r="BA53" s="43">
        <f t="shared" si="79"/>
        <v>0</v>
      </c>
      <c r="BB53" s="35">
        <f t="shared" si="80"/>
        <v>0</v>
      </c>
      <c r="BC53" s="36">
        <f t="shared" si="81"/>
        <v>0</v>
      </c>
      <c r="BD53" s="35">
        <f t="shared" si="82"/>
        <v>0</v>
      </c>
      <c r="BE53" s="62">
        <f t="shared" si="83"/>
        <v>0</v>
      </c>
      <c r="BF53" s="61">
        <f t="shared" si="84"/>
        <v>0</v>
      </c>
      <c r="BG53" s="43">
        <f t="shared" si="85"/>
        <v>0</v>
      </c>
      <c r="BH53" s="35">
        <f t="shared" si="86"/>
        <v>0</v>
      </c>
      <c r="BI53" s="36">
        <f t="shared" si="87"/>
        <v>0</v>
      </c>
      <c r="BJ53" s="35">
        <f t="shared" si="88"/>
        <v>0</v>
      </c>
      <c r="BK53" s="62">
        <f t="shared" si="89"/>
        <v>0</v>
      </c>
      <c r="BL53" s="61">
        <f t="shared" si="90"/>
        <v>0</v>
      </c>
      <c r="BM53" s="43">
        <f t="shared" si="91"/>
        <v>0</v>
      </c>
      <c r="BN53" s="35">
        <f t="shared" si="92"/>
        <v>0</v>
      </c>
      <c r="BO53" s="36">
        <f t="shared" si="93"/>
        <v>0</v>
      </c>
      <c r="BP53" s="35">
        <f t="shared" si="94"/>
        <v>0</v>
      </c>
      <c r="BQ53" s="62">
        <f t="shared" si="95"/>
        <v>0</v>
      </c>
      <c r="BR53" s="61">
        <f t="shared" si="96"/>
        <v>0</v>
      </c>
      <c r="BS53" s="43">
        <f t="shared" si="97"/>
        <v>0</v>
      </c>
      <c r="BT53" s="35">
        <f t="shared" si="98"/>
        <v>0</v>
      </c>
      <c r="BU53" s="36">
        <f t="shared" si="99"/>
        <v>0</v>
      </c>
      <c r="BV53" s="35">
        <f t="shared" si="100"/>
        <v>0</v>
      </c>
      <c r="BW53" s="62">
        <f t="shared" si="101"/>
        <v>0</v>
      </c>
      <c r="BX53" s="61">
        <f t="shared" si="102"/>
        <v>0</v>
      </c>
      <c r="BY53" s="43">
        <f t="shared" si="103"/>
        <v>0</v>
      </c>
      <c r="BZ53" s="35">
        <f t="shared" si="104"/>
        <v>0</v>
      </c>
      <c r="CA53" s="36">
        <f t="shared" si="105"/>
        <v>0</v>
      </c>
      <c r="CB53" s="35">
        <f t="shared" si="106"/>
        <v>0</v>
      </c>
      <c r="CC53" s="62">
        <f t="shared" si="107"/>
        <v>0</v>
      </c>
      <c r="CD53" s="61">
        <f t="shared" si="108"/>
        <v>0</v>
      </c>
      <c r="CE53" s="43">
        <f t="shared" si="109"/>
        <v>0</v>
      </c>
      <c r="CF53" s="35">
        <f t="shared" si="110"/>
        <v>0</v>
      </c>
      <c r="CG53" s="36">
        <f t="shared" si="111"/>
        <v>0</v>
      </c>
      <c r="CH53" s="35">
        <f t="shared" si="112"/>
        <v>0</v>
      </c>
      <c r="CI53" s="62">
        <f t="shared" si="113"/>
        <v>0</v>
      </c>
      <c r="CJ53" s="61">
        <f t="shared" si="114"/>
        <v>0</v>
      </c>
      <c r="CK53" s="43">
        <f t="shared" si="115"/>
        <v>0</v>
      </c>
      <c r="CL53" s="35">
        <f t="shared" si="116"/>
        <v>0</v>
      </c>
      <c r="CM53" s="36">
        <f t="shared" si="117"/>
        <v>0</v>
      </c>
      <c r="CN53" s="35">
        <f t="shared" si="118"/>
        <v>0</v>
      </c>
      <c r="CO53" s="62">
        <f t="shared" si="119"/>
        <v>0</v>
      </c>
      <c r="CP53" s="61">
        <f t="shared" si="120"/>
        <v>0</v>
      </c>
      <c r="CQ53" s="43">
        <f t="shared" si="121"/>
        <v>0</v>
      </c>
      <c r="CR53" s="35">
        <f t="shared" si="122"/>
        <v>0</v>
      </c>
      <c r="CS53" s="43">
        <f t="shared" si="123"/>
        <v>0</v>
      </c>
      <c r="CT53" s="43">
        <f t="shared" si="124"/>
        <v>0</v>
      </c>
      <c r="CU53" s="62">
        <f t="shared" si="125"/>
        <v>0</v>
      </c>
      <c r="CV53" s="61">
        <f t="shared" si="126"/>
        <v>0</v>
      </c>
      <c r="CW53" s="43">
        <f t="shared" si="127"/>
        <v>0</v>
      </c>
      <c r="CX53" s="35">
        <f t="shared" si="128"/>
        <v>0</v>
      </c>
      <c r="CY53" s="36">
        <f t="shared" si="129"/>
        <v>0</v>
      </c>
      <c r="CZ53" s="35">
        <f t="shared" si="130"/>
        <v>0</v>
      </c>
      <c r="DA53" s="62">
        <f t="shared" si="131"/>
        <v>0</v>
      </c>
    </row>
    <row r="54" spans="2:105" x14ac:dyDescent="0.3">
      <c r="B54" s="1"/>
      <c r="C54" s="1"/>
      <c r="D54">
        <f t="shared" si="11"/>
        <v>429.91</v>
      </c>
      <c r="F54" s="1"/>
      <c r="G54" s="1"/>
      <c r="H54">
        <f t="shared" si="12"/>
        <v>435.82</v>
      </c>
      <c r="J54" s="1">
        <v>0.543068</v>
      </c>
      <c r="K54" s="1">
        <v>32.909999999999997</v>
      </c>
      <c r="L54">
        <f t="shared" si="13"/>
        <v>474.33000000000004</v>
      </c>
      <c r="N54" s="1">
        <v>0.54789500000000002</v>
      </c>
      <c r="O54" s="1">
        <v>35.21</v>
      </c>
      <c r="P54">
        <f t="shared" si="14"/>
        <v>477.94</v>
      </c>
      <c r="R54" s="1">
        <v>0.55912200000000001</v>
      </c>
      <c r="S54" s="1">
        <v>38.25</v>
      </c>
      <c r="T54">
        <f t="shared" si="15"/>
        <v>482.05</v>
      </c>
      <c r="V54" s="1">
        <v>0.58187599999999995</v>
      </c>
      <c r="W54" s="8">
        <v>39.1</v>
      </c>
      <c r="X54">
        <f t="shared" si="16"/>
        <v>486.55</v>
      </c>
      <c r="Y54" s="9"/>
      <c r="Z54" s="8">
        <v>0.606684</v>
      </c>
      <c r="AA54" s="8">
        <v>35.74</v>
      </c>
      <c r="AB54">
        <f t="shared" si="17"/>
        <v>487.27000000000004</v>
      </c>
      <c r="AC54" s="9"/>
      <c r="AD54" s="8">
        <v>0.64663199999999998</v>
      </c>
      <c r="AE54" s="8">
        <v>29</v>
      </c>
      <c r="AF54">
        <f t="shared" si="18"/>
        <v>488.06</v>
      </c>
      <c r="AH54" s="1">
        <v>0.69330999999999998</v>
      </c>
      <c r="AI54" s="8">
        <v>22.65</v>
      </c>
      <c r="AJ54">
        <f t="shared" si="19"/>
        <v>488.85999999999996</v>
      </c>
      <c r="AL54" s="1">
        <v>0.74560800000000005</v>
      </c>
      <c r="AM54" s="8">
        <v>16.59</v>
      </c>
      <c r="AN54">
        <f t="shared" si="20"/>
        <v>489.77</v>
      </c>
      <c r="AT54" s="61">
        <f t="shared" si="72"/>
        <v>0</v>
      </c>
      <c r="AU54" s="43">
        <f t="shared" si="73"/>
        <v>0</v>
      </c>
      <c r="AV54" s="35">
        <f t="shared" si="74"/>
        <v>0</v>
      </c>
      <c r="AW54" s="36">
        <f t="shared" si="75"/>
        <v>0</v>
      </c>
      <c r="AX54" s="35">
        <f t="shared" si="76"/>
        <v>0</v>
      </c>
      <c r="AY54" s="62">
        <f t="shared" si="77"/>
        <v>0</v>
      </c>
      <c r="AZ54" s="61">
        <f t="shared" si="78"/>
        <v>0</v>
      </c>
      <c r="BA54" s="43">
        <f t="shared" si="79"/>
        <v>0</v>
      </c>
      <c r="BB54" s="35">
        <f t="shared" si="80"/>
        <v>0</v>
      </c>
      <c r="BC54" s="36">
        <f t="shared" si="81"/>
        <v>0</v>
      </c>
      <c r="BD54" s="35">
        <f t="shared" si="82"/>
        <v>0</v>
      </c>
      <c r="BE54" s="62">
        <f t="shared" si="83"/>
        <v>0</v>
      </c>
      <c r="BF54" s="61">
        <f t="shared" si="84"/>
        <v>0</v>
      </c>
      <c r="BG54" s="43">
        <f t="shared" si="85"/>
        <v>0</v>
      </c>
      <c r="BH54" s="35">
        <f t="shared" si="86"/>
        <v>0</v>
      </c>
      <c r="BI54" s="36">
        <f t="shared" si="87"/>
        <v>0</v>
      </c>
      <c r="BJ54" s="35">
        <f t="shared" si="88"/>
        <v>0</v>
      </c>
      <c r="BK54" s="62">
        <f t="shared" si="89"/>
        <v>0</v>
      </c>
      <c r="BL54" s="61">
        <f t="shared" si="90"/>
        <v>0</v>
      </c>
      <c r="BM54" s="43">
        <f t="shared" si="91"/>
        <v>0</v>
      </c>
      <c r="BN54" s="35">
        <f t="shared" si="92"/>
        <v>0</v>
      </c>
      <c r="BO54" s="36">
        <f t="shared" si="93"/>
        <v>0</v>
      </c>
      <c r="BP54" s="35">
        <f t="shared" si="94"/>
        <v>0</v>
      </c>
      <c r="BQ54" s="62">
        <f t="shared" si="95"/>
        <v>0</v>
      </c>
      <c r="BR54" s="61">
        <f t="shared" si="96"/>
        <v>0</v>
      </c>
      <c r="BS54" s="43">
        <f t="shared" si="97"/>
        <v>0</v>
      </c>
      <c r="BT54" s="35">
        <f t="shared" si="98"/>
        <v>0</v>
      </c>
      <c r="BU54" s="36">
        <f t="shared" si="99"/>
        <v>0</v>
      </c>
      <c r="BV54" s="35">
        <f t="shared" si="100"/>
        <v>0</v>
      </c>
      <c r="BW54" s="62">
        <f t="shared" si="101"/>
        <v>0</v>
      </c>
      <c r="BX54" s="61">
        <f t="shared" si="102"/>
        <v>0</v>
      </c>
      <c r="BY54" s="43">
        <f t="shared" si="103"/>
        <v>0</v>
      </c>
      <c r="BZ54" s="35">
        <f t="shared" si="104"/>
        <v>0</v>
      </c>
      <c r="CA54" s="36">
        <f t="shared" si="105"/>
        <v>0</v>
      </c>
      <c r="CB54" s="35">
        <f t="shared" si="106"/>
        <v>0</v>
      </c>
      <c r="CC54" s="62">
        <f t="shared" si="107"/>
        <v>0</v>
      </c>
      <c r="CD54" s="61">
        <f t="shared" si="108"/>
        <v>0</v>
      </c>
      <c r="CE54" s="43">
        <f t="shared" si="109"/>
        <v>0</v>
      </c>
      <c r="CF54" s="35">
        <f t="shared" si="110"/>
        <v>0</v>
      </c>
      <c r="CG54" s="36">
        <f t="shared" si="111"/>
        <v>0</v>
      </c>
      <c r="CH54" s="35">
        <f t="shared" si="112"/>
        <v>0</v>
      </c>
      <c r="CI54" s="62">
        <f t="shared" si="113"/>
        <v>0</v>
      </c>
      <c r="CJ54" s="61">
        <f t="shared" si="114"/>
        <v>0</v>
      </c>
      <c r="CK54" s="43">
        <f t="shared" si="115"/>
        <v>0</v>
      </c>
      <c r="CL54" s="35">
        <f t="shared" si="116"/>
        <v>0</v>
      </c>
      <c r="CM54" s="36">
        <f t="shared" si="117"/>
        <v>0</v>
      </c>
      <c r="CN54" s="35">
        <f t="shared" si="118"/>
        <v>0</v>
      </c>
      <c r="CO54" s="62">
        <f t="shared" si="119"/>
        <v>0</v>
      </c>
      <c r="CP54" s="61">
        <f t="shared" si="120"/>
        <v>0</v>
      </c>
      <c r="CQ54" s="43">
        <f t="shared" si="121"/>
        <v>0</v>
      </c>
      <c r="CR54" s="35">
        <f t="shared" si="122"/>
        <v>0</v>
      </c>
      <c r="CS54" s="43">
        <f t="shared" si="123"/>
        <v>0</v>
      </c>
      <c r="CT54" s="43">
        <f t="shared" si="124"/>
        <v>0</v>
      </c>
      <c r="CU54" s="62">
        <f t="shared" si="125"/>
        <v>0</v>
      </c>
      <c r="CV54" s="61">
        <f t="shared" si="126"/>
        <v>0</v>
      </c>
      <c r="CW54" s="43">
        <f t="shared" si="127"/>
        <v>0</v>
      </c>
      <c r="CX54" s="35">
        <f t="shared" si="128"/>
        <v>0</v>
      </c>
      <c r="CY54" s="36">
        <f t="shared" si="129"/>
        <v>0</v>
      </c>
      <c r="CZ54" s="35">
        <f t="shared" si="130"/>
        <v>0</v>
      </c>
      <c r="DA54" s="62">
        <f t="shared" si="131"/>
        <v>0</v>
      </c>
    </row>
    <row r="55" spans="2:105" x14ac:dyDescent="0.3">
      <c r="B55" s="1"/>
      <c r="C55" s="1"/>
      <c r="D55">
        <f t="shared" si="11"/>
        <v>429.91</v>
      </c>
      <c r="F55" s="1"/>
      <c r="G55" s="1"/>
      <c r="H55">
        <f t="shared" si="12"/>
        <v>435.82</v>
      </c>
      <c r="J55" s="1">
        <v>0.55299900000000002</v>
      </c>
      <c r="K55" s="1">
        <v>33.99</v>
      </c>
      <c r="L55">
        <f t="shared" si="13"/>
        <v>475.41</v>
      </c>
      <c r="N55" s="1">
        <v>0.55791500000000005</v>
      </c>
      <c r="O55" s="1">
        <v>36.1</v>
      </c>
      <c r="P55">
        <f t="shared" si="14"/>
        <v>478.83000000000004</v>
      </c>
      <c r="R55" s="1">
        <v>0.56934700000000005</v>
      </c>
      <c r="S55" s="1">
        <v>39.159999999999997</v>
      </c>
      <c r="T55">
        <f t="shared" si="15"/>
        <v>482.96000000000004</v>
      </c>
      <c r="V55" s="1">
        <v>0.59251699999999996</v>
      </c>
      <c r="W55" s="8">
        <v>37.32</v>
      </c>
      <c r="X55">
        <f t="shared" si="16"/>
        <v>484.77</v>
      </c>
      <c r="Y55" s="9"/>
      <c r="Z55" s="8">
        <v>0.61777800000000005</v>
      </c>
      <c r="AA55" s="8">
        <v>33.93</v>
      </c>
      <c r="AB55">
        <f t="shared" si="17"/>
        <v>485.46000000000004</v>
      </c>
      <c r="AC55" s="9"/>
      <c r="AD55" s="8">
        <v>0.65845799999999999</v>
      </c>
      <c r="AE55" s="8">
        <v>27.23</v>
      </c>
      <c r="AF55">
        <f t="shared" si="18"/>
        <v>486.29</v>
      </c>
      <c r="AH55" s="1">
        <v>0.70598899999999998</v>
      </c>
      <c r="AI55" s="8">
        <v>20.84</v>
      </c>
      <c r="AJ55">
        <f t="shared" si="19"/>
        <v>487.04999999999995</v>
      </c>
      <c r="AL55" s="1">
        <v>0.759243</v>
      </c>
      <c r="AM55" s="8">
        <v>14.76</v>
      </c>
      <c r="AN55">
        <f t="shared" si="20"/>
        <v>487.94</v>
      </c>
      <c r="AT55" s="61">
        <f t="shared" si="72"/>
        <v>0</v>
      </c>
      <c r="AU55" s="43">
        <f t="shared" si="73"/>
        <v>0</v>
      </c>
      <c r="AV55" s="35">
        <f t="shared" si="74"/>
        <v>0</v>
      </c>
      <c r="AW55" s="36">
        <f t="shared" si="75"/>
        <v>0</v>
      </c>
      <c r="AX55" s="35">
        <f t="shared" si="76"/>
        <v>0</v>
      </c>
      <c r="AY55" s="62">
        <f t="shared" si="77"/>
        <v>0</v>
      </c>
      <c r="AZ55" s="61">
        <f t="shared" si="78"/>
        <v>0</v>
      </c>
      <c r="BA55" s="43">
        <f t="shared" si="79"/>
        <v>0</v>
      </c>
      <c r="BB55" s="35">
        <f t="shared" si="80"/>
        <v>0</v>
      </c>
      <c r="BC55" s="36">
        <f t="shared" si="81"/>
        <v>0</v>
      </c>
      <c r="BD55" s="35">
        <f t="shared" si="82"/>
        <v>0</v>
      </c>
      <c r="BE55" s="62">
        <f t="shared" si="83"/>
        <v>0</v>
      </c>
      <c r="BF55" s="61">
        <f t="shared" si="84"/>
        <v>0</v>
      </c>
      <c r="BG55" s="43">
        <f t="shared" si="85"/>
        <v>0</v>
      </c>
      <c r="BH55" s="35">
        <f t="shared" si="86"/>
        <v>0</v>
      </c>
      <c r="BI55" s="36">
        <f t="shared" si="87"/>
        <v>0</v>
      </c>
      <c r="BJ55" s="35">
        <f t="shared" si="88"/>
        <v>0</v>
      </c>
      <c r="BK55" s="62">
        <f t="shared" si="89"/>
        <v>0</v>
      </c>
      <c r="BL55" s="61">
        <f t="shared" si="90"/>
        <v>0</v>
      </c>
      <c r="BM55" s="43">
        <f t="shared" si="91"/>
        <v>0</v>
      </c>
      <c r="BN55" s="35">
        <f t="shared" si="92"/>
        <v>0</v>
      </c>
      <c r="BO55" s="36">
        <f t="shared" si="93"/>
        <v>0</v>
      </c>
      <c r="BP55" s="35">
        <f t="shared" si="94"/>
        <v>0</v>
      </c>
      <c r="BQ55" s="62">
        <f t="shared" si="95"/>
        <v>0</v>
      </c>
      <c r="BR55" s="61">
        <f t="shared" si="96"/>
        <v>0</v>
      </c>
      <c r="BS55" s="43">
        <f t="shared" si="97"/>
        <v>0</v>
      </c>
      <c r="BT55" s="35">
        <f t="shared" si="98"/>
        <v>0</v>
      </c>
      <c r="BU55" s="36">
        <f t="shared" si="99"/>
        <v>0</v>
      </c>
      <c r="BV55" s="35">
        <f t="shared" si="100"/>
        <v>0</v>
      </c>
      <c r="BW55" s="62">
        <f t="shared" si="101"/>
        <v>0</v>
      </c>
      <c r="BX55" s="61">
        <f t="shared" si="102"/>
        <v>0</v>
      </c>
      <c r="BY55" s="43">
        <f t="shared" si="103"/>
        <v>0</v>
      </c>
      <c r="BZ55" s="35">
        <f t="shared" si="104"/>
        <v>0</v>
      </c>
      <c r="CA55" s="36">
        <f t="shared" si="105"/>
        <v>0</v>
      </c>
      <c r="CB55" s="35">
        <f t="shared" si="106"/>
        <v>0</v>
      </c>
      <c r="CC55" s="62">
        <f t="shared" si="107"/>
        <v>0</v>
      </c>
      <c r="CD55" s="61">
        <f t="shared" si="108"/>
        <v>0</v>
      </c>
      <c r="CE55" s="43">
        <f t="shared" si="109"/>
        <v>0</v>
      </c>
      <c r="CF55" s="35">
        <f t="shared" si="110"/>
        <v>0</v>
      </c>
      <c r="CG55" s="36">
        <f t="shared" si="111"/>
        <v>0</v>
      </c>
      <c r="CH55" s="35">
        <f t="shared" si="112"/>
        <v>0</v>
      </c>
      <c r="CI55" s="62">
        <f t="shared" si="113"/>
        <v>0</v>
      </c>
      <c r="CJ55" s="61">
        <f t="shared" si="114"/>
        <v>0</v>
      </c>
      <c r="CK55" s="43">
        <f t="shared" si="115"/>
        <v>0</v>
      </c>
      <c r="CL55" s="35">
        <f t="shared" si="116"/>
        <v>0</v>
      </c>
      <c r="CM55" s="36">
        <f t="shared" si="117"/>
        <v>0</v>
      </c>
      <c r="CN55" s="35">
        <f t="shared" si="118"/>
        <v>0</v>
      </c>
      <c r="CO55" s="62">
        <f t="shared" si="119"/>
        <v>0</v>
      </c>
      <c r="CP55" s="61">
        <f t="shared" si="120"/>
        <v>0</v>
      </c>
      <c r="CQ55" s="43">
        <f t="shared" si="121"/>
        <v>0</v>
      </c>
      <c r="CR55" s="35">
        <f t="shared" si="122"/>
        <v>0</v>
      </c>
      <c r="CS55" s="43">
        <f t="shared" si="123"/>
        <v>0</v>
      </c>
      <c r="CT55" s="43">
        <f t="shared" si="124"/>
        <v>0</v>
      </c>
      <c r="CU55" s="62">
        <f t="shared" si="125"/>
        <v>0</v>
      </c>
      <c r="CV55" s="61">
        <f t="shared" si="126"/>
        <v>0</v>
      </c>
      <c r="CW55" s="43">
        <f t="shared" si="127"/>
        <v>0</v>
      </c>
      <c r="CX55" s="35">
        <f t="shared" si="128"/>
        <v>0</v>
      </c>
      <c r="CY55" s="36">
        <f t="shared" si="129"/>
        <v>0</v>
      </c>
      <c r="CZ55" s="35">
        <f t="shared" si="130"/>
        <v>0</v>
      </c>
      <c r="DA55" s="62">
        <f t="shared" si="131"/>
        <v>0</v>
      </c>
    </row>
    <row r="56" spans="2:105" x14ac:dyDescent="0.3">
      <c r="B56" s="1"/>
      <c r="C56" s="1"/>
      <c r="D56">
        <f t="shared" si="11"/>
        <v>429.91</v>
      </c>
      <c r="F56" s="1"/>
      <c r="G56" s="1"/>
      <c r="H56">
        <f t="shared" si="12"/>
        <v>435.82</v>
      </c>
      <c r="J56" s="1">
        <v>0.56293000000000004</v>
      </c>
      <c r="K56" s="1">
        <v>34.950000000000003</v>
      </c>
      <c r="L56">
        <f t="shared" si="13"/>
        <v>476.37</v>
      </c>
      <c r="N56" s="1">
        <v>0.56793400000000005</v>
      </c>
      <c r="O56" s="1">
        <v>36.97</v>
      </c>
      <c r="P56">
        <f t="shared" si="14"/>
        <v>479.70000000000005</v>
      </c>
      <c r="R56" s="1">
        <v>0.57957099999999995</v>
      </c>
      <c r="S56" s="1">
        <v>38.479999999999997</v>
      </c>
      <c r="T56">
        <f t="shared" si="15"/>
        <v>482.28000000000003</v>
      </c>
      <c r="V56" s="1">
        <v>0.60315799999999997</v>
      </c>
      <c r="W56" s="8">
        <v>35.58</v>
      </c>
      <c r="X56">
        <f t="shared" si="16"/>
        <v>483.03</v>
      </c>
      <c r="Y56" s="9"/>
      <c r="Z56" s="8">
        <v>0.62887199999999999</v>
      </c>
      <c r="AA56" s="8">
        <v>32.22</v>
      </c>
      <c r="AB56">
        <f t="shared" si="17"/>
        <v>483.75</v>
      </c>
      <c r="AC56" s="9"/>
      <c r="AD56" s="8">
        <v>0.67028299999999996</v>
      </c>
      <c r="AE56" s="8">
        <v>25.51</v>
      </c>
      <c r="AF56">
        <f t="shared" si="18"/>
        <v>484.57</v>
      </c>
      <c r="AH56" s="1">
        <v>0.71866799999999997</v>
      </c>
      <c r="AI56" s="8">
        <v>19.100000000000001</v>
      </c>
      <c r="AJ56">
        <f t="shared" si="19"/>
        <v>485.31</v>
      </c>
      <c r="AL56" s="1">
        <v>0.77287799999999995</v>
      </c>
      <c r="AM56" s="8">
        <v>12.82</v>
      </c>
      <c r="AN56">
        <f t="shared" si="20"/>
        <v>486</v>
      </c>
      <c r="AT56" s="61">
        <f t="shared" si="72"/>
        <v>0</v>
      </c>
      <c r="AU56" s="43">
        <f t="shared" si="73"/>
        <v>0</v>
      </c>
      <c r="AV56" s="35">
        <f t="shared" si="74"/>
        <v>0</v>
      </c>
      <c r="AW56" s="36">
        <f t="shared" si="75"/>
        <v>0</v>
      </c>
      <c r="AX56" s="35">
        <f t="shared" si="76"/>
        <v>0</v>
      </c>
      <c r="AY56" s="62">
        <f t="shared" si="77"/>
        <v>0</v>
      </c>
      <c r="AZ56" s="61">
        <f t="shared" si="78"/>
        <v>0</v>
      </c>
      <c r="BA56" s="43">
        <f t="shared" si="79"/>
        <v>0</v>
      </c>
      <c r="BB56" s="35">
        <f t="shared" si="80"/>
        <v>0</v>
      </c>
      <c r="BC56" s="36">
        <f t="shared" si="81"/>
        <v>0</v>
      </c>
      <c r="BD56" s="35">
        <f t="shared" si="82"/>
        <v>0</v>
      </c>
      <c r="BE56" s="62">
        <f t="shared" si="83"/>
        <v>0</v>
      </c>
      <c r="BF56" s="61">
        <f t="shared" si="84"/>
        <v>0</v>
      </c>
      <c r="BG56" s="43">
        <f t="shared" si="85"/>
        <v>0</v>
      </c>
      <c r="BH56" s="35">
        <f t="shared" si="86"/>
        <v>0</v>
      </c>
      <c r="BI56" s="36">
        <f t="shared" si="87"/>
        <v>0</v>
      </c>
      <c r="BJ56" s="35">
        <f t="shared" si="88"/>
        <v>0</v>
      </c>
      <c r="BK56" s="62">
        <f t="shared" si="89"/>
        <v>0</v>
      </c>
      <c r="BL56" s="61">
        <f t="shared" si="90"/>
        <v>0</v>
      </c>
      <c r="BM56" s="43">
        <f t="shared" si="91"/>
        <v>0</v>
      </c>
      <c r="BN56" s="35">
        <f t="shared" si="92"/>
        <v>0</v>
      </c>
      <c r="BO56" s="36">
        <f t="shared" si="93"/>
        <v>0</v>
      </c>
      <c r="BP56" s="35">
        <f t="shared" si="94"/>
        <v>0</v>
      </c>
      <c r="BQ56" s="62">
        <f t="shared" si="95"/>
        <v>0</v>
      </c>
      <c r="BR56" s="61">
        <f t="shared" si="96"/>
        <v>0</v>
      </c>
      <c r="BS56" s="43">
        <f t="shared" si="97"/>
        <v>0</v>
      </c>
      <c r="BT56" s="35">
        <f t="shared" si="98"/>
        <v>0</v>
      </c>
      <c r="BU56" s="36">
        <f t="shared" si="99"/>
        <v>0</v>
      </c>
      <c r="BV56" s="35">
        <f t="shared" si="100"/>
        <v>0</v>
      </c>
      <c r="BW56" s="62">
        <f t="shared" si="101"/>
        <v>0</v>
      </c>
      <c r="BX56" s="61">
        <f t="shared" si="102"/>
        <v>0</v>
      </c>
      <c r="BY56" s="43">
        <f t="shared" si="103"/>
        <v>0</v>
      </c>
      <c r="BZ56" s="35">
        <f t="shared" si="104"/>
        <v>0</v>
      </c>
      <c r="CA56" s="36">
        <f t="shared" si="105"/>
        <v>0</v>
      </c>
      <c r="CB56" s="35">
        <f t="shared" si="106"/>
        <v>0</v>
      </c>
      <c r="CC56" s="62">
        <f t="shared" si="107"/>
        <v>0</v>
      </c>
      <c r="CD56" s="61">
        <f t="shared" si="108"/>
        <v>0</v>
      </c>
      <c r="CE56" s="43">
        <f t="shared" si="109"/>
        <v>0</v>
      </c>
      <c r="CF56" s="35">
        <f t="shared" si="110"/>
        <v>0</v>
      </c>
      <c r="CG56" s="36">
        <f t="shared" si="111"/>
        <v>0</v>
      </c>
      <c r="CH56" s="35">
        <f t="shared" si="112"/>
        <v>0</v>
      </c>
      <c r="CI56" s="62">
        <f t="shared" si="113"/>
        <v>0</v>
      </c>
      <c r="CJ56" s="61">
        <f t="shared" si="114"/>
        <v>0</v>
      </c>
      <c r="CK56" s="43">
        <f t="shared" si="115"/>
        <v>0</v>
      </c>
      <c r="CL56" s="35">
        <f t="shared" si="116"/>
        <v>0</v>
      </c>
      <c r="CM56" s="36">
        <f t="shared" si="117"/>
        <v>0</v>
      </c>
      <c r="CN56" s="35">
        <f t="shared" si="118"/>
        <v>0</v>
      </c>
      <c r="CO56" s="62">
        <f t="shared" si="119"/>
        <v>0</v>
      </c>
      <c r="CP56" s="61">
        <f t="shared" si="120"/>
        <v>0</v>
      </c>
      <c r="CQ56" s="43">
        <f t="shared" si="121"/>
        <v>0</v>
      </c>
      <c r="CR56" s="35">
        <f t="shared" si="122"/>
        <v>0</v>
      </c>
      <c r="CS56" s="43">
        <f t="shared" si="123"/>
        <v>0</v>
      </c>
      <c r="CT56" s="43">
        <f t="shared" si="124"/>
        <v>0</v>
      </c>
      <c r="CU56" s="62">
        <f t="shared" si="125"/>
        <v>0</v>
      </c>
      <c r="CV56" s="61">
        <f t="shared" si="126"/>
        <v>0</v>
      </c>
      <c r="CW56" s="43">
        <f t="shared" si="127"/>
        <v>0</v>
      </c>
      <c r="CX56" s="35">
        <f t="shared" si="128"/>
        <v>0</v>
      </c>
      <c r="CY56" s="36">
        <f t="shared" si="129"/>
        <v>0</v>
      </c>
      <c r="CZ56" s="35">
        <f t="shared" si="130"/>
        <v>0</v>
      </c>
      <c r="DA56" s="62">
        <f t="shared" si="131"/>
        <v>0</v>
      </c>
    </row>
    <row r="57" spans="2:105" x14ac:dyDescent="0.3">
      <c r="B57" s="1"/>
      <c r="C57" s="1"/>
      <c r="D57">
        <f t="shared" si="11"/>
        <v>429.91</v>
      </c>
      <c r="F57" s="1"/>
      <c r="G57" s="1"/>
      <c r="H57">
        <f t="shared" si="12"/>
        <v>435.82</v>
      </c>
      <c r="J57" s="1">
        <v>0.57284199999999996</v>
      </c>
      <c r="K57" s="1">
        <v>35.81</v>
      </c>
      <c r="L57">
        <f t="shared" si="13"/>
        <v>477.23</v>
      </c>
      <c r="N57" s="1">
        <v>0.57793300000000003</v>
      </c>
      <c r="O57" s="1">
        <v>37.18</v>
      </c>
      <c r="P57">
        <f t="shared" si="14"/>
        <v>479.91</v>
      </c>
      <c r="R57" s="1">
        <v>0.58977500000000005</v>
      </c>
      <c r="S57" s="1">
        <v>36.81</v>
      </c>
      <c r="T57">
        <f t="shared" si="15"/>
        <v>480.61</v>
      </c>
      <c r="V57" s="1">
        <v>0.61377700000000002</v>
      </c>
      <c r="W57" s="8">
        <v>33.85</v>
      </c>
      <c r="X57">
        <f t="shared" si="16"/>
        <v>481.3</v>
      </c>
      <c r="Y57" s="9"/>
      <c r="Z57" s="8">
        <v>0.63994499999999999</v>
      </c>
      <c r="AA57" s="8">
        <v>30.55</v>
      </c>
      <c r="AB57">
        <f t="shared" si="17"/>
        <v>482.08000000000004</v>
      </c>
      <c r="AC57" s="9"/>
      <c r="AD57" s="8">
        <v>0.68208400000000002</v>
      </c>
      <c r="AE57" s="8">
        <v>23.8</v>
      </c>
      <c r="AF57">
        <f t="shared" si="18"/>
        <v>482.86</v>
      </c>
      <c r="AH57" s="1">
        <v>0.731321</v>
      </c>
      <c r="AI57" s="8">
        <v>17.329999999999998</v>
      </c>
      <c r="AJ57">
        <f t="shared" si="19"/>
        <v>483.53999999999996</v>
      </c>
      <c r="AL57" s="1">
        <v>0.78648600000000002</v>
      </c>
      <c r="AM57" s="8">
        <v>10.89</v>
      </c>
      <c r="AN57">
        <f t="shared" si="20"/>
        <v>484.07</v>
      </c>
      <c r="AT57" s="61">
        <f t="shared" si="72"/>
        <v>0</v>
      </c>
      <c r="AU57" s="43">
        <f t="shared" si="73"/>
        <v>0</v>
      </c>
      <c r="AV57" s="35">
        <f t="shared" si="74"/>
        <v>0</v>
      </c>
      <c r="AW57" s="36">
        <f t="shared" si="75"/>
        <v>0</v>
      </c>
      <c r="AX57" s="35">
        <f t="shared" si="76"/>
        <v>0</v>
      </c>
      <c r="AY57" s="62">
        <f t="shared" si="77"/>
        <v>0</v>
      </c>
      <c r="AZ57" s="61">
        <f t="shared" si="78"/>
        <v>0</v>
      </c>
      <c r="BA57" s="43">
        <f t="shared" si="79"/>
        <v>0</v>
      </c>
      <c r="BB57" s="35">
        <f t="shared" si="80"/>
        <v>0</v>
      </c>
      <c r="BC57" s="36">
        <f t="shared" si="81"/>
        <v>0</v>
      </c>
      <c r="BD57" s="35">
        <f t="shared" si="82"/>
        <v>0</v>
      </c>
      <c r="BE57" s="62">
        <f t="shared" si="83"/>
        <v>0</v>
      </c>
      <c r="BF57" s="61">
        <f t="shared" si="84"/>
        <v>0</v>
      </c>
      <c r="BG57" s="43">
        <f t="shared" si="85"/>
        <v>0</v>
      </c>
      <c r="BH57" s="35">
        <f t="shared" si="86"/>
        <v>0</v>
      </c>
      <c r="BI57" s="36">
        <f t="shared" si="87"/>
        <v>0</v>
      </c>
      <c r="BJ57" s="35">
        <f t="shared" si="88"/>
        <v>0</v>
      </c>
      <c r="BK57" s="62">
        <f t="shared" si="89"/>
        <v>0</v>
      </c>
      <c r="BL57" s="61">
        <f t="shared" si="90"/>
        <v>0</v>
      </c>
      <c r="BM57" s="43">
        <f t="shared" si="91"/>
        <v>0</v>
      </c>
      <c r="BN57" s="35">
        <f t="shared" si="92"/>
        <v>0</v>
      </c>
      <c r="BO57" s="36">
        <f t="shared" si="93"/>
        <v>0</v>
      </c>
      <c r="BP57" s="35">
        <f t="shared" si="94"/>
        <v>0</v>
      </c>
      <c r="BQ57" s="62">
        <f t="shared" si="95"/>
        <v>0</v>
      </c>
      <c r="BR57" s="61">
        <f t="shared" si="96"/>
        <v>0</v>
      </c>
      <c r="BS57" s="43">
        <f t="shared" si="97"/>
        <v>0</v>
      </c>
      <c r="BT57" s="35">
        <f t="shared" si="98"/>
        <v>0</v>
      </c>
      <c r="BU57" s="36">
        <f t="shared" si="99"/>
        <v>0</v>
      </c>
      <c r="BV57" s="35">
        <f t="shared" si="100"/>
        <v>0</v>
      </c>
      <c r="BW57" s="62">
        <f t="shared" si="101"/>
        <v>0</v>
      </c>
      <c r="BX57" s="61">
        <f t="shared" si="102"/>
        <v>0</v>
      </c>
      <c r="BY57" s="43">
        <f t="shared" si="103"/>
        <v>0</v>
      </c>
      <c r="BZ57" s="35">
        <f t="shared" si="104"/>
        <v>0</v>
      </c>
      <c r="CA57" s="36">
        <f t="shared" si="105"/>
        <v>0</v>
      </c>
      <c r="CB57" s="35">
        <f t="shared" si="106"/>
        <v>0</v>
      </c>
      <c r="CC57" s="62">
        <f t="shared" si="107"/>
        <v>0</v>
      </c>
      <c r="CD57" s="61">
        <f t="shared" si="108"/>
        <v>0</v>
      </c>
      <c r="CE57" s="43">
        <f t="shared" si="109"/>
        <v>0</v>
      </c>
      <c r="CF57" s="35">
        <f t="shared" si="110"/>
        <v>0</v>
      </c>
      <c r="CG57" s="36">
        <f t="shared" si="111"/>
        <v>0</v>
      </c>
      <c r="CH57" s="35">
        <f t="shared" si="112"/>
        <v>0</v>
      </c>
      <c r="CI57" s="62">
        <f t="shared" si="113"/>
        <v>0</v>
      </c>
      <c r="CJ57" s="61">
        <f t="shared" si="114"/>
        <v>0</v>
      </c>
      <c r="CK57" s="43">
        <f t="shared" si="115"/>
        <v>0</v>
      </c>
      <c r="CL57" s="35">
        <f t="shared" si="116"/>
        <v>0</v>
      </c>
      <c r="CM57" s="36">
        <f t="shared" si="117"/>
        <v>0</v>
      </c>
      <c r="CN57" s="35">
        <f t="shared" si="118"/>
        <v>0</v>
      </c>
      <c r="CO57" s="62">
        <f t="shared" si="119"/>
        <v>0</v>
      </c>
      <c r="CP57" s="61">
        <f t="shared" si="120"/>
        <v>0</v>
      </c>
      <c r="CQ57" s="43">
        <f t="shared" si="121"/>
        <v>0</v>
      </c>
      <c r="CR57" s="35">
        <f t="shared" si="122"/>
        <v>0</v>
      </c>
      <c r="CS57" s="43">
        <f t="shared" si="123"/>
        <v>0</v>
      </c>
      <c r="CT57" s="43">
        <f t="shared" si="124"/>
        <v>0</v>
      </c>
      <c r="CU57" s="62">
        <f t="shared" si="125"/>
        <v>0</v>
      </c>
      <c r="CV57" s="61">
        <f t="shared" si="126"/>
        <v>0</v>
      </c>
      <c r="CW57" s="43">
        <f t="shared" si="127"/>
        <v>0</v>
      </c>
      <c r="CX57" s="35">
        <f t="shared" si="128"/>
        <v>0</v>
      </c>
      <c r="CY57" s="36">
        <f t="shared" si="129"/>
        <v>0</v>
      </c>
      <c r="CZ57" s="35">
        <f t="shared" si="130"/>
        <v>0</v>
      </c>
      <c r="DA57" s="62">
        <f t="shared" si="131"/>
        <v>0</v>
      </c>
    </row>
    <row r="58" spans="2:105" x14ac:dyDescent="0.3">
      <c r="B58" s="1"/>
      <c r="C58" s="1"/>
      <c r="D58">
        <f t="shared" si="11"/>
        <v>429.91</v>
      </c>
      <c r="F58" s="1"/>
      <c r="G58" s="1"/>
      <c r="H58">
        <f t="shared" si="12"/>
        <v>435.82</v>
      </c>
      <c r="J58" s="1">
        <v>0.58277299999999999</v>
      </c>
      <c r="K58" s="1">
        <v>36.17</v>
      </c>
      <c r="L58">
        <f t="shared" si="13"/>
        <v>477.59000000000003</v>
      </c>
      <c r="N58" s="1">
        <v>0.58795200000000003</v>
      </c>
      <c r="O58" s="1">
        <v>35.49</v>
      </c>
      <c r="P58">
        <f t="shared" si="14"/>
        <v>478.22</v>
      </c>
      <c r="R58" s="1">
        <v>0.6</v>
      </c>
      <c r="S58" s="1">
        <v>35.18</v>
      </c>
      <c r="T58">
        <f t="shared" si="15"/>
        <v>478.98</v>
      </c>
      <c r="V58" s="1">
        <v>0.62441800000000003</v>
      </c>
      <c r="W58" s="8">
        <v>32.22</v>
      </c>
      <c r="X58">
        <f t="shared" si="16"/>
        <v>479.66999999999996</v>
      </c>
      <c r="Y58" s="9"/>
      <c r="Z58" s="8">
        <v>0.65103900000000003</v>
      </c>
      <c r="AA58" s="8">
        <v>28.91</v>
      </c>
      <c r="AB58">
        <f t="shared" si="17"/>
        <v>480.44000000000005</v>
      </c>
      <c r="AC58" s="9"/>
      <c r="AD58" s="8">
        <v>0.693909</v>
      </c>
      <c r="AE58" s="8">
        <v>22.12</v>
      </c>
      <c r="AF58">
        <f t="shared" si="18"/>
        <v>481.18</v>
      </c>
      <c r="AH58" s="1">
        <v>0.74399899999999997</v>
      </c>
      <c r="AI58" s="8">
        <v>15.65</v>
      </c>
      <c r="AJ58">
        <f t="shared" si="19"/>
        <v>481.85999999999996</v>
      </c>
      <c r="AL58" s="1">
        <v>0.80012099999999997</v>
      </c>
      <c r="AM58" s="8">
        <v>8.9</v>
      </c>
      <c r="AN58">
        <f t="shared" si="20"/>
        <v>482.08</v>
      </c>
      <c r="AT58" s="61">
        <f t="shared" si="72"/>
        <v>0</v>
      </c>
      <c r="AU58" s="43">
        <f t="shared" si="73"/>
        <v>0</v>
      </c>
      <c r="AV58" s="35">
        <f t="shared" si="74"/>
        <v>0</v>
      </c>
      <c r="AW58" s="36">
        <f t="shared" si="75"/>
        <v>0</v>
      </c>
      <c r="AX58" s="35">
        <f t="shared" si="76"/>
        <v>0</v>
      </c>
      <c r="AY58" s="62">
        <f t="shared" si="77"/>
        <v>0</v>
      </c>
      <c r="AZ58" s="61">
        <f t="shared" si="78"/>
        <v>0</v>
      </c>
      <c r="BA58" s="43">
        <f t="shared" si="79"/>
        <v>0</v>
      </c>
      <c r="BB58" s="35">
        <f t="shared" si="80"/>
        <v>0</v>
      </c>
      <c r="BC58" s="36">
        <f t="shared" si="81"/>
        <v>0</v>
      </c>
      <c r="BD58" s="35">
        <f t="shared" si="82"/>
        <v>0</v>
      </c>
      <c r="BE58" s="62">
        <f t="shared" si="83"/>
        <v>0</v>
      </c>
      <c r="BF58" s="61">
        <f t="shared" si="84"/>
        <v>0</v>
      </c>
      <c r="BG58" s="43">
        <f t="shared" si="85"/>
        <v>0</v>
      </c>
      <c r="BH58" s="35">
        <f t="shared" si="86"/>
        <v>0</v>
      </c>
      <c r="BI58" s="36">
        <f t="shared" si="87"/>
        <v>0</v>
      </c>
      <c r="BJ58" s="35">
        <f t="shared" si="88"/>
        <v>0</v>
      </c>
      <c r="BK58" s="62">
        <f t="shared" si="89"/>
        <v>0</v>
      </c>
      <c r="BL58" s="61">
        <f t="shared" si="90"/>
        <v>0</v>
      </c>
      <c r="BM58" s="43">
        <f t="shared" si="91"/>
        <v>0</v>
      </c>
      <c r="BN58" s="35">
        <f t="shared" si="92"/>
        <v>0</v>
      </c>
      <c r="BO58" s="36">
        <f t="shared" si="93"/>
        <v>0</v>
      </c>
      <c r="BP58" s="35">
        <f t="shared" si="94"/>
        <v>0</v>
      </c>
      <c r="BQ58" s="62">
        <f t="shared" si="95"/>
        <v>0</v>
      </c>
      <c r="BR58" s="61">
        <f t="shared" si="96"/>
        <v>0</v>
      </c>
      <c r="BS58" s="43">
        <f t="shared" si="97"/>
        <v>0</v>
      </c>
      <c r="BT58" s="35">
        <f t="shared" si="98"/>
        <v>0</v>
      </c>
      <c r="BU58" s="36">
        <f t="shared" si="99"/>
        <v>0</v>
      </c>
      <c r="BV58" s="35">
        <f t="shared" si="100"/>
        <v>0</v>
      </c>
      <c r="BW58" s="62">
        <f t="shared" si="101"/>
        <v>0</v>
      </c>
      <c r="BX58" s="61">
        <f t="shared" si="102"/>
        <v>0</v>
      </c>
      <c r="BY58" s="43">
        <f t="shared" si="103"/>
        <v>0</v>
      </c>
      <c r="BZ58" s="35">
        <f t="shared" si="104"/>
        <v>0</v>
      </c>
      <c r="CA58" s="36">
        <f t="shared" si="105"/>
        <v>0</v>
      </c>
      <c r="CB58" s="35">
        <f t="shared" si="106"/>
        <v>0</v>
      </c>
      <c r="CC58" s="62">
        <f t="shared" si="107"/>
        <v>0</v>
      </c>
      <c r="CD58" s="61">
        <f t="shared" si="108"/>
        <v>0</v>
      </c>
      <c r="CE58" s="43">
        <f t="shared" si="109"/>
        <v>0</v>
      </c>
      <c r="CF58" s="35">
        <f t="shared" si="110"/>
        <v>0</v>
      </c>
      <c r="CG58" s="36">
        <f t="shared" si="111"/>
        <v>0</v>
      </c>
      <c r="CH58" s="35">
        <f t="shared" si="112"/>
        <v>0</v>
      </c>
      <c r="CI58" s="62">
        <f t="shared" si="113"/>
        <v>0</v>
      </c>
      <c r="CJ58" s="61">
        <f t="shared" si="114"/>
        <v>0</v>
      </c>
      <c r="CK58" s="43">
        <f t="shared" si="115"/>
        <v>0</v>
      </c>
      <c r="CL58" s="35">
        <f t="shared" si="116"/>
        <v>0</v>
      </c>
      <c r="CM58" s="36">
        <f t="shared" si="117"/>
        <v>0</v>
      </c>
      <c r="CN58" s="35">
        <f t="shared" si="118"/>
        <v>0</v>
      </c>
      <c r="CO58" s="62">
        <f t="shared" si="119"/>
        <v>0</v>
      </c>
      <c r="CP58" s="61">
        <f t="shared" si="120"/>
        <v>0</v>
      </c>
      <c r="CQ58" s="43">
        <f t="shared" si="121"/>
        <v>0</v>
      </c>
      <c r="CR58" s="35">
        <f t="shared" si="122"/>
        <v>0</v>
      </c>
      <c r="CS58" s="43">
        <f t="shared" si="123"/>
        <v>0</v>
      </c>
      <c r="CT58" s="43">
        <f t="shared" si="124"/>
        <v>0</v>
      </c>
      <c r="CU58" s="62">
        <f t="shared" si="125"/>
        <v>0</v>
      </c>
      <c r="CV58" s="61">
        <f t="shared" si="126"/>
        <v>0</v>
      </c>
      <c r="CW58" s="43">
        <f t="shared" si="127"/>
        <v>0</v>
      </c>
      <c r="CX58" s="35">
        <f t="shared" si="128"/>
        <v>0</v>
      </c>
      <c r="CY58" s="36">
        <f t="shared" si="129"/>
        <v>0</v>
      </c>
      <c r="CZ58" s="35">
        <f t="shared" si="130"/>
        <v>0</v>
      </c>
      <c r="DA58" s="62">
        <f t="shared" si="131"/>
        <v>0</v>
      </c>
    </row>
    <row r="59" spans="2:105" x14ac:dyDescent="0.3">
      <c r="B59" s="1"/>
      <c r="C59" s="1"/>
      <c r="D59">
        <f t="shared" si="11"/>
        <v>429.91</v>
      </c>
      <c r="F59" s="1"/>
      <c r="G59" s="1"/>
      <c r="H59">
        <f t="shared" si="12"/>
        <v>435.82</v>
      </c>
      <c r="J59" s="1">
        <v>0.59268399999999999</v>
      </c>
      <c r="K59" s="1">
        <v>34.619999999999997</v>
      </c>
      <c r="L59">
        <f t="shared" si="13"/>
        <v>476.04</v>
      </c>
      <c r="N59" s="1">
        <v>0.59795200000000004</v>
      </c>
      <c r="O59" s="1">
        <v>33.96</v>
      </c>
      <c r="P59">
        <f t="shared" si="14"/>
        <v>476.69</v>
      </c>
      <c r="R59" s="1">
        <v>0.61020399999999997</v>
      </c>
      <c r="S59" s="1">
        <v>33.6</v>
      </c>
      <c r="T59">
        <f t="shared" si="15"/>
        <v>477.40000000000003</v>
      </c>
      <c r="V59" s="1">
        <v>0.63503699999999996</v>
      </c>
      <c r="W59" s="8">
        <v>30.6</v>
      </c>
      <c r="X59">
        <f t="shared" si="16"/>
        <v>478.05</v>
      </c>
      <c r="Y59" s="9"/>
      <c r="Z59" s="8">
        <v>0.66211100000000001</v>
      </c>
      <c r="AA59" s="8">
        <v>27.32</v>
      </c>
      <c r="AB59">
        <f t="shared" si="17"/>
        <v>478.85</v>
      </c>
      <c r="AC59" s="9"/>
      <c r="AD59" s="8">
        <v>0.70570999999999995</v>
      </c>
      <c r="AE59" s="8">
        <v>20.48</v>
      </c>
      <c r="AF59">
        <f t="shared" si="18"/>
        <v>479.54</v>
      </c>
      <c r="AH59" s="1">
        <v>0.75665199999999999</v>
      </c>
      <c r="AI59" s="8">
        <v>14</v>
      </c>
      <c r="AJ59">
        <f t="shared" si="19"/>
        <v>480.21</v>
      </c>
      <c r="AL59" s="1">
        <v>0.81372800000000001</v>
      </c>
      <c r="AM59" s="8">
        <v>6.98</v>
      </c>
      <c r="AN59">
        <f t="shared" si="20"/>
        <v>480.16</v>
      </c>
      <c r="AT59" s="61">
        <f t="shared" si="72"/>
        <v>0</v>
      </c>
      <c r="AU59" s="43">
        <f t="shared" si="73"/>
        <v>0</v>
      </c>
      <c r="AV59" s="35">
        <f t="shared" si="74"/>
        <v>0</v>
      </c>
      <c r="AW59" s="36">
        <f t="shared" si="75"/>
        <v>0</v>
      </c>
      <c r="AX59" s="35">
        <f t="shared" si="76"/>
        <v>0</v>
      </c>
      <c r="AY59" s="62">
        <f t="shared" si="77"/>
        <v>0</v>
      </c>
      <c r="AZ59" s="61">
        <f t="shared" si="78"/>
        <v>0</v>
      </c>
      <c r="BA59" s="43">
        <f t="shared" si="79"/>
        <v>0</v>
      </c>
      <c r="BB59" s="35">
        <f t="shared" si="80"/>
        <v>0</v>
      </c>
      <c r="BC59" s="36">
        <f t="shared" si="81"/>
        <v>0</v>
      </c>
      <c r="BD59" s="35">
        <f t="shared" si="82"/>
        <v>0</v>
      </c>
      <c r="BE59" s="62">
        <f t="shared" si="83"/>
        <v>0</v>
      </c>
      <c r="BF59" s="61">
        <f t="shared" si="84"/>
        <v>0</v>
      </c>
      <c r="BG59" s="43">
        <f t="shared" si="85"/>
        <v>0</v>
      </c>
      <c r="BH59" s="35">
        <f t="shared" si="86"/>
        <v>0</v>
      </c>
      <c r="BI59" s="36">
        <f t="shared" si="87"/>
        <v>0</v>
      </c>
      <c r="BJ59" s="35">
        <f t="shared" si="88"/>
        <v>0</v>
      </c>
      <c r="BK59" s="62">
        <f t="shared" si="89"/>
        <v>0</v>
      </c>
      <c r="BL59" s="61">
        <f t="shared" si="90"/>
        <v>0</v>
      </c>
      <c r="BM59" s="43">
        <f t="shared" si="91"/>
        <v>0</v>
      </c>
      <c r="BN59" s="35">
        <f t="shared" si="92"/>
        <v>0</v>
      </c>
      <c r="BO59" s="36">
        <f t="shared" si="93"/>
        <v>0</v>
      </c>
      <c r="BP59" s="35">
        <f t="shared" si="94"/>
        <v>0</v>
      </c>
      <c r="BQ59" s="62">
        <f t="shared" si="95"/>
        <v>0</v>
      </c>
      <c r="BR59" s="61">
        <f t="shared" si="96"/>
        <v>0</v>
      </c>
      <c r="BS59" s="43">
        <f t="shared" si="97"/>
        <v>0</v>
      </c>
      <c r="BT59" s="35">
        <f t="shared" si="98"/>
        <v>0</v>
      </c>
      <c r="BU59" s="36">
        <f t="shared" si="99"/>
        <v>0</v>
      </c>
      <c r="BV59" s="35">
        <f t="shared" si="100"/>
        <v>0</v>
      </c>
      <c r="BW59" s="62">
        <f t="shared" si="101"/>
        <v>0</v>
      </c>
      <c r="BX59" s="61">
        <f t="shared" si="102"/>
        <v>0</v>
      </c>
      <c r="BY59" s="43">
        <f t="shared" si="103"/>
        <v>0</v>
      </c>
      <c r="BZ59" s="35">
        <f t="shared" si="104"/>
        <v>0</v>
      </c>
      <c r="CA59" s="36">
        <f t="shared" si="105"/>
        <v>0</v>
      </c>
      <c r="CB59" s="35">
        <f t="shared" si="106"/>
        <v>0</v>
      </c>
      <c r="CC59" s="62">
        <f t="shared" si="107"/>
        <v>0</v>
      </c>
      <c r="CD59" s="61">
        <f t="shared" si="108"/>
        <v>0</v>
      </c>
      <c r="CE59" s="43">
        <f t="shared" si="109"/>
        <v>0</v>
      </c>
      <c r="CF59" s="35">
        <f t="shared" si="110"/>
        <v>0</v>
      </c>
      <c r="CG59" s="36">
        <f t="shared" si="111"/>
        <v>0</v>
      </c>
      <c r="CH59" s="35">
        <f t="shared" si="112"/>
        <v>0</v>
      </c>
      <c r="CI59" s="62">
        <f t="shared" si="113"/>
        <v>0</v>
      </c>
      <c r="CJ59" s="61">
        <f t="shared" si="114"/>
        <v>0</v>
      </c>
      <c r="CK59" s="43">
        <f t="shared" si="115"/>
        <v>0</v>
      </c>
      <c r="CL59" s="35">
        <f t="shared" si="116"/>
        <v>0</v>
      </c>
      <c r="CM59" s="36">
        <f t="shared" si="117"/>
        <v>0</v>
      </c>
      <c r="CN59" s="35">
        <f t="shared" si="118"/>
        <v>0</v>
      </c>
      <c r="CO59" s="62">
        <f t="shared" si="119"/>
        <v>0</v>
      </c>
      <c r="CP59" s="61">
        <f t="shared" si="120"/>
        <v>0</v>
      </c>
      <c r="CQ59" s="43">
        <f t="shared" si="121"/>
        <v>0</v>
      </c>
      <c r="CR59" s="35">
        <f t="shared" si="122"/>
        <v>0</v>
      </c>
      <c r="CS59" s="43">
        <f t="shared" si="123"/>
        <v>0</v>
      </c>
      <c r="CT59" s="43">
        <f t="shared" si="124"/>
        <v>0</v>
      </c>
      <c r="CU59" s="62">
        <f t="shared" si="125"/>
        <v>0</v>
      </c>
      <c r="CV59" s="61">
        <f t="shared" si="126"/>
        <v>0</v>
      </c>
      <c r="CW59" s="43">
        <f t="shared" si="127"/>
        <v>0</v>
      </c>
      <c r="CX59" s="35">
        <f t="shared" si="128"/>
        <v>0</v>
      </c>
      <c r="CY59" s="36">
        <f t="shared" si="129"/>
        <v>0</v>
      </c>
      <c r="CZ59" s="35">
        <f t="shared" si="130"/>
        <v>0</v>
      </c>
      <c r="DA59" s="62">
        <f t="shared" si="131"/>
        <v>0</v>
      </c>
    </row>
    <row r="60" spans="2:105" x14ac:dyDescent="0.3">
      <c r="B60" s="1"/>
      <c r="C60" s="1"/>
      <c r="D60">
        <f t="shared" si="11"/>
        <v>429.91</v>
      </c>
      <c r="F60" s="1"/>
      <c r="G60" s="1"/>
      <c r="H60">
        <f t="shared" si="12"/>
        <v>435.82</v>
      </c>
      <c r="J60" s="1">
        <v>0.60259499999999999</v>
      </c>
      <c r="K60" s="1">
        <v>33.06</v>
      </c>
      <c r="L60">
        <f t="shared" si="13"/>
        <v>474.48</v>
      </c>
      <c r="N60" s="1">
        <v>0.60795100000000002</v>
      </c>
      <c r="O60" s="1">
        <v>32.340000000000003</v>
      </c>
      <c r="P60">
        <f t="shared" si="14"/>
        <v>475.07000000000005</v>
      </c>
      <c r="R60" s="1">
        <v>0.62040799999999996</v>
      </c>
      <c r="S60" s="1">
        <v>32.049999999999997</v>
      </c>
      <c r="T60">
        <f t="shared" si="15"/>
        <v>475.85</v>
      </c>
      <c r="V60" s="1">
        <v>0.64565700000000004</v>
      </c>
      <c r="W60" s="8">
        <v>29.09</v>
      </c>
      <c r="X60">
        <f t="shared" si="16"/>
        <v>476.53999999999996</v>
      </c>
      <c r="Y60" s="9"/>
      <c r="Z60" s="8">
        <v>0.67318299999999998</v>
      </c>
      <c r="AA60" s="8">
        <v>25.75</v>
      </c>
      <c r="AB60">
        <f t="shared" si="17"/>
        <v>477.28000000000003</v>
      </c>
      <c r="AC60" s="9"/>
      <c r="AD60" s="8">
        <v>0.71751100000000001</v>
      </c>
      <c r="AE60" s="8">
        <v>18.850000000000001</v>
      </c>
      <c r="AF60">
        <f t="shared" si="18"/>
        <v>477.91</v>
      </c>
      <c r="AH60" s="1">
        <v>0.76930500000000002</v>
      </c>
      <c r="AI60" s="8">
        <v>12.34</v>
      </c>
      <c r="AJ60">
        <f t="shared" si="19"/>
        <v>478.54999999999995</v>
      </c>
      <c r="AL60" s="1">
        <v>0.82733599999999996</v>
      </c>
      <c r="AM60" s="8">
        <v>4.7300000000000004</v>
      </c>
      <c r="AN60">
        <f t="shared" si="20"/>
        <v>477.91</v>
      </c>
      <c r="AT60" s="61">
        <f t="shared" si="72"/>
        <v>0</v>
      </c>
      <c r="AU60" s="43">
        <f t="shared" si="73"/>
        <v>0</v>
      </c>
      <c r="AV60" s="35">
        <f t="shared" si="74"/>
        <v>0</v>
      </c>
      <c r="AW60" s="36">
        <f t="shared" si="75"/>
        <v>0</v>
      </c>
      <c r="AX60" s="35">
        <f t="shared" si="76"/>
        <v>0</v>
      </c>
      <c r="AY60" s="62">
        <f t="shared" si="77"/>
        <v>0</v>
      </c>
      <c r="AZ60" s="61">
        <f t="shared" si="78"/>
        <v>0</v>
      </c>
      <c r="BA60" s="43">
        <f t="shared" si="79"/>
        <v>0</v>
      </c>
      <c r="BB60" s="35">
        <f t="shared" si="80"/>
        <v>0</v>
      </c>
      <c r="BC60" s="36">
        <f t="shared" si="81"/>
        <v>0</v>
      </c>
      <c r="BD60" s="35">
        <f t="shared" si="82"/>
        <v>0</v>
      </c>
      <c r="BE60" s="62">
        <f t="shared" si="83"/>
        <v>0</v>
      </c>
      <c r="BF60" s="61">
        <f t="shared" si="84"/>
        <v>0</v>
      </c>
      <c r="BG60" s="43">
        <f t="shared" si="85"/>
        <v>0</v>
      </c>
      <c r="BH60" s="35">
        <f t="shared" si="86"/>
        <v>0</v>
      </c>
      <c r="BI60" s="36">
        <f t="shared" si="87"/>
        <v>0</v>
      </c>
      <c r="BJ60" s="35">
        <f t="shared" si="88"/>
        <v>0</v>
      </c>
      <c r="BK60" s="62">
        <f t="shared" si="89"/>
        <v>0</v>
      </c>
      <c r="BL60" s="61">
        <f t="shared" si="90"/>
        <v>0</v>
      </c>
      <c r="BM60" s="43">
        <f t="shared" si="91"/>
        <v>0</v>
      </c>
      <c r="BN60" s="35">
        <f t="shared" si="92"/>
        <v>0</v>
      </c>
      <c r="BO60" s="36">
        <f t="shared" si="93"/>
        <v>0</v>
      </c>
      <c r="BP60" s="35">
        <f t="shared" si="94"/>
        <v>0</v>
      </c>
      <c r="BQ60" s="62">
        <f t="shared" si="95"/>
        <v>0</v>
      </c>
      <c r="BR60" s="61">
        <f t="shared" si="96"/>
        <v>0</v>
      </c>
      <c r="BS60" s="43">
        <f t="shared" si="97"/>
        <v>0</v>
      </c>
      <c r="BT60" s="35">
        <f t="shared" si="98"/>
        <v>0</v>
      </c>
      <c r="BU60" s="36">
        <f t="shared" si="99"/>
        <v>0</v>
      </c>
      <c r="BV60" s="35">
        <f t="shared" si="100"/>
        <v>0</v>
      </c>
      <c r="BW60" s="62">
        <f t="shared" si="101"/>
        <v>0</v>
      </c>
      <c r="BX60" s="61">
        <f t="shared" si="102"/>
        <v>0</v>
      </c>
      <c r="BY60" s="43">
        <f t="shared" si="103"/>
        <v>0</v>
      </c>
      <c r="BZ60" s="35">
        <f t="shared" si="104"/>
        <v>0</v>
      </c>
      <c r="CA60" s="36">
        <f t="shared" si="105"/>
        <v>0</v>
      </c>
      <c r="CB60" s="35">
        <f t="shared" si="106"/>
        <v>0</v>
      </c>
      <c r="CC60" s="62">
        <f t="shared" si="107"/>
        <v>0</v>
      </c>
      <c r="CD60" s="61">
        <f t="shared" si="108"/>
        <v>0</v>
      </c>
      <c r="CE60" s="43">
        <f t="shared" si="109"/>
        <v>0</v>
      </c>
      <c r="CF60" s="35">
        <f t="shared" si="110"/>
        <v>0</v>
      </c>
      <c r="CG60" s="36">
        <f t="shared" si="111"/>
        <v>0</v>
      </c>
      <c r="CH60" s="35">
        <f t="shared" si="112"/>
        <v>0</v>
      </c>
      <c r="CI60" s="62">
        <f t="shared" si="113"/>
        <v>0</v>
      </c>
      <c r="CJ60" s="61">
        <f t="shared" si="114"/>
        <v>0</v>
      </c>
      <c r="CK60" s="43">
        <f t="shared" si="115"/>
        <v>0</v>
      </c>
      <c r="CL60" s="35">
        <f t="shared" si="116"/>
        <v>0</v>
      </c>
      <c r="CM60" s="36">
        <f t="shared" si="117"/>
        <v>0</v>
      </c>
      <c r="CN60" s="35">
        <f t="shared" si="118"/>
        <v>0</v>
      </c>
      <c r="CO60" s="62">
        <f t="shared" si="119"/>
        <v>0</v>
      </c>
      <c r="CP60" s="61">
        <f t="shared" si="120"/>
        <v>0</v>
      </c>
      <c r="CQ60" s="43">
        <f t="shared" si="121"/>
        <v>0</v>
      </c>
      <c r="CR60" s="35">
        <f t="shared" si="122"/>
        <v>0</v>
      </c>
      <c r="CS60" s="43">
        <f t="shared" si="123"/>
        <v>0</v>
      </c>
      <c r="CT60" s="43">
        <f t="shared" si="124"/>
        <v>0</v>
      </c>
      <c r="CU60" s="62">
        <f t="shared" si="125"/>
        <v>0</v>
      </c>
      <c r="CV60" s="61">
        <f t="shared" si="126"/>
        <v>0</v>
      </c>
      <c r="CW60" s="43">
        <f t="shared" si="127"/>
        <v>0</v>
      </c>
      <c r="CX60" s="35">
        <f t="shared" si="128"/>
        <v>0</v>
      </c>
      <c r="CY60" s="36">
        <f t="shared" si="129"/>
        <v>0</v>
      </c>
      <c r="CZ60" s="35">
        <f t="shared" si="130"/>
        <v>0</v>
      </c>
      <c r="DA60" s="62">
        <f t="shared" si="131"/>
        <v>0</v>
      </c>
    </row>
    <row r="61" spans="2:105" x14ac:dyDescent="0.3">
      <c r="B61" s="1"/>
      <c r="C61" s="1"/>
      <c r="D61">
        <f t="shared" si="11"/>
        <v>429.91</v>
      </c>
      <c r="F61" s="1"/>
      <c r="G61" s="1"/>
      <c r="H61">
        <f t="shared" si="12"/>
        <v>435.82</v>
      </c>
      <c r="J61" s="1">
        <v>0.61252600000000001</v>
      </c>
      <c r="K61" s="1">
        <v>31.54</v>
      </c>
      <c r="L61">
        <f t="shared" si="13"/>
        <v>472.96000000000004</v>
      </c>
      <c r="N61" s="1">
        <v>0.61797000000000002</v>
      </c>
      <c r="O61" s="1">
        <v>30.87</v>
      </c>
      <c r="P61">
        <f t="shared" si="14"/>
        <v>473.6</v>
      </c>
      <c r="R61" s="1">
        <v>0.630633</v>
      </c>
      <c r="S61" s="1">
        <v>30.54</v>
      </c>
      <c r="T61">
        <f t="shared" si="15"/>
        <v>474.34000000000003</v>
      </c>
      <c r="V61" s="1">
        <v>0.65629800000000005</v>
      </c>
      <c r="W61" s="8">
        <v>27.55</v>
      </c>
      <c r="X61">
        <f t="shared" si="16"/>
        <v>475</v>
      </c>
      <c r="Y61" s="9"/>
      <c r="Z61" s="8">
        <v>0.68427800000000005</v>
      </c>
      <c r="AA61" s="8">
        <v>24.2</v>
      </c>
      <c r="AB61">
        <f t="shared" si="17"/>
        <v>475.73</v>
      </c>
      <c r="AC61" s="9"/>
      <c r="AD61" s="8">
        <v>0.72933599999999998</v>
      </c>
      <c r="AE61" s="8">
        <v>17.07</v>
      </c>
      <c r="AF61">
        <f t="shared" si="18"/>
        <v>476.13</v>
      </c>
      <c r="AH61" s="1">
        <v>0.78198400000000001</v>
      </c>
      <c r="AI61" s="8">
        <v>10.130000000000001</v>
      </c>
      <c r="AJ61">
        <f t="shared" si="19"/>
        <v>476.34</v>
      </c>
      <c r="AL61" s="1">
        <v>0.84097100000000002</v>
      </c>
      <c r="AM61" s="8">
        <v>2.4</v>
      </c>
      <c r="AN61">
        <f t="shared" si="20"/>
        <v>475.58</v>
      </c>
      <c r="AT61" s="61">
        <f t="shared" si="72"/>
        <v>0</v>
      </c>
      <c r="AU61" s="43">
        <f t="shared" si="73"/>
        <v>0</v>
      </c>
      <c r="AV61" s="35">
        <f t="shared" si="74"/>
        <v>0</v>
      </c>
      <c r="AW61" s="36">
        <f t="shared" si="75"/>
        <v>0</v>
      </c>
      <c r="AX61" s="35">
        <f t="shared" si="76"/>
        <v>0</v>
      </c>
      <c r="AY61" s="62">
        <f t="shared" si="77"/>
        <v>0</v>
      </c>
      <c r="AZ61" s="61">
        <f t="shared" si="78"/>
        <v>0</v>
      </c>
      <c r="BA61" s="43">
        <f t="shared" si="79"/>
        <v>0</v>
      </c>
      <c r="BB61" s="35">
        <f t="shared" si="80"/>
        <v>0</v>
      </c>
      <c r="BC61" s="36">
        <f t="shared" si="81"/>
        <v>0</v>
      </c>
      <c r="BD61" s="35">
        <f t="shared" si="82"/>
        <v>0</v>
      </c>
      <c r="BE61" s="62">
        <f t="shared" si="83"/>
        <v>0</v>
      </c>
      <c r="BF61" s="61">
        <f t="shared" si="84"/>
        <v>0</v>
      </c>
      <c r="BG61" s="43">
        <f t="shared" si="85"/>
        <v>0</v>
      </c>
      <c r="BH61" s="35">
        <f t="shared" si="86"/>
        <v>0</v>
      </c>
      <c r="BI61" s="36">
        <f t="shared" si="87"/>
        <v>0</v>
      </c>
      <c r="BJ61" s="35">
        <f t="shared" si="88"/>
        <v>0</v>
      </c>
      <c r="BK61" s="62">
        <f t="shared" si="89"/>
        <v>0</v>
      </c>
      <c r="BL61" s="61">
        <f t="shared" si="90"/>
        <v>0</v>
      </c>
      <c r="BM61" s="43">
        <f t="shared" si="91"/>
        <v>0</v>
      </c>
      <c r="BN61" s="35">
        <f t="shared" si="92"/>
        <v>0</v>
      </c>
      <c r="BO61" s="36">
        <f t="shared" si="93"/>
        <v>0</v>
      </c>
      <c r="BP61" s="35">
        <f t="shared" si="94"/>
        <v>0</v>
      </c>
      <c r="BQ61" s="62">
        <f t="shared" si="95"/>
        <v>0</v>
      </c>
      <c r="BR61" s="61">
        <f t="shared" si="96"/>
        <v>0</v>
      </c>
      <c r="BS61" s="43">
        <f t="shared" si="97"/>
        <v>0</v>
      </c>
      <c r="BT61" s="35">
        <f t="shared" si="98"/>
        <v>0</v>
      </c>
      <c r="BU61" s="36">
        <f t="shared" si="99"/>
        <v>0</v>
      </c>
      <c r="BV61" s="35">
        <f t="shared" si="100"/>
        <v>0</v>
      </c>
      <c r="BW61" s="62">
        <f t="shared" si="101"/>
        <v>0</v>
      </c>
      <c r="BX61" s="61">
        <f t="shared" si="102"/>
        <v>0</v>
      </c>
      <c r="BY61" s="43">
        <f t="shared" si="103"/>
        <v>0</v>
      </c>
      <c r="BZ61" s="35">
        <f t="shared" si="104"/>
        <v>0</v>
      </c>
      <c r="CA61" s="36">
        <f t="shared" si="105"/>
        <v>0</v>
      </c>
      <c r="CB61" s="35">
        <f t="shared" si="106"/>
        <v>0</v>
      </c>
      <c r="CC61" s="62">
        <f t="shared" si="107"/>
        <v>0</v>
      </c>
      <c r="CD61" s="61">
        <f t="shared" si="108"/>
        <v>0</v>
      </c>
      <c r="CE61" s="43">
        <f t="shared" si="109"/>
        <v>0</v>
      </c>
      <c r="CF61" s="35">
        <f t="shared" si="110"/>
        <v>0</v>
      </c>
      <c r="CG61" s="36">
        <f t="shared" si="111"/>
        <v>0</v>
      </c>
      <c r="CH61" s="35">
        <f t="shared" si="112"/>
        <v>0</v>
      </c>
      <c r="CI61" s="62">
        <f t="shared" si="113"/>
        <v>0</v>
      </c>
      <c r="CJ61" s="61">
        <f t="shared" si="114"/>
        <v>0</v>
      </c>
      <c r="CK61" s="43">
        <f t="shared" si="115"/>
        <v>0</v>
      </c>
      <c r="CL61" s="35">
        <f t="shared" si="116"/>
        <v>0</v>
      </c>
      <c r="CM61" s="36">
        <f t="shared" si="117"/>
        <v>0</v>
      </c>
      <c r="CN61" s="35">
        <f t="shared" si="118"/>
        <v>0</v>
      </c>
      <c r="CO61" s="62">
        <f t="shared" si="119"/>
        <v>0</v>
      </c>
      <c r="CP61" s="61">
        <f t="shared" si="120"/>
        <v>0</v>
      </c>
      <c r="CQ61" s="43">
        <f t="shared" si="121"/>
        <v>0</v>
      </c>
      <c r="CR61" s="35">
        <f t="shared" si="122"/>
        <v>0</v>
      </c>
      <c r="CS61" s="43">
        <f t="shared" si="123"/>
        <v>0</v>
      </c>
      <c r="CT61" s="43">
        <f t="shared" si="124"/>
        <v>0</v>
      </c>
      <c r="CU61" s="62">
        <f t="shared" si="125"/>
        <v>0</v>
      </c>
      <c r="CV61" s="61">
        <f t="shared" si="126"/>
        <v>0</v>
      </c>
      <c r="CW61" s="43">
        <f t="shared" si="127"/>
        <v>0</v>
      </c>
      <c r="CX61" s="35">
        <f t="shared" si="128"/>
        <v>0</v>
      </c>
      <c r="CY61" s="36">
        <f t="shared" si="129"/>
        <v>0</v>
      </c>
      <c r="CZ61" s="35">
        <f t="shared" si="130"/>
        <v>0</v>
      </c>
      <c r="DA61" s="62">
        <f t="shared" si="131"/>
        <v>0</v>
      </c>
    </row>
    <row r="62" spans="2:105" x14ac:dyDescent="0.3">
      <c r="B62" s="1"/>
      <c r="C62" s="1"/>
      <c r="D62">
        <f t="shared" si="11"/>
        <v>429.91</v>
      </c>
      <c r="F62" s="1"/>
      <c r="G62" s="1"/>
      <c r="H62">
        <f t="shared" si="12"/>
        <v>435.82</v>
      </c>
      <c r="J62" s="1">
        <v>0.62243700000000002</v>
      </c>
      <c r="K62" s="1">
        <v>30.14</v>
      </c>
      <c r="L62">
        <f t="shared" si="13"/>
        <v>471.56</v>
      </c>
      <c r="N62" s="1">
        <v>0.627969</v>
      </c>
      <c r="O62" s="1">
        <v>29.33</v>
      </c>
      <c r="P62">
        <f t="shared" si="14"/>
        <v>472.06</v>
      </c>
      <c r="R62" s="1">
        <v>0.64083699999999999</v>
      </c>
      <c r="S62" s="1">
        <v>29.05</v>
      </c>
      <c r="T62">
        <f t="shared" si="15"/>
        <v>472.85</v>
      </c>
      <c r="V62" s="1">
        <v>0.66691699999999998</v>
      </c>
      <c r="W62" s="8">
        <v>26.02</v>
      </c>
      <c r="X62">
        <f t="shared" si="16"/>
        <v>473.46999999999997</v>
      </c>
      <c r="Y62" s="9"/>
      <c r="Z62" s="8">
        <v>0.69535000000000002</v>
      </c>
      <c r="AA62" s="8">
        <v>22.25</v>
      </c>
      <c r="AB62">
        <f t="shared" si="17"/>
        <v>473.78000000000003</v>
      </c>
      <c r="AC62" s="9"/>
      <c r="AD62" s="8">
        <v>0.74113700000000005</v>
      </c>
      <c r="AE62" s="8">
        <v>15.06</v>
      </c>
      <c r="AF62">
        <f t="shared" si="18"/>
        <v>474.12</v>
      </c>
      <c r="AH62" s="1">
        <v>0.79463700000000004</v>
      </c>
      <c r="AI62" s="8">
        <v>7.93</v>
      </c>
      <c r="AJ62">
        <f t="shared" si="19"/>
        <v>474.14</v>
      </c>
      <c r="AL62" s="1">
        <v>0.85457799999999995</v>
      </c>
      <c r="AM62" s="8">
        <v>0.52</v>
      </c>
      <c r="AN62">
        <f t="shared" si="20"/>
        <v>473.7</v>
      </c>
      <c r="AT62" s="61">
        <f t="shared" si="72"/>
        <v>0</v>
      </c>
      <c r="AU62" s="43">
        <f t="shared" si="73"/>
        <v>0</v>
      </c>
      <c r="AV62" s="35">
        <f t="shared" si="74"/>
        <v>0</v>
      </c>
      <c r="AW62" s="36">
        <f t="shared" si="75"/>
        <v>0</v>
      </c>
      <c r="AX62" s="35">
        <f t="shared" si="76"/>
        <v>0</v>
      </c>
      <c r="AY62" s="62">
        <f t="shared" si="77"/>
        <v>0</v>
      </c>
      <c r="AZ62" s="61">
        <f t="shared" si="78"/>
        <v>0</v>
      </c>
      <c r="BA62" s="43">
        <f t="shared" si="79"/>
        <v>0</v>
      </c>
      <c r="BB62" s="35">
        <f t="shared" si="80"/>
        <v>0</v>
      </c>
      <c r="BC62" s="36">
        <f t="shared" si="81"/>
        <v>0</v>
      </c>
      <c r="BD62" s="35">
        <f t="shared" si="82"/>
        <v>0</v>
      </c>
      <c r="BE62" s="62">
        <f t="shared" si="83"/>
        <v>0</v>
      </c>
      <c r="BF62" s="61">
        <f t="shared" si="84"/>
        <v>0</v>
      </c>
      <c r="BG62" s="43">
        <f t="shared" si="85"/>
        <v>0</v>
      </c>
      <c r="BH62" s="35">
        <f t="shared" si="86"/>
        <v>0</v>
      </c>
      <c r="BI62" s="36">
        <f t="shared" si="87"/>
        <v>0</v>
      </c>
      <c r="BJ62" s="35">
        <f t="shared" si="88"/>
        <v>0</v>
      </c>
      <c r="BK62" s="62">
        <f t="shared" si="89"/>
        <v>0</v>
      </c>
      <c r="BL62" s="61">
        <f t="shared" si="90"/>
        <v>0</v>
      </c>
      <c r="BM62" s="43">
        <f t="shared" si="91"/>
        <v>0</v>
      </c>
      <c r="BN62" s="35">
        <f t="shared" si="92"/>
        <v>0</v>
      </c>
      <c r="BO62" s="36">
        <f t="shared" si="93"/>
        <v>0</v>
      </c>
      <c r="BP62" s="35">
        <f t="shared" si="94"/>
        <v>0</v>
      </c>
      <c r="BQ62" s="62">
        <f t="shared" si="95"/>
        <v>0</v>
      </c>
      <c r="BR62" s="61">
        <f t="shared" si="96"/>
        <v>0</v>
      </c>
      <c r="BS62" s="43">
        <f t="shared" si="97"/>
        <v>0</v>
      </c>
      <c r="BT62" s="35">
        <f t="shared" si="98"/>
        <v>0</v>
      </c>
      <c r="BU62" s="36">
        <f t="shared" si="99"/>
        <v>0</v>
      </c>
      <c r="BV62" s="35">
        <f t="shared" si="100"/>
        <v>0</v>
      </c>
      <c r="BW62" s="62">
        <f t="shared" si="101"/>
        <v>0</v>
      </c>
      <c r="BX62" s="61">
        <f t="shared" si="102"/>
        <v>0</v>
      </c>
      <c r="BY62" s="43">
        <f t="shared" si="103"/>
        <v>0</v>
      </c>
      <c r="BZ62" s="35">
        <f t="shared" si="104"/>
        <v>0</v>
      </c>
      <c r="CA62" s="36">
        <f t="shared" si="105"/>
        <v>0</v>
      </c>
      <c r="CB62" s="35">
        <f t="shared" si="106"/>
        <v>0</v>
      </c>
      <c r="CC62" s="62">
        <f t="shared" si="107"/>
        <v>0</v>
      </c>
      <c r="CD62" s="61">
        <f t="shared" si="108"/>
        <v>0</v>
      </c>
      <c r="CE62" s="43">
        <f t="shared" si="109"/>
        <v>0</v>
      </c>
      <c r="CF62" s="35">
        <f t="shared" si="110"/>
        <v>0</v>
      </c>
      <c r="CG62" s="36">
        <f t="shared" si="111"/>
        <v>0</v>
      </c>
      <c r="CH62" s="35">
        <f t="shared" si="112"/>
        <v>0</v>
      </c>
      <c r="CI62" s="62">
        <f t="shared" si="113"/>
        <v>0</v>
      </c>
      <c r="CJ62" s="61">
        <f t="shared" si="114"/>
        <v>0</v>
      </c>
      <c r="CK62" s="43">
        <f t="shared" si="115"/>
        <v>0</v>
      </c>
      <c r="CL62" s="35">
        <f t="shared" si="116"/>
        <v>0</v>
      </c>
      <c r="CM62" s="36">
        <f t="shared" si="117"/>
        <v>0</v>
      </c>
      <c r="CN62" s="35">
        <f t="shared" si="118"/>
        <v>0</v>
      </c>
      <c r="CO62" s="62">
        <f t="shared" si="119"/>
        <v>0</v>
      </c>
      <c r="CP62" s="61">
        <f t="shared" si="120"/>
        <v>0</v>
      </c>
      <c r="CQ62" s="43">
        <f t="shared" si="121"/>
        <v>0</v>
      </c>
      <c r="CR62" s="35">
        <f t="shared" si="122"/>
        <v>0</v>
      </c>
      <c r="CS62" s="43">
        <f t="shared" si="123"/>
        <v>0</v>
      </c>
      <c r="CT62" s="43">
        <f t="shared" si="124"/>
        <v>0</v>
      </c>
      <c r="CU62" s="62">
        <f t="shared" si="125"/>
        <v>0</v>
      </c>
      <c r="CV62" s="61">
        <f t="shared" si="126"/>
        <v>0</v>
      </c>
      <c r="CW62" s="43">
        <f t="shared" si="127"/>
        <v>0</v>
      </c>
      <c r="CX62" s="35">
        <f t="shared" si="128"/>
        <v>0</v>
      </c>
      <c r="CY62" s="36">
        <f t="shared" si="129"/>
        <v>0</v>
      </c>
      <c r="CZ62" s="35">
        <f t="shared" si="130"/>
        <v>0</v>
      </c>
      <c r="DA62" s="62">
        <f t="shared" si="131"/>
        <v>0</v>
      </c>
    </row>
    <row r="63" spans="2:105" x14ac:dyDescent="0.3">
      <c r="B63" s="1"/>
      <c r="C63" s="1"/>
      <c r="D63">
        <f t="shared" si="11"/>
        <v>429.91</v>
      </c>
      <c r="F63" s="1"/>
      <c r="G63" s="1"/>
      <c r="H63">
        <f t="shared" si="12"/>
        <v>435.82</v>
      </c>
      <c r="J63" s="1">
        <v>0.63234800000000002</v>
      </c>
      <c r="K63" s="1">
        <v>28.65</v>
      </c>
      <c r="L63">
        <f t="shared" si="13"/>
        <v>470.07</v>
      </c>
      <c r="N63" s="1">
        <v>0.63796900000000001</v>
      </c>
      <c r="O63" s="1">
        <v>27.96</v>
      </c>
      <c r="P63">
        <f t="shared" si="14"/>
        <v>470.69</v>
      </c>
      <c r="R63" s="1">
        <v>0.65104099999999998</v>
      </c>
      <c r="S63" s="1">
        <v>27.48</v>
      </c>
      <c r="T63">
        <f t="shared" si="15"/>
        <v>471.28000000000003</v>
      </c>
      <c r="V63" s="1">
        <v>0.67753600000000003</v>
      </c>
      <c r="W63" s="8">
        <v>24.14</v>
      </c>
      <c r="X63">
        <f t="shared" si="16"/>
        <v>471.59</v>
      </c>
      <c r="Y63" s="9"/>
      <c r="Z63" s="8">
        <v>0.70642199999999999</v>
      </c>
      <c r="AA63" s="8">
        <v>20.329999999999998</v>
      </c>
      <c r="AB63">
        <f t="shared" si="17"/>
        <v>471.86</v>
      </c>
      <c r="AC63" s="9"/>
      <c r="AD63" s="8">
        <v>0.752938</v>
      </c>
      <c r="AE63" s="8">
        <v>13.16</v>
      </c>
      <c r="AF63">
        <f t="shared" si="18"/>
        <v>472.22</v>
      </c>
      <c r="AH63" s="1">
        <v>0.80728999999999995</v>
      </c>
      <c r="AI63" s="8">
        <v>5.79</v>
      </c>
      <c r="AJ63">
        <f t="shared" si="19"/>
        <v>472</v>
      </c>
      <c r="AL63" s="1">
        <v>0.86818600000000001</v>
      </c>
      <c r="AM63" s="8">
        <v>-1.23</v>
      </c>
      <c r="AN63">
        <f t="shared" si="20"/>
        <v>471.95</v>
      </c>
      <c r="AT63" s="61">
        <f t="shared" si="72"/>
        <v>0</v>
      </c>
      <c r="AU63" s="43">
        <f t="shared" si="73"/>
        <v>0</v>
      </c>
      <c r="AV63" s="35">
        <f t="shared" si="74"/>
        <v>0</v>
      </c>
      <c r="AW63" s="36">
        <f t="shared" si="75"/>
        <v>0</v>
      </c>
      <c r="AX63" s="35">
        <f t="shared" si="76"/>
        <v>0</v>
      </c>
      <c r="AY63" s="62">
        <f t="shared" si="77"/>
        <v>0</v>
      </c>
      <c r="AZ63" s="61">
        <f t="shared" si="78"/>
        <v>0</v>
      </c>
      <c r="BA63" s="43">
        <f t="shared" si="79"/>
        <v>0</v>
      </c>
      <c r="BB63" s="35">
        <f t="shared" si="80"/>
        <v>0</v>
      </c>
      <c r="BC63" s="36">
        <f t="shared" si="81"/>
        <v>0</v>
      </c>
      <c r="BD63" s="35">
        <f t="shared" si="82"/>
        <v>0</v>
      </c>
      <c r="BE63" s="62">
        <f t="shared" si="83"/>
        <v>0</v>
      </c>
      <c r="BF63" s="61">
        <f t="shared" si="84"/>
        <v>0</v>
      </c>
      <c r="BG63" s="43">
        <f t="shared" si="85"/>
        <v>0</v>
      </c>
      <c r="BH63" s="35">
        <f t="shared" si="86"/>
        <v>0</v>
      </c>
      <c r="BI63" s="36">
        <f t="shared" si="87"/>
        <v>0</v>
      </c>
      <c r="BJ63" s="35">
        <f t="shared" si="88"/>
        <v>0</v>
      </c>
      <c r="BK63" s="62">
        <f t="shared" si="89"/>
        <v>0</v>
      </c>
      <c r="BL63" s="61">
        <f t="shared" si="90"/>
        <v>0</v>
      </c>
      <c r="BM63" s="43">
        <f t="shared" si="91"/>
        <v>0</v>
      </c>
      <c r="BN63" s="35">
        <f t="shared" si="92"/>
        <v>0</v>
      </c>
      <c r="BO63" s="36">
        <f t="shared" si="93"/>
        <v>0</v>
      </c>
      <c r="BP63" s="35">
        <f t="shared" si="94"/>
        <v>0</v>
      </c>
      <c r="BQ63" s="62">
        <f t="shared" si="95"/>
        <v>0</v>
      </c>
      <c r="BR63" s="61">
        <f t="shared" si="96"/>
        <v>0</v>
      </c>
      <c r="BS63" s="43">
        <f t="shared" si="97"/>
        <v>0</v>
      </c>
      <c r="BT63" s="35">
        <f t="shared" si="98"/>
        <v>0</v>
      </c>
      <c r="BU63" s="36">
        <f t="shared" si="99"/>
        <v>0</v>
      </c>
      <c r="BV63" s="35">
        <f t="shared" si="100"/>
        <v>0</v>
      </c>
      <c r="BW63" s="62">
        <f t="shared" si="101"/>
        <v>0</v>
      </c>
      <c r="BX63" s="61">
        <f t="shared" si="102"/>
        <v>0</v>
      </c>
      <c r="BY63" s="43">
        <f t="shared" si="103"/>
        <v>0</v>
      </c>
      <c r="BZ63" s="35">
        <f t="shared" si="104"/>
        <v>0</v>
      </c>
      <c r="CA63" s="36">
        <f t="shared" si="105"/>
        <v>0</v>
      </c>
      <c r="CB63" s="35">
        <f t="shared" si="106"/>
        <v>0</v>
      </c>
      <c r="CC63" s="62">
        <f t="shared" si="107"/>
        <v>0</v>
      </c>
      <c r="CD63" s="61">
        <f t="shared" si="108"/>
        <v>0</v>
      </c>
      <c r="CE63" s="43">
        <f t="shared" si="109"/>
        <v>0</v>
      </c>
      <c r="CF63" s="35">
        <f t="shared" si="110"/>
        <v>0</v>
      </c>
      <c r="CG63" s="36">
        <f t="shared" si="111"/>
        <v>0</v>
      </c>
      <c r="CH63" s="35">
        <f t="shared" si="112"/>
        <v>0</v>
      </c>
      <c r="CI63" s="62">
        <f t="shared" si="113"/>
        <v>0</v>
      </c>
      <c r="CJ63" s="61">
        <f t="shared" si="114"/>
        <v>0</v>
      </c>
      <c r="CK63" s="43">
        <f t="shared" si="115"/>
        <v>0</v>
      </c>
      <c r="CL63" s="35">
        <f t="shared" si="116"/>
        <v>0</v>
      </c>
      <c r="CM63" s="36">
        <f t="shared" si="117"/>
        <v>0</v>
      </c>
      <c r="CN63" s="35">
        <f t="shared" si="118"/>
        <v>0</v>
      </c>
      <c r="CO63" s="62">
        <f t="shared" si="119"/>
        <v>0</v>
      </c>
      <c r="CP63" s="61">
        <f t="shared" si="120"/>
        <v>0</v>
      </c>
      <c r="CQ63" s="43">
        <f t="shared" si="121"/>
        <v>0</v>
      </c>
      <c r="CR63" s="35">
        <f t="shared" si="122"/>
        <v>0</v>
      </c>
      <c r="CS63" s="43">
        <f t="shared" si="123"/>
        <v>0</v>
      </c>
      <c r="CT63" s="43">
        <f t="shared" si="124"/>
        <v>0</v>
      </c>
      <c r="CU63" s="62">
        <f t="shared" si="125"/>
        <v>0</v>
      </c>
      <c r="CV63" s="61">
        <f t="shared" si="126"/>
        <v>0</v>
      </c>
      <c r="CW63" s="43">
        <f t="shared" si="127"/>
        <v>0</v>
      </c>
      <c r="CX63" s="35">
        <f t="shared" si="128"/>
        <v>0</v>
      </c>
      <c r="CY63" s="36">
        <f t="shared" si="129"/>
        <v>0</v>
      </c>
      <c r="CZ63" s="35">
        <f t="shared" si="130"/>
        <v>0</v>
      </c>
      <c r="DA63" s="62">
        <f t="shared" si="131"/>
        <v>0</v>
      </c>
    </row>
    <row r="64" spans="2:105" x14ac:dyDescent="0.3">
      <c r="B64" s="1"/>
      <c r="C64" s="1"/>
      <c r="D64">
        <f t="shared" si="11"/>
        <v>429.91</v>
      </c>
      <c r="F64" s="1"/>
      <c r="G64" s="1"/>
      <c r="H64">
        <f t="shared" si="12"/>
        <v>435.82</v>
      </c>
      <c r="J64" s="1">
        <v>0.64225900000000002</v>
      </c>
      <c r="K64" s="1">
        <v>27.27</v>
      </c>
      <c r="L64">
        <f t="shared" si="13"/>
        <v>468.69</v>
      </c>
      <c r="N64" s="1">
        <v>0.64796799999999999</v>
      </c>
      <c r="O64" s="1">
        <v>26.53</v>
      </c>
      <c r="P64">
        <f t="shared" si="14"/>
        <v>469.26</v>
      </c>
      <c r="R64" s="1">
        <v>0.66124499999999997</v>
      </c>
      <c r="S64" s="1">
        <v>25.69</v>
      </c>
      <c r="T64">
        <f t="shared" si="15"/>
        <v>469.49</v>
      </c>
      <c r="V64" s="1">
        <v>0.68815599999999999</v>
      </c>
      <c r="W64" s="8">
        <v>22.29</v>
      </c>
      <c r="X64">
        <f t="shared" si="16"/>
        <v>469.74</v>
      </c>
      <c r="Y64" s="9"/>
      <c r="Z64" s="8">
        <v>0.71749399999999997</v>
      </c>
      <c r="AA64" s="8">
        <v>18.45</v>
      </c>
      <c r="AB64">
        <f t="shared" si="17"/>
        <v>469.98</v>
      </c>
      <c r="AC64" s="9"/>
      <c r="AD64" s="8">
        <v>0.76473999999999998</v>
      </c>
      <c r="AE64" s="8">
        <v>11.32</v>
      </c>
      <c r="AF64">
        <f t="shared" si="18"/>
        <v>470.38</v>
      </c>
      <c r="AH64" s="1">
        <v>0.81994299999999998</v>
      </c>
      <c r="AI64" s="8">
        <v>3.64</v>
      </c>
      <c r="AJ64">
        <f t="shared" si="19"/>
        <v>469.84999999999997</v>
      </c>
      <c r="AL64" s="1">
        <v>0.88179300000000005</v>
      </c>
      <c r="AM64" s="8">
        <v>-3.08</v>
      </c>
      <c r="AN64">
        <f t="shared" si="20"/>
        <v>470.1</v>
      </c>
      <c r="AT64" s="61">
        <f t="shared" si="72"/>
        <v>0</v>
      </c>
      <c r="AU64" s="43">
        <f t="shared" si="73"/>
        <v>0</v>
      </c>
      <c r="AV64" s="35">
        <f t="shared" si="74"/>
        <v>0</v>
      </c>
      <c r="AW64" s="36">
        <f t="shared" si="75"/>
        <v>0</v>
      </c>
      <c r="AX64" s="35">
        <f t="shared" si="76"/>
        <v>0</v>
      </c>
      <c r="AY64" s="62">
        <f t="shared" si="77"/>
        <v>0</v>
      </c>
      <c r="AZ64" s="61">
        <f t="shared" si="78"/>
        <v>0</v>
      </c>
      <c r="BA64" s="43">
        <f t="shared" si="79"/>
        <v>0</v>
      </c>
      <c r="BB64" s="35">
        <f t="shared" si="80"/>
        <v>0</v>
      </c>
      <c r="BC64" s="36">
        <f t="shared" si="81"/>
        <v>0</v>
      </c>
      <c r="BD64" s="35">
        <f t="shared" si="82"/>
        <v>0</v>
      </c>
      <c r="BE64" s="62">
        <f t="shared" si="83"/>
        <v>0</v>
      </c>
      <c r="BF64" s="61">
        <f t="shared" si="84"/>
        <v>0</v>
      </c>
      <c r="BG64" s="43">
        <f t="shared" si="85"/>
        <v>0</v>
      </c>
      <c r="BH64" s="35">
        <f t="shared" si="86"/>
        <v>0</v>
      </c>
      <c r="BI64" s="36">
        <f t="shared" si="87"/>
        <v>0</v>
      </c>
      <c r="BJ64" s="35">
        <f t="shared" si="88"/>
        <v>0</v>
      </c>
      <c r="BK64" s="62">
        <f t="shared" si="89"/>
        <v>0</v>
      </c>
      <c r="BL64" s="61">
        <f t="shared" si="90"/>
        <v>0</v>
      </c>
      <c r="BM64" s="43">
        <f t="shared" si="91"/>
        <v>0</v>
      </c>
      <c r="BN64" s="35">
        <f t="shared" si="92"/>
        <v>0</v>
      </c>
      <c r="BO64" s="36">
        <f t="shared" si="93"/>
        <v>0</v>
      </c>
      <c r="BP64" s="35">
        <f t="shared" si="94"/>
        <v>0</v>
      </c>
      <c r="BQ64" s="62">
        <f t="shared" si="95"/>
        <v>0</v>
      </c>
      <c r="BR64" s="61">
        <f t="shared" si="96"/>
        <v>0</v>
      </c>
      <c r="BS64" s="43">
        <f t="shared" si="97"/>
        <v>0</v>
      </c>
      <c r="BT64" s="35">
        <f t="shared" si="98"/>
        <v>0</v>
      </c>
      <c r="BU64" s="36">
        <f t="shared" si="99"/>
        <v>0</v>
      </c>
      <c r="BV64" s="35">
        <f t="shared" si="100"/>
        <v>0</v>
      </c>
      <c r="BW64" s="62">
        <f t="shared" si="101"/>
        <v>0</v>
      </c>
      <c r="BX64" s="61">
        <f t="shared" si="102"/>
        <v>0</v>
      </c>
      <c r="BY64" s="43">
        <f t="shared" si="103"/>
        <v>0</v>
      </c>
      <c r="BZ64" s="35">
        <f t="shared" si="104"/>
        <v>0</v>
      </c>
      <c r="CA64" s="36">
        <f t="shared" si="105"/>
        <v>0</v>
      </c>
      <c r="CB64" s="35">
        <f t="shared" si="106"/>
        <v>0</v>
      </c>
      <c r="CC64" s="62">
        <f t="shared" si="107"/>
        <v>0</v>
      </c>
      <c r="CD64" s="61">
        <f t="shared" si="108"/>
        <v>0</v>
      </c>
      <c r="CE64" s="43">
        <f t="shared" si="109"/>
        <v>0</v>
      </c>
      <c r="CF64" s="35">
        <f t="shared" si="110"/>
        <v>0</v>
      </c>
      <c r="CG64" s="36">
        <f t="shared" si="111"/>
        <v>0</v>
      </c>
      <c r="CH64" s="35">
        <f t="shared" si="112"/>
        <v>0</v>
      </c>
      <c r="CI64" s="62">
        <f t="shared" si="113"/>
        <v>0</v>
      </c>
      <c r="CJ64" s="61">
        <f t="shared" si="114"/>
        <v>0</v>
      </c>
      <c r="CK64" s="43">
        <f t="shared" si="115"/>
        <v>0</v>
      </c>
      <c r="CL64" s="35">
        <f t="shared" si="116"/>
        <v>0</v>
      </c>
      <c r="CM64" s="36">
        <f t="shared" si="117"/>
        <v>0</v>
      </c>
      <c r="CN64" s="35">
        <f t="shared" si="118"/>
        <v>0</v>
      </c>
      <c r="CO64" s="62">
        <f t="shared" si="119"/>
        <v>0</v>
      </c>
      <c r="CP64" s="61">
        <f t="shared" si="120"/>
        <v>0</v>
      </c>
      <c r="CQ64" s="43">
        <f t="shared" si="121"/>
        <v>0</v>
      </c>
      <c r="CR64" s="35">
        <f t="shared" si="122"/>
        <v>0</v>
      </c>
      <c r="CS64" s="43">
        <f t="shared" si="123"/>
        <v>0</v>
      </c>
      <c r="CT64" s="43">
        <f t="shared" si="124"/>
        <v>0</v>
      </c>
      <c r="CU64" s="62">
        <f t="shared" si="125"/>
        <v>0</v>
      </c>
      <c r="CV64" s="61">
        <f t="shared" si="126"/>
        <v>0</v>
      </c>
      <c r="CW64" s="43">
        <f t="shared" si="127"/>
        <v>0</v>
      </c>
      <c r="CX64" s="35">
        <f t="shared" si="128"/>
        <v>0</v>
      </c>
      <c r="CY64" s="36">
        <f t="shared" si="129"/>
        <v>0</v>
      </c>
      <c r="CZ64" s="35">
        <f t="shared" si="130"/>
        <v>0</v>
      </c>
      <c r="DA64" s="62">
        <f t="shared" si="131"/>
        <v>0</v>
      </c>
    </row>
    <row r="65" spans="2:105" x14ac:dyDescent="0.3">
      <c r="B65" s="1"/>
      <c r="C65" s="1"/>
      <c r="D65">
        <f t="shared" si="11"/>
        <v>429.91</v>
      </c>
      <c r="F65" s="1"/>
      <c r="G65" s="1"/>
      <c r="H65">
        <f t="shared" si="12"/>
        <v>435.82</v>
      </c>
      <c r="J65" s="1">
        <v>0.65217000000000003</v>
      </c>
      <c r="K65" s="1">
        <v>25.83</v>
      </c>
      <c r="L65">
        <f t="shared" si="13"/>
        <v>467.25</v>
      </c>
      <c r="N65" s="1">
        <v>0.65796699999999997</v>
      </c>
      <c r="O65" s="1">
        <v>25.11</v>
      </c>
      <c r="P65">
        <f t="shared" si="14"/>
        <v>467.84000000000003</v>
      </c>
      <c r="R65" s="1">
        <v>0.67144899999999996</v>
      </c>
      <c r="S65" s="1">
        <v>23.84</v>
      </c>
      <c r="T65">
        <f t="shared" si="15"/>
        <v>467.64</v>
      </c>
      <c r="V65" s="1">
        <v>0.69877500000000003</v>
      </c>
      <c r="W65" s="8">
        <v>20.51</v>
      </c>
      <c r="X65">
        <f t="shared" si="16"/>
        <v>467.96</v>
      </c>
      <c r="Y65" s="9"/>
      <c r="Z65" s="8">
        <v>0.72856600000000005</v>
      </c>
      <c r="AA65" s="8">
        <v>16.649999999999999</v>
      </c>
      <c r="AB65">
        <f t="shared" si="17"/>
        <v>468.18</v>
      </c>
      <c r="AC65" s="9"/>
      <c r="AD65" s="8">
        <v>0.77654100000000004</v>
      </c>
      <c r="AE65" s="8">
        <v>9.44</v>
      </c>
      <c r="AF65">
        <f t="shared" si="18"/>
        <v>468.5</v>
      </c>
      <c r="AH65" s="1">
        <v>0.832596</v>
      </c>
      <c r="AI65" s="8">
        <v>1.5</v>
      </c>
      <c r="AJ65">
        <f t="shared" si="19"/>
        <v>467.71</v>
      </c>
      <c r="AL65" s="1">
        <v>0.895401</v>
      </c>
      <c r="AM65" s="8">
        <v>-4.7</v>
      </c>
      <c r="AN65">
        <f t="shared" si="20"/>
        <v>468.48</v>
      </c>
      <c r="AT65" s="61">
        <f t="shared" si="72"/>
        <v>0</v>
      </c>
      <c r="AU65" s="43">
        <f t="shared" si="73"/>
        <v>0</v>
      </c>
      <c r="AV65" s="35">
        <f t="shared" si="74"/>
        <v>0</v>
      </c>
      <c r="AW65" s="36">
        <f t="shared" si="75"/>
        <v>0</v>
      </c>
      <c r="AX65" s="35">
        <f t="shared" si="76"/>
        <v>0</v>
      </c>
      <c r="AY65" s="62">
        <f t="shared" si="77"/>
        <v>0</v>
      </c>
      <c r="AZ65" s="61">
        <f t="shared" si="78"/>
        <v>0</v>
      </c>
      <c r="BA65" s="43">
        <f t="shared" si="79"/>
        <v>0</v>
      </c>
      <c r="BB65" s="35">
        <f t="shared" si="80"/>
        <v>0</v>
      </c>
      <c r="BC65" s="36">
        <f t="shared" si="81"/>
        <v>0</v>
      </c>
      <c r="BD65" s="35">
        <f t="shared" si="82"/>
        <v>0</v>
      </c>
      <c r="BE65" s="62">
        <f t="shared" si="83"/>
        <v>0</v>
      </c>
      <c r="BF65" s="61">
        <f t="shared" si="84"/>
        <v>0</v>
      </c>
      <c r="BG65" s="43">
        <f t="shared" si="85"/>
        <v>0</v>
      </c>
      <c r="BH65" s="35">
        <f t="shared" si="86"/>
        <v>0</v>
      </c>
      <c r="BI65" s="36">
        <f t="shared" si="87"/>
        <v>0</v>
      </c>
      <c r="BJ65" s="35">
        <f t="shared" si="88"/>
        <v>0</v>
      </c>
      <c r="BK65" s="62">
        <f t="shared" si="89"/>
        <v>0</v>
      </c>
      <c r="BL65" s="61">
        <f t="shared" si="90"/>
        <v>0</v>
      </c>
      <c r="BM65" s="43">
        <f t="shared" si="91"/>
        <v>0</v>
      </c>
      <c r="BN65" s="35">
        <f t="shared" si="92"/>
        <v>0</v>
      </c>
      <c r="BO65" s="36">
        <f t="shared" si="93"/>
        <v>0</v>
      </c>
      <c r="BP65" s="35">
        <f t="shared" si="94"/>
        <v>0</v>
      </c>
      <c r="BQ65" s="62">
        <f t="shared" si="95"/>
        <v>0</v>
      </c>
      <c r="BR65" s="61">
        <f t="shared" si="96"/>
        <v>0</v>
      </c>
      <c r="BS65" s="43">
        <f t="shared" si="97"/>
        <v>0</v>
      </c>
      <c r="BT65" s="35">
        <f t="shared" si="98"/>
        <v>0</v>
      </c>
      <c r="BU65" s="36">
        <f t="shared" si="99"/>
        <v>0</v>
      </c>
      <c r="BV65" s="35">
        <f t="shared" si="100"/>
        <v>0</v>
      </c>
      <c r="BW65" s="62">
        <f t="shared" si="101"/>
        <v>0</v>
      </c>
      <c r="BX65" s="61">
        <f t="shared" si="102"/>
        <v>0</v>
      </c>
      <c r="BY65" s="43">
        <f t="shared" si="103"/>
        <v>0</v>
      </c>
      <c r="BZ65" s="35">
        <f t="shared" si="104"/>
        <v>0</v>
      </c>
      <c r="CA65" s="36">
        <f t="shared" si="105"/>
        <v>0</v>
      </c>
      <c r="CB65" s="35">
        <f t="shared" si="106"/>
        <v>0</v>
      </c>
      <c r="CC65" s="62">
        <f t="shared" si="107"/>
        <v>0</v>
      </c>
      <c r="CD65" s="61">
        <f t="shared" si="108"/>
        <v>0</v>
      </c>
      <c r="CE65" s="43">
        <f t="shared" si="109"/>
        <v>0</v>
      </c>
      <c r="CF65" s="35">
        <f t="shared" si="110"/>
        <v>0</v>
      </c>
      <c r="CG65" s="36">
        <f t="shared" si="111"/>
        <v>0</v>
      </c>
      <c r="CH65" s="35">
        <f t="shared" si="112"/>
        <v>0</v>
      </c>
      <c r="CI65" s="62">
        <f t="shared" si="113"/>
        <v>0</v>
      </c>
      <c r="CJ65" s="61">
        <f t="shared" si="114"/>
        <v>0</v>
      </c>
      <c r="CK65" s="43">
        <f t="shared" si="115"/>
        <v>0</v>
      </c>
      <c r="CL65" s="35">
        <f t="shared" si="116"/>
        <v>0</v>
      </c>
      <c r="CM65" s="36">
        <f t="shared" si="117"/>
        <v>0</v>
      </c>
      <c r="CN65" s="35">
        <f t="shared" si="118"/>
        <v>0</v>
      </c>
      <c r="CO65" s="62">
        <f t="shared" si="119"/>
        <v>0</v>
      </c>
      <c r="CP65" s="61">
        <f t="shared" si="120"/>
        <v>0</v>
      </c>
      <c r="CQ65" s="43">
        <f t="shared" si="121"/>
        <v>0</v>
      </c>
      <c r="CR65" s="35">
        <f t="shared" si="122"/>
        <v>0</v>
      </c>
      <c r="CS65" s="43">
        <f t="shared" si="123"/>
        <v>0</v>
      </c>
      <c r="CT65" s="43">
        <f t="shared" si="124"/>
        <v>0</v>
      </c>
      <c r="CU65" s="62">
        <f t="shared" si="125"/>
        <v>0</v>
      </c>
      <c r="CV65" s="61">
        <f t="shared" si="126"/>
        <v>0</v>
      </c>
      <c r="CW65" s="43" t="str">
        <f t="shared" si="127"/>
        <v>min</v>
      </c>
      <c r="CX65" s="35">
        <f t="shared" si="128"/>
        <v>0.895401</v>
      </c>
      <c r="CY65" s="36">
        <f t="shared" si="129"/>
        <v>-4.7</v>
      </c>
      <c r="CZ65" s="35">
        <f t="shared" si="130"/>
        <v>0</v>
      </c>
      <c r="DA65" s="62">
        <f t="shared" si="131"/>
        <v>0</v>
      </c>
    </row>
    <row r="66" spans="2:105" x14ac:dyDescent="0.3">
      <c r="B66" s="1"/>
      <c r="C66" s="1"/>
      <c r="D66">
        <f t="shared" si="11"/>
        <v>429.91</v>
      </c>
      <c r="F66" s="1"/>
      <c r="G66" s="1"/>
      <c r="H66">
        <f t="shared" si="12"/>
        <v>435.82</v>
      </c>
      <c r="J66" s="1">
        <v>0.66208199999999995</v>
      </c>
      <c r="K66" s="1">
        <v>24.43</v>
      </c>
      <c r="L66">
        <f t="shared" si="13"/>
        <v>465.85</v>
      </c>
      <c r="N66" s="1">
        <v>0.66796599999999995</v>
      </c>
      <c r="O66" s="1">
        <v>23.54</v>
      </c>
      <c r="P66">
        <f t="shared" si="14"/>
        <v>466.27000000000004</v>
      </c>
      <c r="R66" s="1">
        <v>0.68165299999999995</v>
      </c>
      <c r="S66" s="1">
        <v>22.11</v>
      </c>
      <c r="T66">
        <f t="shared" si="15"/>
        <v>465.91</v>
      </c>
      <c r="V66" s="1">
        <v>0.70939399999999997</v>
      </c>
      <c r="W66" s="8">
        <v>18.8</v>
      </c>
      <c r="X66">
        <f t="shared" si="16"/>
        <v>466.25</v>
      </c>
      <c r="Y66" s="9"/>
      <c r="Z66" s="8">
        <v>0.73963800000000002</v>
      </c>
      <c r="AA66" s="8">
        <v>14.81</v>
      </c>
      <c r="AB66">
        <f t="shared" si="17"/>
        <v>466.34000000000003</v>
      </c>
      <c r="AC66" s="9"/>
      <c r="AD66" s="8">
        <v>0.78834199999999999</v>
      </c>
      <c r="AE66" s="8">
        <v>7.54</v>
      </c>
      <c r="AF66">
        <f t="shared" si="18"/>
        <v>466.6</v>
      </c>
      <c r="AH66" s="1">
        <v>0.84524900000000003</v>
      </c>
      <c r="AI66" s="8">
        <v>-0.52</v>
      </c>
      <c r="AJ66">
        <f t="shared" si="19"/>
        <v>465.69</v>
      </c>
      <c r="AL66" s="1">
        <v>0.90900800000000004</v>
      </c>
      <c r="AM66" s="8">
        <v>-6.22</v>
      </c>
      <c r="AN66">
        <f t="shared" si="20"/>
        <v>466.96</v>
      </c>
      <c r="AT66" s="61">
        <f t="shared" si="72"/>
        <v>0</v>
      </c>
      <c r="AU66" s="43">
        <f t="shared" si="73"/>
        <v>0</v>
      </c>
      <c r="AV66" s="35">
        <f t="shared" si="74"/>
        <v>0</v>
      </c>
      <c r="AW66" s="36">
        <f t="shared" si="75"/>
        <v>0</v>
      </c>
      <c r="AX66" s="35">
        <f t="shared" si="76"/>
        <v>0</v>
      </c>
      <c r="AY66" s="62">
        <f t="shared" si="77"/>
        <v>0</v>
      </c>
      <c r="AZ66" s="61">
        <f t="shared" si="78"/>
        <v>0</v>
      </c>
      <c r="BA66" s="43">
        <f t="shared" si="79"/>
        <v>0</v>
      </c>
      <c r="BB66" s="35">
        <f t="shared" si="80"/>
        <v>0</v>
      </c>
      <c r="BC66" s="36">
        <f t="shared" si="81"/>
        <v>0</v>
      </c>
      <c r="BD66" s="35">
        <f t="shared" si="82"/>
        <v>0</v>
      </c>
      <c r="BE66" s="62">
        <f t="shared" si="83"/>
        <v>0</v>
      </c>
      <c r="BF66" s="61">
        <f t="shared" si="84"/>
        <v>0</v>
      </c>
      <c r="BG66" s="43">
        <f t="shared" si="85"/>
        <v>0</v>
      </c>
      <c r="BH66" s="35">
        <f t="shared" si="86"/>
        <v>0</v>
      </c>
      <c r="BI66" s="36">
        <f t="shared" si="87"/>
        <v>0</v>
      </c>
      <c r="BJ66" s="35">
        <f t="shared" si="88"/>
        <v>0</v>
      </c>
      <c r="BK66" s="62">
        <f t="shared" si="89"/>
        <v>0</v>
      </c>
      <c r="BL66" s="61">
        <f t="shared" si="90"/>
        <v>0</v>
      </c>
      <c r="BM66" s="43">
        <f t="shared" si="91"/>
        <v>0</v>
      </c>
      <c r="BN66" s="35">
        <f t="shared" si="92"/>
        <v>0</v>
      </c>
      <c r="BO66" s="36">
        <f t="shared" si="93"/>
        <v>0</v>
      </c>
      <c r="BP66" s="35">
        <f t="shared" si="94"/>
        <v>0</v>
      </c>
      <c r="BQ66" s="62">
        <f t="shared" si="95"/>
        <v>0</v>
      </c>
      <c r="BR66" s="61">
        <f t="shared" si="96"/>
        <v>0</v>
      </c>
      <c r="BS66" s="43">
        <f t="shared" si="97"/>
        <v>0</v>
      </c>
      <c r="BT66" s="35">
        <f t="shared" si="98"/>
        <v>0</v>
      </c>
      <c r="BU66" s="36">
        <f t="shared" si="99"/>
        <v>0</v>
      </c>
      <c r="BV66" s="35">
        <f t="shared" si="100"/>
        <v>0</v>
      </c>
      <c r="BW66" s="62">
        <f t="shared" si="101"/>
        <v>0</v>
      </c>
      <c r="BX66" s="61">
        <f t="shared" si="102"/>
        <v>0</v>
      </c>
      <c r="BY66" s="43">
        <f t="shared" si="103"/>
        <v>0</v>
      </c>
      <c r="BZ66" s="35">
        <f t="shared" si="104"/>
        <v>0</v>
      </c>
      <c r="CA66" s="36">
        <f t="shared" si="105"/>
        <v>0</v>
      </c>
      <c r="CB66" s="35">
        <f t="shared" si="106"/>
        <v>0</v>
      </c>
      <c r="CC66" s="62">
        <f t="shared" si="107"/>
        <v>0</v>
      </c>
      <c r="CD66" s="61">
        <f t="shared" si="108"/>
        <v>0</v>
      </c>
      <c r="CE66" s="43">
        <f t="shared" si="109"/>
        <v>0</v>
      </c>
      <c r="CF66" s="35">
        <f t="shared" si="110"/>
        <v>0</v>
      </c>
      <c r="CG66" s="36">
        <f t="shared" si="111"/>
        <v>0</v>
      </c>
      <c r="CH66" s="35">
        <f t="shared" si="112"/>
        <v>0</v>
      </c>
      <c r="CI66" s="62">
        <f t="shared" si="113"/>
        <v>0</v>
      </c>
      <c r="CJ66" s="61">
        <f t="shared" si="114"/>
        <v>0</v>
      </c>
      <c r="CK66" s="43">
        <f t="shared" si="115"/>
        <v>0</v>
      </c>
      <c r="CL66" s="35">
        <f t="shared" si="116"/>
        <v>0</v>
      </c>
      <c r="CM66" s="36">
        <f t="shared" si="117"/>
        <v>0</v>
      </c>
      <c r="CN66" s="35">
        <f t="shared" si="118"/>
        <v>0</v>
      </c>
      <c r="CO66" s="62">
        <f t="shared" si="119"/>
        <v>0</v>
      </c>
      <c r="CP66" s="61">
        <f t="shared" si="120"/>
        <v>0</v>
      </c>
      <c r="CQ66" s="43">
        <f t="shared" si="121"/>
        <v>0</v>
      </c>
      <c r="CR66" s="35">
        <f t="shared" si="122"/>
        <v>0</v>
      </c>
      <c r="CS66" s="43">
        <f t="shared" si="123"/>
        <v>0</v>
      </c>
      <c r="CT66" s="43">
        <f t="shared" si="124"/>
        <v>0</v>
      </c>
      <c r="CU66" s="62">
        <f t="shared" si="125"/>
        <v>0</v>
      </c>
      <c r="CV66" s="61">
        <f t="shared" si="126"/>
        <v>1</v>
      </c>
      <c r="CW66" s="43" t="str">
        <f t="shared" si="127"/>
        <v>min</v>
      </c>
      <c r="CX66" s="35">
        <f t="shared" si="128"/>
        <v>0</v>
      </c>
      <c r="CY66" s="36">
        <f t="shared" si="129"/>
        <v>0</v>
      </c>
      <c r="CZ66" s="35">
        <f t="shared" si="130"/>
        <v>0.90900800000000004</v>
      </c>
      <c r="DA66" s="62">
        <f t="shared" si="131"/>
        <v>-6.22</v>
      </c>
    </row>
    <row r="67" spans="2:105" x14ac:dyDescent="0.3">
      <c r="B67" s="1"/>
      <c r="C67" s="1"/>
      <c r="D67">
        <f t="shared" si="11"/>
        <v>429.91</v>
      </c>
      <c r="F67" s="1"/>
      <c r="G67" s="1"/>
      <c r="H67">
        <f t="shared" si="12"/>
        <v>435.82</v>
      </c>
      <c r="J67" s="1">
        <v>0.67199299999999995</v>
      </c>
      <c r="K67" s="1"/>
      <c r="L67">
        <f t="shared" si="13"/>
        <v>441.42</v>
      </c>
      <c r="N67" s="1">
        <v>0.67796500000000004</v>
      </c>
      <c r="O67" s="1">
        <v>21.88</v>
      </c>
      <c r="P67">
        <f t="shared" si="14"/>
        <v>464.61</v>
      </c>
      <c r="R67" s="1">
        <v>0.69185700000000006</v>
      </c>
      <c r="S67" s="1">
        <v>20.38</v>
      </c>
      <c r="T67">
        <f t="shared" si="15"/>
        <v>464.18</v>
      </c>
      <c r="V67" s="1">
        <v>0.72001400000000004</v>
      </c>
      <c r="W67" s="8">
        <v>17.079999999999998</v>
      </c>
      <c r="X67">
        <f t="shared" si="16"/>
        <v>464.53</v>
      </c>
      <c r="Y67" s="9"/>
      <c r="Z67" s="8">
        <v>0.75070999999999999</v>
      </c>
      <c r="AA67" s="8">
        <v>13.04</v>
      </c>
      <c r="AB67">
        <f t="shared" si="17"/>
        <v>464.57000000000005</v>
      </c>
      <c r="AC67" s="9"/>
      <c r="AD67" s="8">
        <v>0.80014300000000005</v>
      </c>
      <c r="AE67" s="8">
        <v>5.54</v>
      </c>
      <c r="AF67">
        <f t="shared" si="18"/>
        <v>464.6</v>
      </c>
      <c r="AH67" s="1">
        <v>0.85790200000000005</v>
      </c>
      <c r="AI67" s="8">
        <v>-2.65</v>
      </c>
      <c r="AJ67">
        <f t="shared" si="19"/>
        <v>463.56</v>
      </c>
      <c r="AL67" s="1">
        <v>0.92261599999999999</v>
      </c>
      <c r="AM67" s="8">
        <v>-6.21</v>
      </c>
      <c r="AN67">
        <f t="shared" si="20"/>
        <v>466.97</v>
      </c>
      <c r="AT67" s="61">
        <f t="shared" si="72"/>
        <v>0</v>
      </c>
      <c r="AU67" s="43">
        <f t="shared" si="73"/>
        <v>0</v>
      </c>
      <c r="AV67" s="35">
        <f t="shared" si="74"/>
        <v>0</v>
      </c>
      <c r="AW67" s="36">
        <f t="shared" si="75"/>
        <v>0</v>
      </c>
      <c r="AX67" s="35">
        <f t="shared" si="76"/>
        <v>0</v>
      </c>
      <c r="AY67" s="62">
        <f t="shared" si="77"/>
        <v>0</v>
      </c>
      <c r="AZ67" s="61">
        <f t="shared" si="78"/>
        <v>0</v>
      </c>
      <c r="BA67" s="43">
        <f t="shared" si="79"/>
        <v>0</v>
      </c>
      <c r="BB67" s="35">
        <f t="shared" si="80"/>
        <v>0</v>
      </c>
      <c r="BC67" s="36">
        <f t="shared" si="81"/>
        <v>0</v>
      </c>
      <c r="BD67" s="35">
        <f t="shared" si="82"/>
        <v>0</v>
      </c>
      <c r="BE67" s="62">
        <f t="shared" si="83"/>
        <v>0</v>
      </c>
      <c r="BF67" s="61">
        <f t="shared" si="84"/>
        <v>0</v>
      </c>
      <c r="BG67" s="43">
        <f t="shared" si="85"/>
        <v>0</v>
      </c>
      <c r="BH67" s="35">
        <f t="shared" si="86"/>
        <v>0</v>
      </c>
      <c r="BI67" s="36">
        <f t="shared" si="87"/>
        <v>0</v>
      </c>
      <c r="BJ67" s="35">
        <f t="shared" si="88"/>
        <v>0</v>
      </c>
      <c r="BK67" s="62">
        <f t="shared" si="89"/>
        <v>0</v>
      </c>
      <c r="BL67" s="61">
        <f t="shared" si="90"/>
        <v>0</v>
      </c>
      <c r="BM67" s="43">
        <f t="shared" si="91"/>
        <v>0</v>
      </c>
      <c r="BN67" s="35">
        <f t="shared" si="92"/>
        <v>0</v>
      </c>
      <c r="BO67" s="36">
        <f t="shared" si="93"/>
        <v>0</v>
      </c>
      <c r="BP67" s="35">
        <f t="shared" si="94"/>
        <v>0</v>
      </c>
      <c r="BQ67" s="62">
        <f t="shared" si="95"/>
        <v>0</v>
      </c>
      <c r="BR67" s="61">
        <f t="shared" si="96"/>
        <v>0</v>
      </c>
      <c r="BS67" s="43">
        <f t="shared" si="97"/>
        <v>0</v>
      </c>
      <c r="BT67" s="35">
        <f t="shared" si="98"/>
        <v>0</v>
      </c>
      <c r="BU67" s="36">
        <f t="shared" si="99"/>
        <v>0</v>
      </c>
      <c r="BV67" s="35">
        <f t="shared" si="100"/>
        <v>0</v>
      </c>
      <c r="BW67" s="62">
        <f t="shared" si="101"/>
        <v>0</v>
      </c>
      <c r="BX67" s="61">
        <f t="shared" si="102"/>
        <v>0</v>
      </c>
      <c r="BY67" s="43">
        <f t="shared" si="103"/>
        <v>0</v>
      </c>
      <c r="BZ67" s="35">
        <f t="shared" si="104"/>
        <v>0</v>
      </c>
      <c r="CA67" s="36">
        <f t="shared" si="105"/>
        <v>0</v>
      </c>
      <c r="CB67" s="35">
        <f t="shared" si="106"/>
        <v>0</v>
      </c>
      <c r="CC67" s="62">
        <f t="shared" si="107"/>
        <v>0</v>
      </c>
      <c r="CD67" s="61">
        <f t="shared" si="108"/>
        <v>0</v>
      </c>
      <c r="CE67" s="43">
        <f t="shared" si="109"/>
        <v>0</v>
      </c>
      <c r="CF67" s="35">
        <f t="shared" si="110"/>
        <v>0</v>
      </c>
      <c r="CG67" s="36">
        <f t="shared" si="111"/>
        <v>0</v>
      </c>
      <c r="CH67" s="35">
        <f t="shared" si="112"/>
        <v>0</v>
      </c>
      <c r="CI67" s="62">
        <f t="shared" si="113"/>
        <v>0</v>
      </c>
      <c r="CJ67" s="61">
        <f t="shared" si="114"/>
        <v>0</v>
      </c>
      <c r="CK67" s="43">
        <f t="shared" si="115"/>
        <v>0</v>
      </c>
      <c r="CL67" s="35">
        <f t="shared" si="116"/>
        <v>0</v>
      </c>
      <c r="CM67" s="36">
        <f t="shared" si="117"/>
        <v>0</v>
      </c>
      <c r="CN67" s="35">
        <f t="shared" si="118"/>
        <v>0</v>
      </c>
      <c r="CO67" s="62">
        <f t="shared" si="119"/>
        <v>0</v>
      </c>
      <c r="CP67" s="61">
        <f t="shared" si="120"/>
        <v>0</v>
      </c>
      <c r="CQ67" s="43">
        <f t="shared" si="121"/>
        <v>0</v>
      </c>
      <c r="CR67" s="35">
        <f t="shared" si="122"/>
        <v>0</v>
      </c>
      <c r="CS67" s="43">
        <f t="shared" si="123"/>
        <v>0</v>
      </c>
      <c r="CT67" s="43">
        <f t="shared" si="124"/>
        <v>0</v>
      </c>
      <c r="CU67" s="62">
        <f t="shared" si="125"/>
        <v>0</v>
      </c>
      <c r="CV67" s="61">
        <f t="shared" si="126"/>
        <v>1</v>
      </c>
      <c r="CW67" s="43" t="str">
        <f t="shared" si="127"/>
        <v>min</v>
      </c>
      <c r="CX67" s="35">
        <f t="shared" si="128"/>
        <v>0</v>
      </c>
      <c r="CY67" s="36">
        <f t="shared" si="129"/>
        <v>0</v>
      </c>
      <c r="CZ67" s="35">
        <f t="shared" si="130"/>
        <v>0</v>
      </c>
      <c r="DA67" s="62">
        <f t="shared" si="131"/>
        <v>0</v>
      </c>
    </row>
    <row r="68" spans="2:105" x14ac:dyDescent="0.3">
      <c r="B68" s="1"/>
      <c r="C68" s="1"/>
      <c r="D68">
        <f t="shared" si="11"/>
        <v>429.91</v>
      </c>
      <c r="F68" s="1"/>
      <c r="G68" s="1"/>
      <c r="H68">
        <f t="shared" si="12"/>
        <v>435.82</v>
      </c>
      <c r="J68" s="1">
        <v>0.68190399999999995</v>
      </c>
      <c r="K68" s="1">
        <v>21.78</v>
      </c>
      <c r="L68">
        <f t="shared" si="13"/>
        <v>463.20000000000005</v>
      </c>
      <c r="N68" s="1">
        <v>0.68796500000000005</v>
      </c>
      <c r="O68" s="1">
        <v>20.309999999999999</v>
      </c>
      <c r="P68">
        <f t="shared" si="14"/>
        <v>463.04</v>
      </c>
      <c r="R68" s="1">
        <v>0.70206100000000005</v>
      </c>
      <c r="S68" s="1">
        <v>18.62</v>
      </c>
      <c r="T68">
        <f t="shared" si="15"/>
        <v>462.42</v>
      </c>
      <c r="V68" s="1">
        <v>0.73063299999999998</v>
      </c>
      <c r="W68" s="8">
        <v>15.4</v>
      </c>
      <c r="X68">
        <f t="shared" si="16"/>
        <v>462.84999999999997</v>
      </c>
      <c r="Y68" s="9"/>
      <c r="Z68" s="8">
        <v>0.76178199999999996</v>
      </c>
      <c r="AA68" s="8">
        <v>11.36</v>
      </c>
      <c r="AB68">
        <f t="shared" si="17"/>
        <v>462.89000000000004</v>
      </c>
      <c r="AC68" s="9"/>
      <c r="AD68" s="8">
        <v>0.811944</v>
      </c>
      <c r="AE68" s="8">
        <v>3.54</v>
      </c>
      <c r="AF68">
        <f t="shared" si="18"/>
        <v>462.6</v>
      </c>
      <c r="AH68" s="1">
        <v>0.87055499999999997</v>
      </c>
      <c r="AI68" s="8">
        <v>-4.6399999999999997</v>
      </c>
      <c r="AJ68">
        <f t="shared" si="19"/>
        <v>461.57</v>
      </c>
      <c r="AL68" s="1">
        <v>0.93622300000000003</v>
      </c>
      <c r="AM68" s="8">
        <v>-4.92</v>
      </c>
      <c r="AN68">
        <f t="shared" si="20"/>
        <v>468.26</v>
      </c>
      <c r="AT68" s="61">
        <f t="shared" si="72"/>
        <v>0</v>
      </c>
      <c r="AU68" s="43">
        <f t="shared" si="73"/>
        <v>0</v>
      </c>
      <c r="AV68" s="35">
        <f t="shared" si="74"/>
        <v>0</v>
      </c>
      <c r="AW68" s="36">
        <f t="shared" si="75"/>
        <v>0</v>
      </c>
      <c r="AX68" s="35">
        <f t="shared" si="76"/>
        <v>0</v>
      </c>
      <c r="AY68" s="62">
        <f t="shared" si="77"/>
        <v>0</v>
      </c>
      <c r="AZ68" s="61">
        <f t="shared" si="78"/>
        <v>0</v>
      </c>
      <c r="BA68" s="43">
        <f t="shared" si="79"/>
        <v>0</v>
      </c>
      <c r="BB68" s="35">
        <f t="shared" si="80"/>
        <v>0</v>
      </c>
      <c r="BC68" s="36">
        <f t="shared" si="81"/>
        <v>0</v>
      </c>
      <c r="BD68" s="35">
        <f t="shared" si="82"/>
        <v>0</v>
      </c>
      <c r="BE68" s="62">
        <f t="shared" si="83"/>
        <v>0</v>
      </c>
      <c r="BF68" s="61">
        <f t="shared" si="84"/>
        <v>0</v>
      </c>
      <c r="BG68" s="43">
        <f t="shared" si="85"/>
        <v>0</v>
      </c>
      <c r="BH68" s="35">
        <f t="shared" si="86"/>
        <v>0</v>
      </c>
      <c r="BI68" s="36">
        <f t="shared" si="87"/>
        <v>0</v>
      </c>
      <c r="BJ68" s="35">
        <f t="shared" si="88"/>
        <v>0</v>
      </c>
      <c r="BK68" s="62">
        <f t="shared" si="89"/>
        <v>0</v>
      </c>
      <c r="BL68" s="61">
        <f t="shared" si="90"/>
        <v>0</v>
      </c>
      <c r="BM68" s="43">
        <f t="shared" si="91"/>
        <v>0</v>
      </c>
      <c r="BN68" s="35">
        <f t="shared" si="92"/>
        <v>0</v>
      </c>
      <c r="BO68" s="36">
        <f t="shared" si="93"/>
        <v>0</v>
      </c>
      <c r="BP68" s="35">
        <f t="shared" si="94"/>
        <v>0</v>
      </c>
      <c r="BQ68" s="62">
        <f t="shared" si="95"/>
        <v>0</v>
      </c>
      <c r="BR68" s="61">
        <f t="shared" si="96"/>
        <v>0</v>
      </c>
      <c r="BS68" s="43">
        <f t="shared" si="97"/>
        <v>0</v>
      </c>
      <c r="BT68" s="35">
        <f t="shared" si="98"/>
        <v>0</v>
      </c>
      <c r="BU68" s="36">
        <f t="shared" si="99"/>
        <v>0</v>
      </c>
      <c r="BV68" s="35">
        <f t="shared" si="100"/>
        <v>0</v>
      </c>
      <c r="BW68" s="62">
        <f t="shared" si="101"/>
        <v>0</v>
      </c>
      <c r="BX68" s="61">
        <f t="shared" si="102"/>
        <v>0</v>
      </c>
      <c r="BY68" s="43">
        <f t="shared" si="103"/>
        <v>0</v>
      </c>
      <c r="BZ68" s="35">
        <f t="shared" si="104"/>
        <v>0</v>
      </c>
      <c r="CA68" s="36">
        <f t="shared" si="105"/>
        <v>0</v>
      </c>
      <c r="CB68" s="35">
        <f t="shared" si="106"/>
        <v>0</v>
      </c>
      <c r="CC68" s="62">
        <f t="shared" si="107"/>
        <v>0</v>
      </c>
      <c r="CD68" s="61">
        <f t="shared" si="108"/>
        <v>0</v>
      </c>
      <c r="CE68" s="43">
        <f t="shared" si="109"/>
        <v>0</v>
      </c>
      <c r="CF68" s="35">
        <f t="shared" si="110"/>
        <v>0</v>
      </c>
      <c r="CG68" s="36">
        <f t="shared" si="111"/>
        <v>0</v>
      </c>
      <c r="CH68" s="35">
        <f t="shared" si="112"/>
        <v>0</v>
      </c>
      <c r="CI68" s="62">
        <f t="shared" si="113"/>
        <v>0</v>
      </c>
      <c r="CJ68" s="61">
        <f t="shared" si="114"/>
        <v>0</v>
      </c>
      <c r="CK68" s="43">
        <f t="shared" si="115"/>
        <v>0</v>
      </c>
      <c r="CL68" s="35">
        <f t="shared" si="116"/>
        <v>0</v>
      </c>
      <c r="CM68" s="36">
        <f t="shared" si="117"/>
        <v>0</v>
      </c>
      <c r="CN68" s="35">
        <f t="shared" si="118"/>
        <v>0</v>
      </c>
      <c r="CO68" s="62">
        <f t="shared" si="119"/>
        <v>0</v>
      </c>
      <c r="CP68" s="61">
        <f t="shared" si="120"/>
        <v>0</v>
      </c>
      <c r="CQ68" s="43">
        <f t="shared" si="121"/>
        <v>0</v>
      </c>
      <c r="CR68" s="35">
        <f t="shared" si="122"/>
        <v>0</v>
      </c>
      <c r="CS68" s="43">
        <f t="shared" si="123"/>
        <v>0</v>
      </c>
      <c r="CT68" s="43">
        <f t="shared" si="124"/>
        <v>0</v>
      </c>
      <c r="CU68" s="62">
        <f t="shared" si="125"/>
        <v>0</v>
      </c>
      <c r="CV68" s="61">
        <f t="shared" si="126"/>
        <v>1</v>
      </c>
      <c r="CW68" s="43" t="str">
        <f t="shared" si="127"/>
        <v>min</v>
      </c>
      <c r="CX68" s="35">
        <f t="shared" si="128"/>
        <v>0</v>
      </c>
      <c r="CY68" s="36">
        <f t="shared" si="129"/>
        <v>0</v>
      </c>
      <c r="CZ68" s="35">
        <f t="shared" si="130"/>
        <v>0</v>
      </c>
      <c r="DA68" s="62">
        <f t="shared" si="131"/>
        <v>0</v>
      </c>
    </row>
    <row r="69" spans="2:105" x14ac:dyDescent="0.3">
      <c r="B69" s="1"/>
      <c r="C69" s="1"/>
      <c r="D69">
        <f t="shared" si="11"/>
        <v>429.91</v>
      </c>
      <c r="F69" s="1"/>
      <c r="G69" s="1"/>
      <c r="H69">
        <f t="shared" si="12"/>
        <v>435.82</v>
      </c>
      <c r="J69" s="1">
        <v>0.69181499999999996</v>
      </c>
      <c r="K69" s="1">
        <v>20.38</v>
      </c>
      <c r="L69">
        <f t="shared" si="13"/>
        <v>461.8</v>
      </c>
      <c r="N69" s="1">
        <v>0.69796400000000003</v>
      </c>
      <c r="O69" s="1">
        <v>18.71</v>
      </c>
      <c r="P69">
        <f t="shared" si="14"/>
        <v>461.44</v>
      </c>
      <c r="R69" s="1">
        <v>0.71226599999999995</v>
      </c>
      <c r="S69" s="1">
        <v>16.98</v>
      </c>
      <c r="T69">
        <f t="shared" si="15"/>
        <v>460.78000000000003</v>
      </c>
      <c r="V69" s="1">
        <v>0.74125200000000002</v>
      </c>
      <c r="W69" s="8">
        <v>13.72</v>
      </c>
      <c r="X69">
        <f t="shared" si="16"/>
        <v>461.17</v>
      </c>
      <c r="Y69" s="9"/>
      <c r="Z69" s="8">
        <v>0.77285400000000004</v>
      </c>
      <c r="AA69" s="8">
        <v>9.6199999999999992</v>
      </c>
      <c r="AB69">
        <f t="shared" si="17"/>
        <v>461.15000000000003</v>
      </c>
      <c r="AC69" s="9"/>
      <c r="AD69" s="8">
        <v>0.82374499999999995</v>
      </c>
      <c r="AE69" s="8">
        <v>1.48</v>
      </c>
      <c r="AF69">
        <f t="shared" si="18"/>
        <v>460.54</v>
      </c>
      <c r="AH69" s="1">
        <v>0.88320900000000002</v>
      </c>
      <c r="AI69" s="8">
        <v>-5.96</v>
      </c>
      <c r="AJ69">
        <f t="shared" si="19"/>
        <v>460.25</v>
      </c>
      <c r="AL69" s="1">
        <v>0.94983099999999998</v>
      </c>
      <c r="AM69" s="8">
        <v>-3.91</v>
      </c>
      <c r="AN69">
        <f t="shared" si="20"/>
        <v>469.27</v>
      </c>
      <c r="AT69" s="61">
        <f t="shared" si="72"/>
        <v>0</v>
      </c>
      <c r="AU69" s="43">
        <f t="shared" si="73"/>
        <v>0</v>
      </c>
      <c r="AV69" s="35">
        <f t="shared" si="74"/>
        <v>0</v>
      </c>
      <c r="AW69" s="36">
        <f t="shared" si="75"/>
        <v>0</v>
      </c>
      <c r="AX69" s="35">
        <f t="shared" si="76"/>
        <v>0</v>
      </c>
      <c r="AY69" s="62">
        <f t="shared" si="77"/>
        <v>0</v>
      </c>
      <c r="AZ69" s="61">
        <f t="shared" si="78"/>
        <v>0</v>
      </c>
      <c r="BA69" s="43">
        <f t="shared" si="79"/>
        <v>0</v>
      </c>
      <c r="BB69" s="35">
        <f t="shared" si="80"/>
        <v>0</v>
      </c>
      <c r="BC69" s="36">
        <f t="shared" si="81"/>
        <v>0</v>
      </c>
      <c r="BD69" s="35">
        <f t="shared" si="82"/>
        <v>0</v>
      </c>
      <c r="BE69" s="62">
        <f t="shared" si="83"/>
        <v>0</v>
      </c>
      <c r="BF69" s="61">
        <f t="shared" si="84"/>
        <v>0</v>
      </c>
      <c r="BG69" s="43">
        <f t="shared" si="85"/>
        <v>0</v>
      </c>
      <c r="BH69" s="35">
        <f t="shared" si="86"/>
        <v>0</v>
      </c>
      <c r="BI69" s="36">
        <f t="shared" si="87"/>
        <v>0</v>
      </c>
      <c r="BJ69" s="35">
        <f t="shared" si="88"/>
        <v>0</v>
      </c>
      <c r="BK69" s="62">
        <f t="shared" si="89"/>
        <v>0</v>
      </c>
      <c r="BL69" s="61">
        <f t="shared" si="90"/>
        <v>0</v>
      </c>
      <c r="BM69" s="43">
        <f t="shared" si="91"/>
        <v>0</v>
      </c>
      <c r="BN69" s="35">
        <f t="shared" si="92"/>
        <v>0</v>
      </c>
      <c r="BO69" s="36">
        <f t="shared" si="93"/>
        <v>0</v>
      </c>
      <c r="BP69" s="35">
        <f t="shared" si="94"/>
        <v>0</v>
      </c>
      <c r="BQ69" s="62">
        <f t="shared" si="95"/>
        <v>0</v>
      </c>
      <c r="BR69" s="61">
        <f t="shared" si="96"/>
        <v>0</v>
      </c>
      <c r="BS69" s="43">
        <f t="shared" si="97"/>
        <v>0</v>
      </c>
      <c r="BT69" s="35">
        <f t="shared" si="98"/>
        <v>0</v>
      </c>
      <c r="BU69" s="36">
        <f t="shared" si="99"/>
        <v>0</v>
      </c>
      <c r="BV69" s="35">
        <f t="shared" si="100"/>
        <v>0</v>
      </c>
      <c r="BW69" s="62">
        <f t="shared" si="101"/>
        <v>0</v>
      </c>
      <c r="BX69" s="61">
        <f t="shared" si="102"/>
        <v>0</v>
      </c>
      <c r="BY69" s="43">
        <f t="shared" si="103"/>
        <v>0</v>
      </c>
      <c r="BZ69" s="35">
        <f t="shared" si="104"/>
        <v>0</v>
      </c>
      <c r="CA69" s="36">
        <f t="shared" si="105"/>
        <v>0</v>
      </c>
      <c r="CB69" s="35">
        <f t="shared" si="106"/>
        <v>0</v>
      </c>
      <c r="CC69" s="62">
        <f t="shared" si="107"/>
        <v>0</v>
      </c>
      <c r="CD69" s="61">
        <f t="shared" si="108"/>
        <v>0</v>
      </c>
      <c r="CE69" s="43">
        <f t="shared" si="109"/>
        <v>0</v>
      </c>
      <c r="CF69" s="35">
        <f t="shared" si="110"/>
        <v>0</v>
      </c>
      <c r="CG69" s="36">
        <f t="shared" si="111"/>
        <v>0</v>
      </c>
      <c r="CH69" s="35">
        <f t="shared" si="112"/>
        <v>0</v>
      </c>
      <c r="CI69" s="62">
        <f t="shared" si="113"/>
        <v>0</v>
      </c>
      <c r="CJ69" s="61">
        <f t="shared" si="114"/>
        <v>0</v>
      </c>
      <c r="CK69" s="43">
        <f t="shared" si="115"/>
        <v>0</v>
      </c>
      <c r="CL69" s="35">
        <f t="shared" si="116"/>
        <v>0</v>
      </c>
      <c r="CM69" s="36">
        <f t="shared" si="117"/>
        <v>0</v>
      </c>
      <c r="CN69" s="35">
        <f t="shared" si="118"/>
        <v>0</v>
      </c>
      <c r="CO69" s="62">
        <f t="shared" si="119"/>
        <v>0</v>
      </c>
      <c r="CP69" s="61">
        <f t="shared" si="120"/>
        <v>0</v>
      </c>
      <c r="CQ69" s="43">
        <f t="shared" si="121"/>
        <v>0</v>
      </c>
      <c r="CR69" s="35">
        <f t="shared" si="122"/>
        <v>0</v>
      </c>
      <c r="CS69" s="43">
        <f t="shared" si="123"/>
        <v>0</v>
      </c>
      <c r="CT69" s="43">
        <f t="shared" si="124"/>
        <v>0</v>
      </c>
      <c r="CU69" s="62">
        <f t="shared" si="125"/>
        <v>0</v>
      </c>
      <c r="CV69" s="61">
        <f t="shared" si="126"/>
        <v>1</v>
      </c>
      <c r="CW69" s="43" t="str">
        <f t="shared" si="127"/>
        <v>min</v>
      </c>
      <c r="CX69" s="35">
        <f t="shared" si="128"/>
        <v>0</v>
      </c>
      <c r="CY69" s="36">
        <f t="shared" si="129"/>
        <v>0</v>
      </c>
      <c r="CZ69" s="35">
        <f t="shared" si="130"/>
        <v>0</v>
      </c>
      <c r="DA69" s="62">
        <f t="shared" si="131"/>
        <v>0</v>
      </c>
    </row>
    <row r="70" spans="2:105" x14ac:dyDescent="0.3">
      <c r="B70" s="1"/>
      <c r="C70" s="1"/>
      <c r="D70">
        <f t="shared" si="11"/>
        <v>429.91</v>
      </c>
      <c r="F70" s="8"/>
      <c r="G70" s="8"/>
      <c r="H70">
        <f t="shared" si="12"/>
        <v>435.82</v>
      </c>
      <c r="J70" s="1">
        <v>0.70170600000000005</v>
      </c>
      <c r="K70" s="1">
        <v>18.920000000000002</v>
      </c>
      <c r="L70">
        <f t="shared" si="13"/>
        <v>460.34000000000003</v>
      </c>
      <c r="N70" s="1">
        <v>0.70794299999999999</v>
      </c>
      <c r="O70" s="1">
        <v>17.02</v>
      </c>
      <c r="P70">
        <f t="shared" si="14"/>
        <v>459.75</v>
      </c>
      <c r="R70" s="1">
        <v>0.72244900000000001</v>
      </c>
      <c r="S70" s="1">
        <v>15.24</v>
      </c>
      <c r="T70">
        <f t="shared" si="15"/>
        <v>459.04</v>
      </c>
      <c r="V70" s="1">
        <v>0.75185000000000002</v>
      </c>
      <c r="W70" s="8">
        <v>11.98</v>
      </c>
      <c r="X70">
        <f t="shared" si="16"/>
        <v>459.43</v>
      </c>
      <c r="Y70" s="9"/>
      <c r="Z70" s="8">
        <v>0.78390400000000005</v>
      </c>
      <c r="AA70" s="8">
        <v>7.84</v>
      </c>
      <c r="AB70">
        <f t="shared" si="17"/>
        <v>459.37</v>
      </c>
      <c r="AC70" s="9"/>
      <c r="AD70" s="8">
        <v>0.83552300000000002</v>
      </c>
      <c r="AE70" s="8">
        <v>-0.63</v>
      </c>
      <c r="AF70">
        <f t="shared" si="18"/>
        <v>458.43</v>
      </c>
      <c r="AH70" s="1">
        <v>0.89583599999999997</v>
      </c>
      <c r="AI70" s="8">
        <v>-7.21</v>
      </c>
      <c r="AJ70">
        <f t="shared" si="19"/>
        <v>459</v>
      </c>
      <c r="AL70" s="1">
        <v>0.96341100000000002</v>
      </c>
      <c r="AM70" s="8">
        <v>-1.91</v>
      </c>
      <c r="AN70">
        <f t="shared" si="20"/>
        <v>471.27</v>
      </c>
      <c r="AT70" s="61">
        <f t="shared" si="72"/>
        <v>0</v>
      </c>
      <c r="AU70" s="43">
        <f t="shared" si="73"/>
        <v>0</v>
      </c>
      <c r="AV70" s="35">
        <f t="shared" si="74"/>
        <v>0</v>
      </c>
      <c r="AW70" s="36">
        <f t="shared" si="75"/>
        <v>0</v>
      </c>
      <c r="AX70" s="35">
        <f t="shared" si="76"/>
        <v>0</v>
      </c>
      <c r="AY70" s="62">
        <f t="shared" si="77"/>
        <v>0</v>
      </c>
      <c r="AZ70" s="61">
        <f t="shared" si="78"/>
        <v>0</v>
      </c>
      <c r="BA70" s="43">
        <f t="shared" si="79"/>
        <v>0</v>
      </c>
      <c r="BB70" s="35">
        <f t="shared" si="80"/>
        <v>0</v>
      </c>
      <c r="BC70" s="36">
        <f t="shared" si="81"/>
        <v>0</v>
      </c>
      <c r="BD70" s="35">
        <f t="shared" si="82"/>
        <v>0</v>
      </c>
      <c r="BE70" s="62">
        <f t="shared" si="83"/>
        <v>0</v>
      </c>
      <c r="BF70" s="61">
        <f t="shared" si="84"/>
        <v>0</v>
      </c>
      <c r="BG70" s="43">
        <f t="shared" si="85"/>
        <v>0</v>
      </c>
      <c r="BH70" s="35">
        <f t="shared" si="86"/>
        <v>0</v>
      </c>
      <c r="BI70" s="36">
        <f t="shared" si="87"/>
        <v>0</v>
      </c>
      <c r="BJ70" s="35">
        <f t="shared" si="88"/>
        <v>0</v>
      </c>
      <c r="BK70" s="62">
        <f t="shared" si="89"/>
        <v>0</v>
      </c>
      <c r="BL70" s="61">
        <f t="shared" si="90"/>
        <v>0</v>
      </c>
      <c r="BM70" s="43">
        <f t="shared" si="91"/>
        <v>0</v>
      </c>
      <c r="BN70" s="35">
        <f t="shared" si="92"/>
        <v>0</v>
      </c>
      <c r="BO70" s="36">
        <f t="shared" si="93"/>
        <v>0</v>
      </c>
      <c r="BP70" s="35">
        <f t="shared" si="94"/>
        <v>0</v>
      </c>
      <c r="BQ70" s="62">
        <f t="shared" si="95"/>
        <v>0</v>
      </c>
      <c r="BR70" s="61">
        <f t="shared" si="96"/>
        <v>0</v>
      </c>
      <c r="BS70" s="43">
        <f t="shared" si="97"/>
        <v>0</v>
      </c>
      <c r="BT70" s="35">
        <f t="shared" si="98"/>
        <v>0</v>
      </c>
      <c r="BU70" s="36">
        <f t="shared" si="99"/>
        <v>0</v>
      </c>
      <c r="BV70" s="35">
        <f t="shared" si="100"/>
        <v>0</v>
      </c>
      <c r="BW70" s="62">
        <f t="shared" si="101"/>
        <v>0</v>
      </c>
      <c r="BX70" s="61">
        <f t="shared" si="102"/>
        <v>0</v>
      </c>
      <c r="BY70" s="43">
        <f t="shared" si="103"/>
        <v>0</v>
      </c>
      <c r="BZ70" s="35">
        <f t="shared" si="104"/>
        <v>0</v>
      </c>
      <c r="CA70" s="36">
        <f t="shared" si="105"/>
        <v>0</v>
      </c>
      <c r="CB70" s="35">
        <f t="shared" si="106"/>
        <v>0</v>
      </c>
      <c r="CC70" s="62">
        <f t="shared" si="107"/>
        <v>0</v>
      </c>
      <c r="CD70" s="61">
        <f t="shared" si="108"/>
        <v>0</v>
      </c>
      <c r="CE70" s="43">
        <f t="shared" si="109"/>
        <v>0</v>
      </c>
      <c r="CF70" s="35">
        <f t="shared" si="110"/>
        <v>0</v>
      </c>
      <c r="CG70" s="36">
        <f t="shared" si="111"/>
        <v>0</v>
      </c>
      <c r="CH70" s="35">
        <f t="shared" si="112"/>
        <v>0</v>
      </c>
      <c r="CI70" s="62">
        <f t="shared" si="113"/>
        <v>0</v>
      </c>
      <c r="CJ70" s="61">
        <f t="shared" si="114"/>
        <v>0</v>
      </c>
      <c r="CK70" s="43">
        <f t="shared" si="115"/>
        <v>0</v>
      </c>
      <c r="CL70" s="35">
        <f t="shared" si="116"/>
        <v>0</v>
      </c>
      <c r="CM70" s="36">
        <f t="shared" si="117"/>
        <v>0</v>
      </c>
      <c r="CN70" s="35">
        <f t="shared" si="118"/>
        <v>0</v>
      </c>
      <c r="CO70" s="62">
        <f t="shared" si="119"/>
        <v>0</v>
      </c>
      <c r="CP70" s="61">
        <f t="shared" si="120"/>
        <v>0</v>
      </c>
      <c r="CQ70" s="43" t="str">
        <f t="shared" si="121"/>
        <v>min</v>
      </c>
      <c r="CR70" s="35">
        <f t="shared" si="122"/>
        <v>0.89583599999999997</v>
      </c>
      <c r="CS70" s="43">
        <f t="shared" si="123"/>
        <v>-7.21</v>
      </c>
      <c r="CT70" s="43">
        <f t="shared" si="124"/>
        <v>0</v>
      </c>
      <c r="CU70" s="62">
        <f t="shared" si="125"/>
        <v>0</v>
      </c>
      <c r="CV70" s="61">
        <f t="shared" si="126"/>
        <v>1</v>
      </c>
      <c r="CW70" s="43" t="str">
        <f t="shared" si="127"/>
        <v>min</v>
      </c>
      <c r="CX70" s="35">
        <f t="shared" si="128"/>
        <v>0</v>
      </c>
      <c r="CY70" s="36">
        <f t="shared" si="129"/>
        <v>0</v>
      </c>
      <c r="CZ70" s="35">
        <f t="shared" si="130"/>
        <v>0</v>
      </c>
      <c r="DA70" s="62">
        <f t="shared" si="131"/>
        <v>0</v>
      </c>
    </row>
    <row r="71" spans="2:105" x14ac:dyDescent="0.3">
      <c r="B71" s="1"/>
      <c r="C71" s="1"/>
      <c r="D71">
        <f t="shared" si="11"/>
        <v>429.91</v>
      </c>
      <c r="F71" s="1"/>
      <c r="G71" s="1"/>
      <c r="H71">
        <f t="shared" si="12"/>
        <v>435.82</v>
      </c>
      <c r="J71" s="1">
        <v>0.71161700000000006</v>
      </c>
      <c r="K71" s="1">
        <v>17.34</v>
      </c>
      <c r="L71">
        <f t="shared" si="13"/>
        <v>458.76</v>
      </c>
      <c r="N71" s="1">
        <v>0.71794199999999997</v>
      </c>
      <c r="O71" s="1">
        <v>15.44</v>
      </c>
      <c r="P71">
        <f t="shared" si="14"/>
        <v>458.17</v>
      </c>
      <c r="R71" s="1">
        <v>0.732653</v>
      </c>
      <c r="S71" s="1">
        <v>13.65</v>
      </c>
      <c r="T71">
        <f t="shared" si="15"/>
        <v>457.45</v>
      </c>
      <c r="V71" s="1">
        <v>0.76246999999999998</v>
      </c>
      <c r="W71" s="8">
        <v>10.16</v>
      </c>
      <c r="X71">
        <f t="shared" si="16"/>
        <v>457.61</v>
      </c>
      <c r="Y71" s="9"/>
      <c r="Z71" s="8">
        <v>0.79497600000000002</v>
      </c>
      <c r="AA71" s="8">
        <v>5.89</v>
      </c>
      <c r="AB71">
        <f t="shared" si="17"/>
        <v>457.42</v>
      </c>
      <c r="AC71" s="9"/>
      <c r="AD71" s="8">
        <v>0.84732399999999997</v>
      </c>
      <c r="AE71" s="8">
        <v>-2.7</v>
      </c>
      <c r="AF71">
        <f t="shared" si="18"/>
        <v>456.36</v>
      </c>
      <c r="AH71" s="1">
        <v>0.90848899999999999</v>
      </c>
      <c r="AI71" s="8">
        <v>-7.54</v>
      </c>
      <c r="AJ71">
        <f t="shared" si="19"/>
        <v>458.66999999999996</v>
      </c>
      <c r="AL71" s="1">
        <v>0.97701800000000005</v>
      </c>
      <c r="AM71" s="1">
        <v>-2.39</v>
      </c>
      <c r="AN71">
        <f t="shared" si="20"/>
        <v>470.79</v>
      </c>
      <c r="AT71" s="61">
        <f t="shared" si="72"/>
        <v>0</v>
      </c>
      <c r="AU71" s="43">
        <f t="shared" si="73"/>
        <v>0</v>
      </c>
      <c r="AV71" s="35">
        <f t="shared" si="74"/>
        <v>0</v>
      </c>
      <c r="AW71" s="36">
        <f t="shared" si="75"/>
        <v>0</v>
      </c>
      <c r="AX71" s="35">
        <f t="shared" si="76"/>
        <v>0</v>
      </c>
      <c r="AY71" s="62">
        <f t="shared" si="77"/>
        <v>0</v>
      </c>
      <c r="AZ71" s="61">
        <f t="shared" si="78"/>
        <v>0</v>
      </c>
      <c r="BA71" s="43">
        <f t="shared" si="79"/>
        <v>0</v>
      </c>
      <c r="BB71" s="35">
        <f t="shared" si="80"/>
        <v>0</v>
      </c>
      <c r="BC71" s="36">
        <f t="shared" si="81"/>
        <v>0</v>
      </c>
      <c r="BD71" s="35">
        <f t="shared" si="82"/>
        <v>0</v>
      </c>
      <c r="BE71" s="62">
        <f t="shared" si="83"/>
        <v>0</v>
      </c>
      <c r="BF71" s="61">
        <f t="shared" si="84"/>
        <v>0</v>
      </c>
      <c r="BG71" s="43">
        <f t="shared" si="85"/>
        <v>0</v>
      </c>
      <c r="BH71" s="35">
        <f t="shared" si="86"/>
        <v>0</v>
      </c>
      <c r="BI71" s="36">
        <f t="shared" si="87"/>
        <v>0</v>
      </c>
      <c r="BJ71" s="35">
        <f t="shared" si="88"/>
        <v>0</v>
      </c>
      <c r="BK71" s="62">
        <f t="shared" si="89"/>
        <v>0</v>
      </c>
      <c r="BL71" s="61">
        <f t="shared" si="90"/>
        <v>0</v>
      </c>
      <c r="BM71" s="43">
        <f t="shared" si="91"/>
        <v>0</v>
      </c>
      <c r="BN71" s="35">
        <f t="shared" si="92"/>
        <v>0</v>
      </c>
      <c r="BO71" s="36">
        <f t="shared" si="93"/>
        <v>0</v>
      </c>
      <c r="BP71" s="35">
        <f t="shared" si="94"/>
        <v>0</v>
      </c>
      <c r="BQ71" s="62">
        <f t="shared" si="95"/>
        <v>0</v>
      </c>
      <c r="BR71" s="61">
        <f t="shared" si="96"/>
        <v>0</v>
      </c>
      <c r="BS71" s="43">
        <f t="shared" si="97"/>
        <v>0</v>
      </c>
      <c r="BT71" s="35">
        <f t="shared" si="98"/>
        <v>0</v>
      </c>
      <c r="BU71" s="36">
        <f t="shared" si="99"/>
        <v>0</v>
      </c>
      <c r="BV71" s="35">
        <f t="shared" si="100"/>
        <v>0</v>
      </c>
      <c r="BW71" s="62">
        <f t="shared" si="101"/>
        <v>0</v>
      </c>
      <c r="BX71" s="61">
        <f t="shared" si="102"/>
        <v>0</v>
      </c>
      <c r="BY71" s="43">
        <f t="shared" si="103"/>
        <v>0</v>
      </c>
      <c r="BZ71" s="35">
        <f t="shared" si="104"/>
        <v>0</v>
      </c>
      <c r="CA71" s="36">
        <f t="shared" si="105"/>
        <v>0</v>
      </c>
      <c r="CB71" s="35">
        <f t="shared" si="106"/>
        <v>0</v>
      </c>
      <c r="CC71" s="62">
        <f t="shared" si="107"/>
        <v>0</v>
      </c>
      <c r="CD71" s="61">
        <f t="shared" si="108"/>
        <v>0</v>
      </c>
      <c r="CE71" s="43">
        <f t="shared" si="109"/>
        <v>0</v>
      </c>
      <c r="CF71" s="35">
        <f t="shared" si="110"/>
        <v>0</v>
      </c>
      <c r="CG71" s="36">
        <f t="shared" si="111"/>
        <v>0</v>
      </c>
      <c r="CH71" s="35">
        <f t="shared" si="112"/>
        <v>0</v>
      </c>
      <c r="CI71" s="62">
        <f t="shared" si="113"/>
        <v>0</v>
      </c>
      <c r="CJ71" s="61">
        <f t="shared" si="114"/>
        <v>0</v>
      </c>
      <c r="CK71" s="43">
        <f t="shared" si="115"/>
        <v>0</v>
      </c>
      <c r="CL71" s="35">
        <f t="shared" si="116"/>
        <v>0</v>
      </c>
      <c r="CM71" s="36">
        <f t="shared" si="117"/>
        <v>0</v>
      </c>
      <c r="CN71" s="35">
        <f t="shared" si="118"/>
        <v>0</v>
      </c>
      <c r="CO71" s="62">
        <f t="shared" si="119"/>
        <v>0</v>
      </c>
      <c r="CP71" s="61">
        <f t="shared" si="120"/>
        <v>1</v>
      </c>
      <c r="CQ71" s="43" t="str">
        <f t="shared" si="121"/>
        <v>min</v>
      </c>
      <c r="CR71" s="35">
        <f t="shared" si="122"/>
        <v>0</v>
      </c>
      <c r="CS71" s="43">
        <f t="shared" si="123"/>
        <v>0</v>
      </c>
      <c r="CT71" s="43">
        <f t="shared" si="124"/>
        <v>0.90848899999999999</v>
      </c>
      <c r="CU71" s="62">
        <f t="shared" si="125"/>
        <v>-7.54</v>
      </c>
      <c r="CV71" s="61">
        <f t="shared" si="126"/>
        <v>1</v>
      </c>
      <c r="CW71" s="43" t="str">
        <f t="shared" si="127"/>
        <v>min</v>
      </c>
      <c r="CX71" s="35">
        <f t="shared" si="128"/>
        <v>0</v>
      </c>
      <c r="CY71" s="36">
        <f t="shared" si="129"/>
        <v>0</v>
      </c>
      <c r="CZ71" s="35">
        <f t="shared" si="130"/>
        <v>0</v>
      </c>
      <c r="DA71" s="62">
        <f t="shared" si="131"/>
        <v>0</v>
      </c>
    </row>
    <row r="72" spans="2:105" x14ac:dyDescent="0.3">
      <c r="B72" s="1"/>
      <c r="C72" s="1"/>
      <c r="D72">
        <f t="shared" ref="D72:D100" si="132">C72+C$2</f>
        <v>429.91</v>
      </c>
      <c r="F72" s="1"/>
      <c r="G72" s="1"/>
      <c r="H72">
        <f t="shared" si="12"/>
        <v>435.82</v>
      </c>
      <c r="J72" s="1">
        <v>0.72152799999999995</v>
      </c>
      <c r="K72" s="1">
        <v>15.82</v>
      </c>
      <c r="L72">
        <f t="shared" si="13"/>
        <v>457.24</v>
      </c>
      <c r="N72" s="1">
        <v>0.72794099999999995</v>
      </c>
      <c r="O72" s="1">
        <v>13.89</v>
      </c>
      <c r="P72">
        <f t="shared" si="14"/>
        <v>456.62</v>
      </c>
      <c r="R72" s="1">
        <v>0.74285699999999999</v>
      </c>
      <c r="S72" s="1">
        <v>11.92</v>
      </c>
      <c r="T72">
        <f t="shared" si="15"/>
        <v>455.72</v>
      </c>
      <c r="V72" s="1">
        <v>0.77308900000000003</v>
      </c>
      <c r="W72" s="8">
        <v>8.41</v>
      </c>
      <c r="X72">
        <f t="shared" si="16"/>
        <v>455.86</v>
      </c>
      <c r="Y72" s="9"/>
      <c r="Z72" s="8">
        <v>0.80604799999999999</v>
      </c>
      <c r="AA72" s="8">
        <v>3.9</v>
      </c>
      <c r="AB72">
        <f t="shared" si="17"/>
        <v>455.43</v>
      </c>
      <c r="AC72" s="9"/>
      <c r="AD72" s="8">
        <v>0.85912500000000003</v>
      </c>
      <c r="AE72" s="8">
        <v>-4.9800000000000004</v>
      </c>
      <c r="AF72">
        <f t="shared" si="18"/>
        <v>454.08</v>
      </c>
      <c r="AH72" s="1">
        <v>0.92114200000000002</v>
      </c>
      <c r="AI72" s="8">
        <v>-6.58</v>
      </c>
      <c r="AJ72">
        <f t="shared" si="19"/>
        <v>459.63</v>
      </c>
      <c r="AL72" s="1">
        <v>0.99062600000000001</v>
      </c>
      <c r="AM72" s="1">
        <v>-1</v>
      </c>
      <c r="AN72">
        <f t="shared" si="20"/>
        <v>472.18</v>
      </c>
      <c r="AT72" s="61">
        <f t="shared" si="72"/>
        <v>0</v>
      </c>
      <c r="AU72" s="43">
        <f t="shared" si="73"/>
        <v>0</v>
      </c>
      <c r="AV72" s="35">
        <f t="shared" si="74"/>
        <v>0</v>
      </c>
      <c r="AW72" s="36">
        <f t="shared" si="75"/>
        <v>0</v>
      </c>
      <c r="AX72" s="35">
        <f t="shared" si="76"/>
        <v>0</v>
      </c>
      <c r="AY72" s="62">
        <f t="shared" si="77"/>
        <v>0</v>
      </c>
      <c r="AZ72" s="61">
        <f t="shared" si="78"/>
        <v>0</v>
      </c>
      <c r="BA72" s="43">
        <f t="shared" si="79"/>
        <v>0</v>
      </c>
      <c r="BB72" s="35">
        <f t="shared" si="80"/>
        <v>0</v>
      </c>
      <c r="BC72" s="36">
        <f t="shared" si="81"/>
        <v>0</v>
      </c>
      <c r="BD72" s="35">
        <f t="shared" si="82"/>
        <v>0</v>
      </c>
      <c r="BE72" s="62">
        <f t="shared" si="83"/>
        <v>0</v>
      </c>
      <c r="BF72" s="61">
        <f t="shared" si="84"/>
        <v>0</v>
      </c>
      <c r="BG72" s="43">
        <f t="shared" si="85"/>
        <v>0</v>
      </c>
      <c r="BH72" s="35">
        <f t="shared" si="86"/>
        <v>0</v>
      </c>
      <c r="BI72" s="36">
        <f t="shared" si="87"/>
        <v>0</v>
      </c>
      <c r="BJ72" s="35">
        <f t="shared" si="88"/>
        <v>0</v>
      </c>
      <c r="BK72" s="62">
        <f t="shared" si="89"/>
        <v>0</v>
      </c>
      <c r="BL72" s="61">
        <f t="shared" si="90"/>
        <v>0</v>
      </c>
      <c r="BM72" s="43">
        <f t="shared" si="91"/>
        <v>0</v>
      </c>
      <c r="BN72" s="35">
        <f t="shared" si="92"/>
        <v>0</v>
      </c>
      <c r="BO72" s="36">
        <f t="shared" si="93"/>
        <v>0</v>
      </c>
      <c r="BP72" s="35">
        <f t="shared" si="94"/>
        <v>0</v>
      </c>
      <c r="BQ72" s="62">
        <f t="shared" si="95"/>
        <v>0</v>
      </c>
      <c r="BR72" s="61">
        <f t="shared" si="96"/>
        <v>0</v>
      </c>
      <c r="BS72" s="43">
        <f t="shared" si="97"/>
        <v>0</v>
      </c>
      <c r="BT72" s="35">
        <f t="shared" si="98"/>
        <v>0</v>
      </c>
      <c r="BU72" s="36">
        <f t="shared" si="99"/>
        <v>0</v>
      </c>
      <c r="BV72" s="35">
        <f t="shared" si="100"/>
        <v>0</v>
      </c>
      <c r="BW72" s="62">
        <f t="shared" si="101"/>
        <v>0</v>
      </c>
      <c r="BX72" s="61">
        <f t="shared" si="102"/>
        <v>0</v>
      </c>
      <c r="BY72" s="43">
        <f t="shared" si="103"/>
        <v>0</v>
      </c>
      <c r="BZ72" s="35">
        <f t="shared" si="104"/>
        <v>0</v>
      </c>
      <c r="CA72" s="36">
        <f t="shared" si="105"/>
        <v>0</v>
      </c>
      <c r="CB72" s="35">
        <f t="shared" si="106"/>
        <v>0</v>
      </c>
      <c r="CC72" s="62">
        <f t="shared" si="107"/>
        <v>0</v>
      </c>
      <c r="CD72" s="61">
        <f t="shared" si="108"/>
        <v>0</v>
      </c>
      <c r="CE72" s="43">
        <f t="shared" si="109"/>
        <v>0</v>
      </c>
      <c r="CF72" s="35">
        <f t="shared" si="110"/>
        <v>0</v>
      </c>
      <c r="CG72" s="36">
        <f t="shared" si="111"/>
        <v>0</v>
      </c>
      <c r="CH72" s="35">
        <f t="shared" si="112"/>
        <v>0</v>
      </c>
      <c r="CI72" s="62">
        <f t="shared" si="113"/>
        <v>0</v>
      </c>
      <c r="CJ72" s="61">
        <f t="shared" si="114"/>
        <v>0</v>
      </c>
      <c r="CK72" s="43">
        <f t="shared" si="115"/>
        <v>0</v>
      </c>
      <c r="CL72" s="35">
        <f t="shared" si="116"/>
        <v>0</v>
      </c>
      <c r="CM72" s="36">
        <f t="shared" si="117"/>
        <v>0</v>
      </c>
      <c r="CN72" s="35">
        <f t="shared" si="118"/>
        <v>0</v>
      </c>
      <c r="CO72" s="62">
        <f t="shared" si="119"/>
        <v>0</v>
      </c>
      <c r="CP72" s="61">
        <f t="shared" si="120"/>
        <v>1</v>
      </c>
      <c r="CQ72" s="43" t="str">
        <f t="shared" si="121"/>
        <v>min</v>
      </c>
      <c r="CR72" s="35">
        <f t="shared" si="122"/>
        <v>0</v>
      </c>
      <c r="CS72" s="43">
        <f t="shared" si="123"/>
        <v>0</v>
      </c>
      <c r="CT72" s="43">
        <f t="shared" si="124"/>
        <v>0</v>
      </c>
      <c r="CU72" s="62">
        <f t="shared" si="125"/>
        <v>0</v>
      </c>
      <c r="CV72" s="61">
        <f t="shared" si="126"/>
        <v>1</v>
      </c>
      <c r="CW72" s="43" t="str">
        <f t="shared" si="127"/>
        <v>min</v>
      </c>
      <c r="CX72" s="35">
        <f t="shared" si="128"/>
        <v>0</v>
      </c>
      <c r="CY72" s="36">
        <f t="shared" si="129"/>
        <v>0</v>
      </c>
      <c r="CZ72" s="35">
        <f t="shared" si="130"/>
        <v>0</v>
      </c>
      <c r="DA72" s="62">
        <f t="shared" si="131"/>
        <v>0</v>
      </c>
    </row>
    <row r="73" spans="2:105" x14ac:dyDescent="0.3">
      <c r="B73" s="1"/>
      <c r="C73" s="1"/>
      <c r="D73">
        <f t="shared" si="132"/>
        <v>429.91</v>
      </c>
      <c r="F73" s="1"/>
      <c r="G73" s="1"/>
      <c r="H73">
        <f t="shared" si="12"/>
        <v>435.82</v>
      </c>
      <c r="J73" s="1">
        <v>0.73141900000000004</v>
      </c>
      <c r="K73" s="1">
        <v>14.32</v>
      </c>
      <c r="L73">
        <f t="shared" si="13"/>
        <v>455.74</v>
      </c>
      <c r="N73" s="1">
        <v>0.73792000000000002</v>
      </c>
      <c r="O73" s="1">
        <v>12.39</v>
      </c>
      <c r="P73">
        <f t="shared" si="14"/>
        <v>455.12</v>
      </c>
      <c r="R73" s="1">
        <v>0.75304099999999996</v>
      </c>
      <c r="S73" s="1">
        <v>10.19</v>
      </c>
      <c r="T73">
        <f t="shared" si="15"/>
        <v>453.99</v>
      </c>
      <c r="V73" s="1">
        <v>0.78368700000000002</v>
      </c>
      <c r="W73" s="8">
        <v>6.71</v>
      </c>
      <c r="X73">
        <f t="shared" si="16"/>
        <v>454.15999999999997</v>
      </c>
      <c r="Y73" s="9"/>
      <c r="Z73" s="8">
        <v>0.81709799999999999</v>
      </c>
      <c r="AA73" s="8">
        <v>1.88</v>
      </c>
      <c r="AB73">
        <f t="shared" si="17"/>
        <v>453.41</v>
      </c>
      <c r="AC73" s="9"/>
      <c r="AD73" s="8">
        <v>0.87090199999999995</v>
      </c>
      <c r="AE73" s="8">
        <v>-6.76</v>
      </c>
      <c r="AF73">
        <f t="shared" si="18"/>
        <v>452.3</v>
      </c>
      <c r="AH73" s="1">
        <v>0.93376999999999999</v>
      </c>
      <c r="AI73" s="1">
        <v>-5.72</v>
      </c>
      <c r="AJ73">
        <f t="shared" si="19"/>
        <v>460.48999999999995</v>
      </c>
      <c r="AL73" s="1">
        <v>1</v>
      </c>
      <c r="AM73" s="1">
        <v>0</v>
      </c>
      <c r="AN73">
        <f t="shared" si="20"/>
        <v>473.18</v>
      </c>
      <c r="AT73" s="61">
        <f t="shared" si="72"/>
        <v>0</v>
      </c>
      <c r="AU73" s="43">
        <f t="shared" si="73"/>
        <v>0</v>
      </c>
      <c r="AV73" s="35">
        <f t="shared" si="74"/>
        <v>0</v>
      </c>
      <c r="AW73" s="36">
        <f t="shared" si="75"/>
        <v>0</v>
      </c>
      <c r="AX73" s="35">
        <f t="shared" si="76"/>
        <v>0</v>
      </c>
      <c r="AY73" s="62">
        <f t="shared" si="77"/>
        <v>0</v>
      </c>
      <c r="AZ73" s="61">
        <f t="shared" si="78"/>
        <v>0</v>
      </c>
      <c r="BA73" s="43">
        <f t="shared" si="79"/>
        <v>0</v>
      </c>
      <c r="BB73" s="35">
        <f t="shared" si="80"/>
        <v>0</v>
      </c>
      <c r="BC73" s="36">
        <f t="shared" si="81"/>
        <v>0</v>
      </c>
      <c r="BD73" s="35">
        <f t="shared" si="82"/>
        <v>0</v>
      </c>
      <c r="BE73" s="62">
        <f t="shared" si="83"/>
        <v>0</v>
      </c>
      <c r="BF73" s="61">
        <f t="shared" si="84"/>
        <v>0</v>
      </c>
      <c r="BG73" s="43">
        <f t="shared" si="85"/>
        <v>0</v>
      </c>
      <c r="BH73" s="35">
        <f t="shared" si="86"/>
        <v>0</v>
      </c>
      <c r="BI73" s="36">
        <f t="shared" si="87"/>
        <v>0</v>
      </c>
      <c r="BJ73" s="35">
        <f t="shared" si="88"/>
        <v>0</v>
      </c>
      <c r="BK73" s="62">
        <f t="shared" si="89"/>
        <v>0</v>
      </c>
      <c r="BL73" s="61">
        <f t="shared" si="90"/>
        <v>0</v>
      </c>
      <c r="BM73" s="43">
        <f t="shared" si="91"/>
        <v>0</v>
      </c>
      <c r="BN73" s="35">
        <f t="shared" si="92"/>
        <v>0</v>
      </c>
      <c r="BO73" s="36">
        <f t="shared" si="93"/>
        <v>0</v>
      </c>
      <c r="BP73" s="35">
        <f t="shared" si="94"/>
        <v>0</v>
      </c>
      <c r="BQ73" s="62">
        <f t="shared" si="95"/>
        <v>0</v>
      </c>
      <c r="BR73" s="61">
        <f t="shared" si="96"/>
        <v>0</v>
      </c>
      <c r="BS73" s="43">
        <f t="shared" si="97"/>
        <v>0</v>
      </c>
      <c r="BT73" s="35">
        <f t="shared" si="98"/>
        <v>0</v>
      </c>
      <c r="BU73" s="36">
        <f t="shared" si="99"/>
        <v>0</v>
      </c>
      <c r="BV73" s="35">
        <f t="shared" si="100"/>
        <v>0</v>
      </c>
      <c r="BW73" s="62">
        <f t="shared" si="101"/>
        <v>0</v>
      </c>
      <c r="BX73" s="61">
        <f t="shared" si="102"/>
        <v>0</v>
      </c>
      <c r="BY73" s="43">
        <f t="shared" si="103"/>
        <v>0</v>
      </c>
      <c r="BZ73" s="35">
        <f t="shared" si="104"/>
        <v>0</v>
      </c>
      <c r="CA73" s="36">
        <f t="shared" si="105"/>
        <v>0</v>
      </c>
      <c r="CB73" s="35">
        <f t="shared" si="106"/>
        <v>0</v>
      </c>
      <c r="CC73" s="62">
        <f t="shared" si="107"/>
        <v>0</v>
      </c>
      <c r="CD73" s="61">
        <f t="shared" si="108"/>
        <v>0</v>
      </c>
      <c r="CE73" s="43">
        <f t="shared" si="109"/>
        <v>0</v>
      </c>
      <c r="CF73" s="35">
        <f t="shared" si="110"/>
        <v>0</v>
      </c>
      <c r="CG73" s="36">
        <f t="shared" si="111"/>
        <v>0</v>
      </c>
      <c r="CH73" s="35">
        <f t="shared" si="112"/>
        <v>0</v>
      </c>
      <c r="CI73" s="62">
        <f t="shared" si="113"/>
        <v>0</v>
      </c>
      <c r="CJ73" s="61">
        <f t="shared" si="114"/>
        <v>0</v>
      </c>
      <c r="CK73" s="43">
        <f t="shared" si="115"/>
        <v>0</v>
      </c>
      <c r="CL73" s="35">
        <f t="shared" si="116"/>
        <v>0</v>
      </c>
      <c r="CM73" s="36">
        <f t="shared" si="117"/>
        <v>0</v>
      </c>
      <c r="CN73" s="35">
        <f t="shared" si="118"/>
        <v>0</v>
      </c>
      <c r="CO73" s="62">
        <f t="shared" si="119"/>
        <v>0</v>
      </c>
      <c r="CP73" s="61">
        <f t="shared" si="120"/>
        <v>1</v>
      </c>
      <c r="CQ73" s="43" t="str">
        <f t="shared" si="121"/>
        <v>min</v>
      </c>
      <c r="CR73" s="35">
        <f t="shared" si="122"/>
        <v>0</v>
      </c>
      <c r="CS73" s="43">
        <f t="shared" si="123"/>
        <v>0</v>
      </c>
      <c r="CT73" s="43">
        <f t="shared" si="124"/>
        <v>0</v>
      </c>
      <c r="CU73" s="62">
        <f t="shared" si="125"/>
        <v>0</v>
      </c>
      <c r="CV73" s="61">
        <f t="shared" si="126"/>
        <v>1</v>
      </c>
      <c r="CW73" s="43">
        <f t="shared" si="127"/>
        <v>0</v>
      </c>
      <c r="CX73" s="35">
        <f t="shared" si="128"/>
        <v>0</v>
      </c>
      <c r="CY73" s="36">
        <f t="shared" si="129"/>
        <v>0</v>
      </c>
      <c r="CZ73" s="35">
        <f t="shared" si="130"/>
        <v>0</v>
      </c>
      <c r="DA73" s="62">
        <f t="shared" si="131"/>
        <v>0</v>
      </c>
    </row>
    <row r="74" spans="2:105" x14ac:dyDescent="0.3">
      <c r="B74" s="1"/>
      <c r="C74" s="1"/>
      <c r="D74">
        <f t="shared" si="132"/>
        <v>429.91</v>
      </c>
      <c r="F74" s="1"/>
      <c r="G74" s="1"/>
      <c r="H74">
        <f t="shared" si="12"/>
        <v>435.82</v>
      </c>
      <c r="J74" s="1">
        <v>0.74133000000000004</v>
      </c>
      <c r="K74" s="1">
        <v>12.83</v>
      </c>
      <c r="L74">
        <f t="shared" si="13"/>
        <v>454.25</v>
      </c>
      <c r="N74" s="1">
        <v>0.747919</v>
      </c>
      <c r="O74" s="1">
        <v>10.8</v>
      </c>
      <c r="P74">
        <f t="shared" si="14"/>
        <v>453.53000000000003</v>
      </c>
      <c r="R74" s="1">
        <v>0.76324499999999995</v>
      </c>
      <c r="S74" s="1">
        <v>8.52</v>
      </c>
      <c r="T74">
        <f t="shared" si="15"/>
        <v>452.32</v>
      </c>
      <c r="V74" s="1">
        <v>0.79430599999999996</v>
      </c>
      <c r="W74" s="8">
        <v>4.97</v>
      </c>
      <c r="X74">
        <f t="shared" si="16"/>
        <v>452.42</v>
      </c>
      <c r="Y74" s="9"/>
      <c r="Z74" s="8">
        <v>0.82816999999999996</v>
      </c>
      <c r="AA74" s="8">
        <v>-0.19</v>
      </c>
      <c r="AB74">
        <f t="shared" si="17"/>
        <v>451.34000000000003</v>
      </c>
      <c r="AC74" s="9"/>
      <c r="AD74" s="8">
        <v>0.88270400000000004</v>
      </c>
      <c r="AE74" s="8">
        <v>-7.77</v>
      </c>
      <c r="AF74">
        <f t="shared" si="18"/>
        <v>451.29</v>
      </c>
      <c r="AH74" s="1">
        <v>0.94642300000000001</v>
      </c>
      <c r="AI74" s="1">
        <v>-4.3899999999999997</v>
      </c>
      <c r="AJ74">
        <f t="shared" si="19"/>
        <v>461.82</v>
      </c>
      <c r="AL74" s="1"/>
      <c r="AM74" s="1"/>
      <c r="AT74" s="61">
        <f t="shared" si="72"/>
        <v>0</v>
      </c>
      <c r="AU74" s="43">
        <f t="shared" si="73"/>
        <v>0</v>
      </c>
      <c r="AV74" s="35">
        <f t="shared" si="74"/>
        <v>0</v>
      </c>
      <c r="AW74" s="36">
        <f t="shared" si="75"/>
        <v>0</v>
      </c>
      <c r="AX74" s="35">
        <f t="shared" si="76"/>
        <v>0</v>
      </c>
      <c r="AY74" s="62">
        <f t="shared" si="77"/>
        <v>0</v>
      </c>
      <c r="AZ74" s="61">
        <f t="shared" si="78"/>
        <v>0</v>
      </c>
      <c r="BA74" s="43">
        <f t="shared" si="79"/>
        <v>0</v>
      </c>
      <c r="BB74" s="35">
        <f t="shared" si="80"/>
        <v>0</v>
      </c>
      <c r="BC74" s="36">
        <f t="shared" si="81"/>
        <v>0</v>
      </c>
      <c r="BD74" s="35">
        <f t="shared" si="82"/>
        <v>0</v>
      </c>
      <c r="BE74" s="62">
        <f t="shared" si="83"/>
        <v>0</v>
      </c>
      <c r="BF74" s="61">
        <f t="shared" si="84"/>
        <v>0</v>
      </c>
      <c r="BG74" s="43">
        <f t="shared" si="85"/>
        <v>0</v>
      </c>
      <c r="BH74" s="35">
        <f t="shared" si="86"/>
        <v>0</v>
      </c>
      <c r="BI74" s="36">
        <f t="shared" si="87"/>
        <v>0</v>
      </c>
      <c r="BJ74" s="35">
        <f t="shared" si="88"/>
        <v>0</v>
      </c>
      <c r="BK74" s="62">
        <f t="shared" si="89"/>
        <v>0</v>
      </c>
      <c r="BL74" s="61">
        <f t="shared" si="90"/>
        <v>0</v>
      </c>
      <c r="BM74" s="43">
        <f t="shared" si="91"/>
        <v>0</v>
      </c>
      <c r="BN74" s="35">
        <f t="shared" si="92"/>
        <v>0</v>
      </c>
      <c r="BO74" s="36">
        <f t="shared" si="93"/>
        <v>0</v>
      </c>
      <c r="BP74" s="35">
        <f t="shared" si="94"/>
        <v>0</v>
      </c>
      <c r="BQ74" s="62">
        <f t="shared" si="95"/>
        <v>0</v>
      </c>
      <c r="BR74" s="61">
        <f t="shared" si="96"/>
        <v>0</v>
      </c>
      <c r="BS74" s="43">
        <f t="shared" si="97"/>
        <v>0</v>
      </c>
      <c r="BT74" s="35">
        <f t="shared" si="98"/>
        <v>0</v>
      </c>
      <c r="BU74" s="36">
        <f t="shared" si="99"/>
        <v>0</v>
      </c>
      <c r="BV74" s="35">
        <f t="shared" si="100"/>
        <v>0</v>
      </c>
      <c r="BW74" s="62">
        <f t="shared" si="101"/>
        <v>0</v>
      </c>
      <c r="BX74" s="61">
        <f t="shared" si="102"/>
        <v>0</v>
      </c>
      <c r="BY74" s="43">
        <f t="shared" si="103"/>
        <v>0</v>
      </c>
      <c r="BZ74" s="35">
        <f t="shared" si="104"/>
        <v>0</v>
      </c>
      <c r="CA74" s="36">
        <f t="shared" si="105"/>
        <v>0</v>
      </c>
      <c r="CB74" s="35">
        <f t="shared" si="106"/>
        <v>0</v>
      </c>
      <c r="CC74" s="62">
        <f t="shared" si="107"/>
        <v>0</v>
      </c>
      <c r="CD74" s="61">
        <f t="shared" si="108"/>
        <v>0</v>
      </c>
      <c r="CE74" s="43">
        <f t="shared" si="109"/>
        <v>0</v>
      </c>
      <c r="CF74" s="35">
        <f t="shared" si="110"/>
        <v>0</v>
      </c>
      <c r="CG74" s="36">
        <f t="shared" si="111"/>
        <v>0</v>
      </c>
      <c r="CH74" s="35">
        <f t="shared" si="112"/>
        <v>0</v>
      </c>
      <c r="CI74" s="62">
        <f t="shared" si="113"/>
        <v>0</v>
      </c>
      <c r="CJ74" s="61">
        <f t="shared" si="114"/>
        <v>0</v>
      </c>
      <c r="CK74" s="43">
        <f t="shared" si="115"/>
        <v>0</v>
      </c>
      <c r="CL74" s="35">
        <f t="shared" si="116"/>
        <v>0</v>
      </c>
      <c r="CM74" s="36">
        <f t="shared" si="117"/>
        <v>0</v>
      </c>
      <c r="CN74" s="35">
        <f t="shared" si="118"/>
        <v>0</v>
      </c>
      <c r="CO74" s="62">
        <f t="shared" si="119"/>
        <v>0</v>
      </c>
      <c r="CP74" s="61">
        <f t="shared" si="120"/>
        <v>1</v>
      </c>
      <c r="CQ74" s="43" t="str">
        <f t="shared" si="121"/>
        <v>min</v>
      </c>
      <c r="CR74" s="35">
        <f t="shared" si="122"/>
        <v>0</v>
      </c>
      <c r="CS74" s="43">
        <f t="shared" si="123"/>
        <v>0</v>
      </c>
      <c r="CT74" s="43">
        <f t="shared" si="124"/>
        <v>0</v>
      </c>
      <c r="CU74" s="62">
        <f t="shared" si="125"/>
        <v>0</v>
      </c>
      <c r="CV74" s="61">
        <f t="shared" si="126"/>
        <v>0</v>
      </c>
      <c r="CW74" s="43">
        <f t="shared" si="127"/>
        <v>0</v>
      </c>
      <c r="CX74" s="35">
        <f t="shared" si="128"/>
        <v>0</v>
      </c>
      <c r="CY74" s="36">
        <f t="shared" si="129"/>
        <v>0</v>
      </c>
      <c r="CZ74" s="35">
        <f t="shared" si="130"/>
        <v>0</v>
      </c>
      <c r="DA74" s="62">
        <f t="shared" si="131"/>
        <v>0</v>
      </c>
    </row>
    <row r="75" spans="2:105" x14ac:dyDescent="0.3">
      <c r="B75" s="1"/>
      <c r="C75" s="1"/>
      <c r="D75">
        <f t="shared" si="132"/>
        <v>429.91</v>
      </c>
      <c r="F75" s="1"/>
      <c r="G75" s="1"/>
      <c r="H75">
        <f t="shared" si="12"/>
        <v>435.82</v>
      </c>
      <c r="J75" s="1">
        <v>0.75122100000000003</v>
      </c>
      <c r="K75" s="1">
        <v>11.34</v>
      </c>
      <c r="L75">
        <f t="shared" si="13"/>
        <v>452.76</v>
      </c>
      <c r="N75" s="1">
        <v>0.75789799999999996</v>
      </c>
      <c r="O75" s="1">
        <v>9.15</v>
      </c>
      <c r="P75">
        <f t="shared" si="14"/>
        <v>451.88</v>
      </c>
      <c r="R75" s="1">
        <v>0.773428</v>
      </c>
      <c r="S75" s="8">
        <v>6.76</v>
      </c>
      <c r="T75">
        <f t="shared" si="15"/>
        <v>450.56</v>
      </c>
      <c r="V75" s="1">
        <v>0.80490399999999995</v>
      </c>
      <c r="W75" s="8">
        <v>3.04</v>
      </c>
      <c r="X75">
        <f t="shared" si="16"/>
        <v>450.49</v>
      </c>
      <c r="Y75" s="9"/>
      <c r="Z75" s="8">
        <v>0.83921999999999997</v>
      </c>
      <c r="AA75" s="8">
        <v>-2.13</v>
      </c>
      <c r="AB75">
        <f t="shared" si="17"/>
        <v>449.40000000000003</v>
      </c>
      <c r="AC75" s="9"/>
      <c r="AD75" s="8">
        <v>0.89448099999999997</v>
      </c>
      <c r="AE75" s="8">
        <v>-8.66</v>
      </c>
      <c r="AF75">
        <f t="shared" si="18"/>
        <v>450.4</v>
      </c>
      <c r="AH75" s="1">
        <v>0.95904999999999996</v>
      </c>
      <c r="AI75" s="1">
        <v>-3.47</v>
      </c>
      <c r="AJ75">
        <f t="shared" si="19"/>
        <v>462.73999999999995</v>
      </c>
      <c r="AL75" s="1"/>
      <c r="AM75" s="1"/>
      <c r="AT75" s="61">
        <f t="shared" si="72"/>
        <v>0</v>
      </c>
      <c r="AU75" s="43">
        <f t="shared" si="73"/>
        <v>0</v>
      </c>
      <c r="AV75" s="35">
        <f t="shared" si="74"/>
        <v>0</v>
      </c>
      <c r="AW75" s="36">
        <f t="shared" si="75"/>
        <v>0</v>
      </c>
      <c r="AX75" s="35">
        <f t="shared" si="76"/>
        <v>0</v>
      </c>
      <c r="AY75" s="62">
        <f t="shared" si="77"/>
        <v>0</v>
      </c>
      <c r="AZ75" s="61">
        <f t="shared" si="78"/>
        <v>0</v>
      </c>
      <c r="BA75" s="43">
        <f t="shared" si="79"/>
        <v>0</v>
      </c>
      <c r="BB75" s="35">
        <f t="shared" si="80"/>
        <v>0</v>
      </c>
      <c r="BC75" s="36">
        <f t="shared" si="81"/>
        <v>0</v>
      </c>
      <c r="BD75" s="35">
        <f t="shared" si="82"/>
        <v>0</v>
      </c>
      <c r="BE75" s="62">
        <f t="shared" si="83"/>
        <v>0</v>
      </c>
      <c r="BF75" s="61">
        <f t="shared" si="84"/>
        <v>0</v>
      </c>
      <c r="BG75" s="43">
        <f t="shared" si="85"/>
        <v>0</v>
      </c>
      <c r="BH75" s="35">
        <f t="shared" si="86"/>
        <v>0</v>
      </c>
      <c r="BI75" s="36">
        <f t="shared" si="87"/>
        <v>0</v>
      </c>
      <c r="BJ75" s="35">
        <f t="shared" si="88"/>
        <v>0</v>
      </c>
      <c r="BK75" s="62">
        <f t="shared" si="89"/>
        <v>0</v>
      </c>
      <c r="BL75" s="61">
        <f t="shared" si="90"/>
        <v>0</v>
      </c>
      <c r="BM75" s="43">
        <f t="shared" si="91"/>
        <v>0</v>
      </c>
      <c r="BN75" s="35">
        <f t="shared" si="92"/>
        <v>0</v>
      </c>
      <c r="BO75" s="36">
        <f t="shared" si="93"/>
        <v>0</v>
      </c>
      <c r="BP75" s="35">
        <f t="shared" si="94"/>
        <v>0</v>
      </c>
      <c r="BQ75" s="62">
        <f t="shared" si="95"/>
        <v>0</v>
      </c>
      <c r="BR75" s="61">
        <f t="shared" si="96"/>
        <v>0</v>
      </c>
      <c r="BS75" s="43">
        <f t="shared" si="97"/>
        <v>0</v>
      </c>
      <c r="BT75" s="35">
        <f t="shared" si="98"/>
        <v>0</v>
      </c>
      <c r="BU75" s="36">
        <f t="shared" si="99"/>
        <v>0</v>
      </c>
      <c r="BV75" s="35">
        <f t="shared" si="100"/>
        <v>0</v>
      </c>
      <c r="BW75" s="62">
        <f t="shared" si="101"/>
        <v>0</v>
      </c>
      <c r="BX75" s="61">
        <f t="shared" si="102"/>
        <v>0</v>
      </c>
      <c r="BY75" s="43">
        <f t="shared" si="103"/>
        <v>0</v>
      </c>
      <c r="BZ75" s="35">
        <f t="shared" si="104"/>
        <v>0</v>
      </c>
      <c r="CA75" s="36">
        <f t="shared" si="105"/>
        <v>0</v>
      </c>
      <c r="CB75" s="35">
        <f t="shared" si="106"/>
        <v>0</v>
      </c>
      <c r="CC75" s="62">
        <f t="shared" si="107"/>
        <v>0</v>
      </c>
      <c r="CD75" s="61">
        <f t="shared" si="108"/>
        <v>0</v>
      </c>
      <c r="CE75" s="43">
        <f t="shared" si="109"/>
        <v>0</v>
      </c>
      <c r="CF75" s="35">
        <f t="shared" si="110"/>
        <v>0</v>
      </c>
      <c r="CG75" s="36">
        <f t="shared" si="111"/>
        <v>0</v>
      </c>
      <c r="CH75" s="35">
        <f t="shared" si="112"/>
        <v>0</v>
      </c>
      <c r="CI75" s="62">
        <f t="shared" si="113"/>
        <v>0</v>
      </c>
      <c r="CJ75" s="61">
        <f t="shared" si="114"/>
        <v>0</v>
      </c>
      <c r="CK75" s="43" t="str">
        <f t="shared" si="115"/>
        <v>min</v>
      </c>
      <c r="CL75" s="35">
        <f t="shared" si="116"/>
        <v>0.89448099999999997</v>
      </c>
      <c r="CM75" s="36">
        <f t="shared" si="117"/>
        <v>-8.66</v>
      </c>
      <c r="CN75" s="35">
        <f t="shared" si="118"/>
        <v>0</v>
      </c>
      <c r="CO75" s="62">
        <f t="shared" si="119"/>
        <v>0</v>
      </c>
      <c r="CP75" s="61">
        <f t="shared" si="120"/>
        <v>1</v>
      </c>
      <c r="CQ75" s="43" t="str">
        <f t="shared" si="121"/>
        <v>min</v>
      </c>
      <c r="CR75" s="35">
        <f t="shared" si="122"/>
        <v>0</v>
      </c>
      <c r="CS75" s="43">
        <f t="shared" si="123"/>
        <v>0</v>
      </c>
      <c r="CT75" s="43">
        <f t="shared" si="124"/>
        <v>0</v>
      </c>
      <c r="CU75" s="62">
        <f t="shared" si="125"/>
        <v>0</v>
      </c>
      <c r="CV75" s="61">
        <f t="shared" si="126"/>
        <v>0</v>
      </c>
      <c r="CW75" s="43">
        <f t="shared" si="127"/>
        <v>0</v>
      </c>
      <c r="CX75" s="35">
        <f t="shared" si="128"/>
        <v>0</v>
      </c>
      <c r="CY75" s="36">
        <f t="shared" si="129"/>
        <v>0</v>
      </c>
      <c r="CZ75" s="35">
        <f t="shared" si="130"/>
        <v>0</v>
      </c>
      <c r="DA75" s="62">
        <f t="shared" si="131"/>
        <v>0</v>
      </c>
    </row>
    <row r="76" spans="2:105" x14ac:dyDescent="0.3">
      <c r="B76" s="1"/>
      <c r="C76" s="1"/>
      <c r="D76">
        <f t="shared" si="132"/>
        <v>429.91</v>
      </c>
      <c r="F76" s="1"/>
      <c r="G76" s="1"/>
      <c r="H76">
        <f t="shared" si="12"/>
        <v>435.82</v>
      </c>
      <c r="J76" s="1">
        <v>0.76111200000000001</v>
      </c>
      <c r="K76" s="1">
        <v>9.89</v>
      </c>
      <c r="L76">
        <f t="shared" si="13"/>
        <v>451.31</v>
      </c>
      <c r="N76" s="1">
        <v>0.76787700000000003</v>
      </c>
      <c r="O76" s="1">
        <v>7.54</v>
      </c>
      <c r="P76">
        <f t="shared" si="14"/>
        <v>450.27000000000004</v>
      </c>
      <c r="R76" s="1">
        <v>0.78361199999999998</v>
      </c>
      <c r="S76" s="8">
        <v>5</v>
      </c>
      <c r="T76">
        <f t="shared" si="15"/>
        <v>448.8</v>
      </c>
      <c r="V76" s="1">
        <v>0.81550199999999995</v>
      </c>
      <c r="W76" s="8">
        <v>1.28</v>
      </c>
      <c r="X76">
        <f t="shared" si="16"/>
        <v>448.72999999999996</v>
      </c>
      <c r="Y76" s="9"/>
      <c r="Z76" s="8">
        <v>0.85026999999999997</v>
      </c>
      <c r="AA76" s="8">
        <v>-3.76</v>
      </c>
      <c r="AB76">
        <f t="shared" si="17"/>
        <v>447.77000000000004</v>
      </c>
      <c r="AC76" s="9"/>
      <c r="AD76" s="8">
        <v>0.90625800000000001</v>
      </c>
      <c r="AE76" s="8">
        <v>-8.3699999999999992</v>
      </c>
      <c r="AF76">
        <f t="shared" si="18"/>
        <v>450.69</v>
      </c>
      <c r="AH76" s="1">
        <v>0.97167800000000004</v>
      </c>
      <c r="AI76" s="1">
        <v>-2.74</v>
      </c>
      <c r="AJ76">
        <f t="shared" si="19"/>
        <v>463.46999999999997</v>
      </c>
      <c r="AL76" s="1"/>
      <c r="AM76" s="1"/>
      <c r="AT76" s="61">
        <f t="shared" si="72"/>
        <v>0</v>
      </c>
      <c r="AU76" s="43">
        <f t="shared" si="73"/>
        <v>0</v>
      </c>
      <c r="AV76" s="35">
        <f t="shared" si="74"/>
        <v>0</v>
      </c>
      <c r="AW76" s="36">
        <f t="shared" si="75"/>
        <v>0</v>
      </c>
      <c r="AX76" s="35">
        <f t="shared" si="76"/>
        <v>0</v>
      </c>
      <c r="AY76" s="62">
        <f t="shared" si="77"/>
        <v>0</v>
      </c>
      <c r="AZ76" s="61">
        <f t="shared" si="78"/>
        <v>0</v>
      </c>
      <c r="BA76" s="43">
        <f t="shared" si="79"/>
        <v>0</v>
      </c>
      <c r="BB76" s="35">
        <f t="shared" si="80"/>
        <v>0</v>
      </c>
      <c r="BC76" s="36">
        <f t="shared" si="81"/>
        <v>0</v>
      </c>
      <c r="BD76" s="35">
        <f t="shared" si="82"/>
        <v>0</v>
      </c>
      <c r="BE76" s="62">
        <f t="shared" si="83"/>
        <v>0</v>
      </c>
      <c r="BF76" s="61">
        <f t="shared" si="84"/>
        <v>0</v>
      </c>
      <c r="BG76" s="43">
        <f t="shared" si="85"/>
        <v>0</v>
      </c>
      <c r="BH76" s="35">
        <f t="shared" si="86"/>
        <v>0</v>
      </c>
      <c r="BI76" s="36">
        <f t="shared" si="87"/>
        <v>0</v>
      </c>
      <c r="BJ76" s="35">
        <f t="shared" si="88"/>
        <v>0</v>
      </c>
      <c r="BK76" s="62">
        <f t="shared" si="89"/>
        <v>0</v>
      </c>
      <c r="BL76" s="61">
        <f t="shared" si="90"/>
        <v>0</v>
      </c>
      <c r="BM76" s="43">
        <f t="shared" si="91"/>
        <v>0</v>
      </c>
      <c r="BN76" s="35">
        <f t="shared" si="92"/>
        <v>0</v>
      </c>
      <c r="BO76" s="36">
        <f t="shared" si="93"/>
        <v>0</v>
      </c>
      <c r="BP76" s="35">
        <f t="shared" si="94"/>
        <v>0</v>
      </c>
      <c r="BQ76" s="62">
        <f t="shared" si="95"/>
        <v>0</v>
      </c>
      <c r="BR76" s="61">
        <f t="shared" si="96"/>
        <v>0</v>
      </c>
      <c r="BS76" s="43">
        <f t="shared" si="97"/>
        <v>0</v>
      </c>
      <c r="BT76" s="35">
        <f t="shared" si="98"/>
        <v>0</v>
      </c>
      <c r="BU76" s="36">
        <f t="shared" si="99"/>
        <v>0</v>
      </c>
      <c r="BV76" s="35">
        <f t="shared" si="100"/>
        <v>0</v>
      </c>
      <c r="BW76" s="62">
        <f t="shared" si="101"/>
        <v>0</v>
      </c>
      <c r="BX76" s="61">
        <f t="shared" si="102"/>
        <v>0</v>
      </c>
      <c r="BY76" s="43">
        <f t="shared" si="103"/>
        <v>0</v>
      </c>
      <c r="BZ76" s="35">
        <f t="shared" si="104"/>
        <v>0</v>
      </c>
      <c r="CA76" s="36">
        <f t="shared" si="105"/>
        <v>0</v>
      </c>
      <c r="CB76" s="35">
        <f t="shared" si="106"/>
        <v>0</v>
      </c>
      <c r="CC76" s="62">
        <f t="shared" si="107"/>
        <v>0</v>
      </c>
      <c r="CD76" s="61">
        <f t="shared" si="108"/>
        <v>0</v>
      </c>
      <c r="CE76" s="43">
        <f t="shared" si="109"/>
        <v>0</v>
      </c>
      <c r="CF76" s="35">
        <f t="shared" si="110"/>
        <v>0</v>
      </c>
      <c r="CG76" s="36">
        <f t="shared" si="111"/>
        <v>0</v>
      </c>
      <c r="CH76" s="35">
        <f t="shared" si="112"/>
        <v>0</v>
      </c>
      <c r="CI76" s="62">
        <f t="shared" si="113"/>
        <v>0</v>
      </c>
      <c r="CJ76" s="61">
        <f t="shared" si="114"/>
        <v>1</v>
      </c>
      <c r="CK76" s="43" t="str">
        <f t="shared" si="115"/>
        <v>min</v>
      </c>
      <c r="CL76" s="35">
        <f t="shared" si="116"/>
        <v>0</v>
      </c>
      <c r="CM76" s="36">
        <f t="shared" si="117"/>
        <v>0</v>
      </c>
      <c r="CN76" s="35">
        <f t="shared" si="118"/>
        <v>0.90625800000000001</v>
      </c>
      <c r="CO76" s="62">
        <f t="shared" si="119"/>
        <v>-8.3699999999999992</v>
      </c>
      <c r="CP76" s="61">
        <f t="shared" si="120"/>
        <v>1</v>
      </c>
      <c r="CQ76" s="43" t="str">
        <f t="shared" si="121"/>
        <v>min</v>
      </c>
      <c r="CR76" s="35">
        <f t="shared" si="122"/>
        <v>0</v>
      </c>
      <c r="CS76" s="43">
        <f t="shared" si="123"/>
        <v>0</v>
      </c>
      <c r="CT76" s="43">
        <f t="shared" si="124"/>
        <v>0</v>
      </c>
      <c r="CU76" s="62">
        <f t="shared" si="125"/>
        <v>0</v>
      </c>
      <c r="CV76" s="61">
        <f t="shared" si="126"/>
        <v>0</v>
      </c>
      <c r="CW76" s="43">
        <f t="shared" si="127"/>
        <v>0</v>
      </c>
      <c r="CX76" s="35">
        <f t="shared" si="128"/>
        <v>0</v>
      </c>
      <c r="CY76" s="36">
        <f t="shared" si="129"/>
        <v>0</v>
      </c>
      <c r="CZ76" s="35">
        <f t="shared" si="130"/>
        <v>0</v>
      </c>
      <c r="DA76" s="62">
        <f t="shared" si="131"/>
        <v>0</v>
      </c>
    </row>
    <row r="77" spans="2:105" x14ac:dyDescent="0.3">
      <c r="B77" s="1"/>
      <c r="C77" s="1"/>
      <c r="D77">
        <f t="shared" si="132"/>
        <v>429.91</v>
      </c>
      <c r="F77" s="1"/>
      <c r="G77" s="1"/>
      <c r="H77">
        <f t="shared" si="12"/>
        <v>435.82</v>
      </c>
      <c r="J77" s="1">
        <v>0.77102400000000004</v>
      </c>
      <c r="K77" s="1">
        <v>8.4600000000000009</v>
      </c>
      <c r="L77">
        <f t="shared" si="13"/>
        <v>449.88</v>
      </c>
      <c r="N77" s="1">
        <v>0.77787700000000004</v>
      </c>
      <c r="O77" s="1">
        <v>5.89</v>
      </c>
      <c r="P77">
        <f t="shared" si="14"/>
        <v>448.62</v>
      </c>
      <c r="R77" s="1">
        <v>0.79381599999999997</v>
      </c>
      <c r="S77" s="8">
        <v>3.58</v>
      </c>
      <c r="T77">
        <f t="shared" si="15"/>
        <v>447.38</v>
      </c>
      <c r="V77" s="1">
        <v>0.82612099999999999</v>
      </c>
      <c r="W77" s="8">
        <v>-0.27</v>
      </c>
      <c r="X77">
        <f t="shared" si="16"/>
        <v>447.18</v>
      </c>
      <c r="Y77" s="9"/>
      <c r="Z77" s="8">
        <v>0.86134200000000005</v>
      </c>
      <c r="AA77" s="8">
        <v>-5.53</v>
      </c>
      <c r="AB77">
        <f t="shared" si="17"/>
        <v>446.00000000000006</v>
      </c>
      <c r="AC77" s="9"/>
      <c r="AD77" s="8">
        <v>0.91805899999999996</v>
      </c>
      <c r="AE77" s="8">
        <v>-7.29</v>
      </c>
      <c r="AF77">
        <f t="shared" si="18"/>
        <v>451.77</v>
      </c>
      <c r="AH77" s="1">
        <v>0.98433099999999996</v>
      </c>
      <c r="AI77" s="1">
        <v>-1.71</v>
      </c>
      <c r="AJ77">
        <f t="shared" si="19"/>
        <v>464.5</v>
      </c>
      <c r="AL77" s="1"/>
      <c r="AM77" s="1"/>
      <c r="AT77" s="61">
        <f t="shared" si="72"/>
        <v>0</v>
      </c>
      <c r="AU77" s="43">
        <f t="shared" si="73"/>
        <v>0</v>
      </c>
      <c r="AV77" s="35">
        <f t="shared" si="74"/>
        <v>0</v>
      </c>
      <c r="AW77" s="36">
        <f t="shared" si="75"/>
        <v>0</v>
      </c>
      <c r="AX77" s="35">
        <f t="shared" si="76"/>
        <v>0</v>
      </c>
      <c r="AY77" s="62">
        <f t="shared" si="77"/>
        <v>0</v>
      </c>
      <c r="AZ77" s="61">
        <f t="shared" si="78"/>
        <v>0</v>
      </c>
      <c r="BA77" s="43">
        <f t="shared" si="79"/>
        <v>0</v>
      </c>
      <c r="BB77" s="35">
        <f t="shared" si="80"/>
        <v>0</v>
      </c>
      <c r="BC77" s="36">
        <f t="shared" si="81"/>
        <v>0</v>
      </c>
      <c r="BD77" s="35">
        <f t="shared" si="82"/>
        <v>0</v>
      </c>
      <c r="BE77" s="62">
        <f t="shared" si="83"/>
        <v>0</v>
      </c>
      <c r="BF77" s="61">
        <f t="shared" si="84"/>
        <v>0</v>
      </c>
      <c r="BG77" s="43">
        <f t="shared" si="85"/>
        <v>0</v>
      </c>
      <c r="BH77" s="35">
        <f t="shared" si="86"/>
        <v>0</v>
      </c>
      <c r="BI77" s="36">
        <f t="shared" si="87"/>
        <v>0</v>
      </c>
      <c r="BJ77" s="35">
        <f t="shared" si="88"/>
        <v>0</v>
      </c>
      <c r="BK77" s="62">
        <f t="shared" si="89"/>
        <v>0</v>
      </c>
      <c r="BL77" s="61">
        <f t="shared" si="90"/>
        <v>0</v>
      </c>
      <c r="BM77" s="43">
        <f t="shared" si="91"/>
        <v>0</v>
      </c>
      <c r="BN77" s="35">
        <f t="shared" si="92"/>
        <v>0</v>
      </c>
      <c r="BO77" s="36">
        <f t="shared" si="93"/>
        <v>0</v>
      </c>
      <c r="BP77" s="35">
        <f t="shared" si="94"/>
        <v>0</v>
      </c>
      <c r="BQ77" s="62">
        <f t="shared" si="95"/>
        <v>0</v>
      </c>
      <c r="BR77" s="61">
        <f t="shared" si="96"/>
        <v>0</v>
      </c>
      <c r="BS77" s="43">
        <f t="shared" si="97"/>
        <v>0</v>
      </c>
      <c r="BT77" s="35">
        <f t="shared" si="98"/>
        <v>0</v>
      </c>
      <c r="BU77" s="36">
        <f t="shared" si="99"/>
        <v>0</v>
      </c>
      <c r="BV77" s="35">
        <f t="shared" si="100"/>
        <v>0</v>
      </c>
      <c r="BW77" s="62">
        <f t="shared" si="101"/>
        <v>0</v>
      </c>
      <c r="BX77" s="61">
        <f t="shared" si="102"/>
        <v>0</v>
      </c>
      <c r="BY77" s="43">
        <f t="shared" si="103"/>
        <v>0</v>
      </c>
      <c r="BZ77" s="35">
        <f t="shared" si="104"/>
        <v>0</v>
      </c>
      <c r="CA77" s="36">
        <f t="shared" si="105"/>
        <v>0</v>
      </c>
      <c r="CB77" s="35">
        <f t="shared" si="106"/>
        <v>0</v>
      </c>
      <c r="CC77" s="62">
        <f t="shared" si="107"/>
        <v>0</v>
      </c>
      <c r="CD77" s="61">
        <f t="shared" si="108"/>
        <v>0</v>
      </c>
      <c r="CE77" s="43">
        <f t="shared" si="109"/>
        <v>0</v>
      </c>
      <c r="CF77" s="35">
        <f t="shared" si="110"/>
        <v>0</v>
      </c>
      <c r="CG77" s="36">
        <f t="shared" si="111"/>
        <v>0</v>
      </c>
      <c r="CH77" s="35">
        <f t="shared" si="112"/>
        <v>0</v>
      </c>
      <c r="CI77" s="62">
        <f t="shared" si="113"/>
        <v>0</v>
      </c>
      <c r="CJ77" s="61">
        <f t="shared" si="114"/>
        <v>1</v>
      </c>
      <c r="CK77" s="43" t="str">
        <f t="shared" si="115"/>
        <v>min</v>
      </c>
      <c r="CL77" s="35">
        <f t="shared" si="116"/>
        <v>0</v>
      </c>
      <c r="CM77" s="36">
        <f t="shared" si="117"/>
        <v>0</v>
      </c>
      <c r="CN77" s="35">
        <f t="shared" si="118"/>
        <v>0</v>
      </c>
      <c r="CO77" s="62">
        <f t="shared" si="119"/>
        <v>0</v>
      </c>
      <c r="CP77" s="61">
        <f t="shared" si="120"/>
        <v>1</v>
      </c>
      <c r="CQ77" s="43" t="str">
        <f t="shared" si="121"/>
        <v>min</v>
      </c>
      <c r="CR77" s="35">
        <f t="shared" si="122"/>
        <v>0</v>
      </c>
      <c r="CS77" s="43">
        <f t="shared" si="123"/>
        <v>0</v>
      </c>
      <c r="CT77" s="43">
        <f t="shared" si="124"/>
        <v>0</v>
      </c>
      <c r="CU77" s="62">
        <f t="shared" si="125"/>
        <v>0</v>
      </c>
      <c r="CV77" s="61">
        <f t="shared" si="126"/>
        <v>0</v>
      </c>
      <c r="CW77" s="43">
        <f t="shared" si="127"/>
        <v>0</v>
      </c>
      <c r="CX77" s="35">
        <f t="shared" si="128"/>
        <v>0</v>
      </c>
      <c r="CY77" s="36">
        <f t="shared" si="129"/>
        <v>0</v>
      </c>
      <c r="CZ77" s="35">
        <f t="shared" si="130"/>
        <v>0</v>
      </c>
      <c r="DA77" s="62">
        <f t="shared" si="131"/>
        <v>0</v>
      </c>
    </row>
    <row r="78" spans="2:105" x14ac:dyDescent="0.3">
      <c r="B78" s="1"/>
      <c r="C78" s="1"/>
      <c r="D78">
        <f t="shared" si="132"/>
        <v>429.91</v>
      </c>
      <c r="F78" s="1"/>
      <c r="G78" s="1"/>
      <c r="H78">
        <f t="shared" si="12"/>
        <v>435.82</v>
      </c>
      <c r="J78" s="1">
        <v>0.78091500000000003</v>
      </c>
      <c r="K78" s="8">
        <v>6.92</v>
      </c>
      <c r="L78">
        <f t="shared" si="13"/>
        <v>448.34000000000003</v>
      </c>
      <c r="N78" s="1">
        <v>0.787856</v>
      </c>
      <c r="O78" s="8">
        <v>4.22</v>
      </c>
      <c r="P78">
        <f t="shared" si="14"/>
        <v>446.95000000000005</v>
      </c>
      <c r="R78" s="1">
        <v>0.80399900000000002</v>
      </c>
      <c r="S78" s="8">
        <v>2.1</v>
      </c>
      <c r="T78">
        <f t="shared" si="15"/>
        <v>445.90000000000003</v>
      </c>
      <c r="V78" s="1">
        <v>0.83671899999999999</v>
      </c>
      <c r="W78" s="8">
        <v>-1.89</v>
      </c>
      <c r="X78">
        <f t="shared" si="16"/>
        <v>445.56</v>
      </c>
      <c r="Y78" s="9"/>
      <c r="Z78" s="8">
        <v>0.87239100000000003</v>
      </c>
      <c r="AA78" s="8">
        <v>-7.08</v>
      </c>
      <c r="AB78">
        <f t="shared" si="17"/>
        <v>444.45000000000005</v>
      </c>
      <c r="AC78" s="9"/>
      <c r="AD78" s="8">
        <v>0.92983700000000002</v>
      </c>
      <c r="AE78" s="8">
        <v>-6.25</v>
      </c>
      <c r="AF78">
        <f t="shared" si="18"/>
        <v>452.81</v>
      </c>
      <c r="AH78" s="1">
        <v>0.99695800000000001</v>
      </c>
      <c r="AI78" s="1">
        <v>-0.34</v>
      </c>
      <c r="AJ78">
        <f t="shared" si="19"/>
        <v>465.87</v>
      </c>
      <c r="AL78" s="1"/>
      <c r="AM78" s="1"/>
      <c r="AP78" s="15"/>
      <c r="AQ78" s="15"/>
      <c r="AT78" s="61">
        <f t="shared" si="72"/>
        <v>0</v>
      </c>
      <c r="AU78" s="43">
        <f t="shared" si="73"/>
        <v>0</v>
      </c>
      <c r="AV78" s="35">
        <f t="shared" si="74"/>
        <v>0</v>
      </c>
      <c r="AW78" s="36">
        <f t="shared" si="75"/>
        <v>0</v>
      </c>
      <c r="AX78" s="35">
        <f t="shared" si="76"/>
        <v>0</v>
      </c>
      <c r="AY78" s="62">
        <f t="shared" si="77"/>
        <v>0</v>
      </c>
      <c r="AZ78" s="61">
        <f t="shared" si="78"/>
        <v>0</v>
      </c>
      <c r="BA78" s="43">
        <f t="shared" si="79"/>
        <v>0</v>
      </c>
      <c r="BB78" s="35">
        <f t="shared" si="80"/>
        <v>0</v>
      </c>
      <c r="BC78" s="36">
        <f t="shared" si="81"/>
        <v>0</v>
      </c>
      <c r="BD78" s="35">
        <f t="shared" si="82"/>
        <v>0</v>
      </c>
      <c r="BE78" s="62">
        <f t="shared" si="83"/>
        <v>0</v>
      </c>
      <c r="BF78" s="61">
        <f t="shared" si="84"/>
        <v>0</v>
      </c>
      <c r="BG78" s="43">
        <f t="shared" si="85"/>
        <v>0</v>
      </c>
      <c r="BH78" s="35">
        <f t="shared" si="86"/>
        <v>0</v>
      </c>
      <c r="BI78" s="36">
        <f t="shared" si="87"/>
        <v>0</v>
      </c>
      <c r="BJ78" s="35">
        <f t="shared" si="88"/>
        <v>0</v>
      </c>
      <c r="BK78" s="62">
        <f t="shared" si="89"/>
        <v>0</v>
      </c>
      <c r="BL78" s="61">
        <f t="shared" si="90"/>
        <v>0</v>
      </c>
      <c r="BM78" s="43">
        <f t="shared" si="91"/>
        <v>0</v>
      </c>
      <c r="BN78" s="35">
        <f t="shared" si="92"/>
        <v>0</v>
      </c>
      <c r="BO78" s="36">
        <f t="shared" si="93"/>
        <v>0</v>
      </c>
      <c r="BP78" s="35">
        <f t="shared" si="94"/>
        <v>0</v>
      </c>
      <c r="BQ78" s="62">
        <f t="shared" si="95"/>
        <v>0</v>
      </c>
      <c r="BR78" s="61">
        <f t="shared" si="96"/>
        <v>0</v>
      </c>
      <c r="BS78" s="43">
        <f t="shared" si="97"/>
        <v>0</v>
      </c>
      <c r="BT78" s="35">
        <f t="shared" si="98"/>
        <v>0</v>
      </c>
      <c r="BU78" s="36">
        <f t="shared" si="99"/>
        <v>0</v>
      </c>
      <c r="BV78" s="35">
        <f t="shared" si="100"/>
        <v>0</v>
      </c>
      <c r="BW78" s="62">
        <f t="shared" si="101"/>
        <v>0</v>
      </c>
      <c r="BX78" s="61">
        <f t="shared" si="102"/>
        <v>0</v>
      </c>
      <c r="BY78" s="43">
        <f t="shared" si="103"/>
        <v>0</v>
      </c>
      <c r="BZ78" s="35">
        <f t="shared" si="104"/>
        <v>0</v>
      </c>
      <c r="CA78" s="36">
        <f t="shared" si="105"/>
        <v>0</v>
      </c>
      <c r="CB78" s="35">
        <f t="shared" si="106"/>
        <v>0</v>
      </c>
      <c r="CC78" s="62">
        <f t="shared" si="107"/>
        <v>0</v>
      </c>
      <c r="CD78" s="61">
        <f t="shared" si="108"/>
        <v>0</v>
      </c>
      <c r="CE78" s="43">
        <f t="shared" si="109"/>
        <v>0</v>
      </c>
      <c r="CF78" s="35">
        <f t="shared" si="110"/>
        <v>0</v>
      </c>
      <c r="CG78" s="36">
        <f t="shared" si="111"/>
        <v>0</v>
      </c>
      <c r="CH78" s="35">
        <f t="shared" si="112"/>
        <v>0</v>
      </c>
      <c r="CI78" s="62">
        <f t="shared" si="113"/>
        <v>0</v>
      </c>
      <c r="CJ78" s="61">
        <f t="shared" si="114"/>
        <v>1</v>
      </c>
      <c r="CK78" s="43" t="str">
        <f t="shared" si="115"/>
        <v>min</v>
      </c>
      <c r="CL78" s="35">
        <f t="shared" si="116"/>
        <v>0</v>
      </c>
      <c r="CM78" s="36">
        <f t="shared" si="117"/>
        <v>0</v>
      </c>
      <c r="CN78" s="35">
        <f t="shared" si="118"/>
        <v>0</v>
      </c>
      <c r="CO78" s="62">
        <f t="shared" si="119"/>
        <v>0</v>
      </c>
      <c r="CP78" s="61">
        <f t="shared" si="120"/>
        <v>1</v>
      </c>
      <c r="CQ78" s="43" t="str">
        <f t="shared" si="121"/>
        <v>min</v>
      </c>
      <c r="CR78" s="35">
        <f t="shared" si="122"/>
        <v>0</v>
      </c>
      <c r="CS78" s="43">
        <f t="shared" si="123"/>
        <v>0</v>
      </c>
      <c r="CT78" s="43">
        <f t="shared" si="124"/>
        <v>0</v>
      </c>
      <c r="CU78" s="62">
        <f t="shared" si="125"/>
        <v>0</v>
      </c>
      <c r="CV78" s="61">
        <f t="shared" si="126"/>
        <v>0</v>
      </c>
      <c r="CW78" s="43">
        <f t="shared" si="127"/>
        <v>0</v>
      </c>
      <c r="CX78" s="35">
        <f t="shared" si="128"/>
        <v>0</v>
      </c>
      <c r="CY78" s="36">
        <f t="shared" si="129"/>
        <v>0</v>
      </c>
      <c r="CZ78" s="35">
        <f t="shared" si="130"/>
        <v>0</v>
      </c>
      <c r="DA78" s="62">
        <f t="shared" si="131"/>
        <v>0</v>
      </c>
    </row>
    <row r="79" spans="2:105" x14ac:dyDescent="0.3">
      <c r="B79" s="1"/>
      <c r="C79" s="1"/>
      <c r="D79">
        <f t="shared" si="132"/>
        <v>429.91</v>
      </c>
      <c r="F79" s="1"/>
      <c r="G79" s="1"/>
      <c r="H79">
        <f t="shared" si="12"/>
        <v>435.82</v>
      </c>
      <c r="J79" s="1">
        <v>0.79080600000000001</v>
      </c>
      <c r="K79" s="8">
        <v>5.32</v>
      </c>
      <c r="L79">
        <f t="shared" si="13"/>
        <v>446.74</v>
      </c>
      <c r="N79" s="1">
        <v>0.79783499999999996</v>
      </c>
      <c r="O79" s="8">
        <v>2.5299999999999998</v>
      </c>
      <c r="P79">
        <f t="shared" si="14"/>
        <v>445.26</v>
      </c>
      <c r="R79" s="1">
        <v>0.81418299999999999</v>
      </c>
      <c r="S79" s="8">
        <v>0.71</v>
      </c>
      <c r="T79">
        <f t="shared" si="15"/>
        <v>444.51</v>
      </c>
      <c r="V79" s="1">
        <v>0.84731699999999999</v>
      </c>
      <c r="W79" s="8">
        <v>-3.46</v>
      </c>
      <c r="X79">
        <f t="shared" si="16"/>
        <v>443.99</v>
      </c>
      <c r="Y79" s="9"/>
      <c r="Z79" s="8">
        <v>0.88344100000000003</v>
      </c>
      <c r="AA79" s="8">
        <v>-7.97</v>
      </c>
      <c r="AB79">
        <f t="shared" si="17"/>
        <v>443.56</v>
      </c>
      <c r="AC79" s="9"/>
      <c r="AD79" s="8">
        <v>0.94161399999999995</v>
      </c>
      <c r="AE79" s="8">
        <v>-5.03</v>
      </c>
      <c r="AF79">
        <f t="shared" si="18"/>
        <v>454.03000000000003</v>
      </c>
      <c r="AH79" s="1">
        <v>1</v>
      </c>
      <c r="AI79" s="1">
        <v>0</v>
      </c>
      <c r="AJ79">
        <f t="shared" si="19"/>
        <v>466.21</v>
      </c>
      <c r="AL79" s="1"/>
      <c r="AM79" s="1"/>
      <c r="AP79" s="15"/>
      <c r="AQ79" s="15"/>
      <c r="AT79" s="61">
        <f t="shared" si="72"/>
        <v>0</v>
      </c>
      <c r="AU79" s="43">
        <f t="shared" si="73"/>
        <v>0</v>
      </c>
      <c r="AV79" s="35">
        <f t="shared" si="74"/>
        <v>0</v>
      </c>
      <c r="AW79" s="36">
        <f t="shared" si="75"/>
        <v>0</v>
      </c>
      <c r="AX79" s="35">
        <f t="shared" si="76"/>
        <v>0</v>
      </c>
      <c r="AY79" s="62">
        <f t="shared" si="77"/>
        <v>0</v>
      </c>
      <c r="AZ79" s="61">
        <f t="shared" si="78"/>
        <v>0</v>
      </c>
      <c r="BA79" s="43">
        <f t="shared" si="79"/>
        <v>0</v>
      </c>
      <c r="BB79" s="35">
        <f t="shared" si="80"/>
        <v>0</v>
      </c>
      <c r="BC79" s="36">
        <f t="shared" si="81"/>
        <v>0</v>
      </c>
      <c r="BD79" s="35">
        <f t="shared" si="82"/>
        <v>0</v>
      </c>
      <c r="BE79" s="62">
        <f t="shared" si="83"/>
        <v>0</v>
      </c>
      <c r="BF79" s="61">
        <f t="shared" si="84"/>
        <v>0</v>
      </c>
      <c r="BG79" s="43">
        <f t="shared" si="85"/>
        <v>0</v>
      </c>
      <c r="BH79" s="35">
        <f t="shared" si="86"/>
        <v>0</v>
      </c>
      <c r="BI79" s="36">
        <f t="shared" si="87"/>
        <v>0</v>
      </c>
      <c r="BJ79" s="35">
        <f t="shared" si="88"/>
        <v>0</v>
      </c>
      <c r="BK79" s="62">
        <f t="shared" si="89"/>
        <v>0</v>
      </c>
      <c r="BL79" s="61">
        <f t="shared" si="90"/>
        <v>0</v>
      </c>
      <c r="BM79" s="43">
        <f t="shared" si="91"/>
        <v>0</v>
      </c>
      <c r="BN79" s="35">
        <f t="shared" si="92"/>
        <v>0</v>
      </c>
      <c r="BO79" s="36">
        <f t="shared" si="93"/>
        <v>0</v>
      </c>
      <c r="BP79" s="35">
        <f t="shared" si="94"/>
        <v>0</v>
      </c>
      <c r="BQ79" s="62">
        <f t="shared" si="95"/>
        <v>0</v>
      </c>
      <c r="BR79" s="61">
        <f t="shared" si="96"/>
        <v>0</v>
      </c>
      <c r="BS79" s="43">
        <f t="shared" si="97"/>
        <v>0</v>
      </c>
      <c r="BT79" s="35">
        <f t="shared" si="98"/>
        <v>0</v>
      </c>
      <c r="BU79" s="36">
        <f t="shared" si="99"/>
        <v>0</v>
      </c>
      <c r="BV79" s="35">
        <f t="shared" si="100"/>
        <v>0</v>
      </c>
      <c r="BW79" s="62">
        <f t="shared" si="101"/>
        <v>0</v>
      </c>
      <c r="BX79" s="61">
        <f t="shared" si="102"/>
        <v>0</v>
      </c>
      <c r="BY79" s="43">
        <f t="shared" si="103"/>
        <v>0</v>
      </c>
      <c r="BZ79" s="35">
        <f t="shared" si="104"/>
        <v>0</v>
      </c>
      <c r="CA79" s="36">
        <f t="shared" si="105"/>
        <v>0</v>
      </c>
      <c r="CB79" s="35">
        <f t="shared" si="106"/>
        <v>0</v>
      </c>
      <c r="CC79" s="62">
        <f t="shared" si="107"/>
        <v>0</v>
      </c>
      <c r="CD79" s="61">
        <f t="shared" si="108"/>
        <v>0</v>
      </c>
      <c r="CE79" s="43">
        <f t="shared" si="109"/>
        <v>0</v>
      </c>
      <c r="CF79" s="35">
        <f t="shared" si="110"/>
        <v>0</v>
      </c>
      <c r="CG79" s="36">
        <f t="shared" si="111"/>
        <v>0</v>
      </c>
      <c r="CH79" s="35">
        <f t="shared" si="112"/>
        <v>0</v>
      </c>
      <c r="CI79" s="62">
        <f t="shared" si="113"/>
        <v>0</v>
      </c>
      <c r="CJ79" s="61">
        <f t="shared" si="114"/>
        <v>1</v>
      </c>
      <c r="CK79" s="43" t="str">
        <f t="shared" si="115"/>
        <v>min</v>
      </c>
      <c r="CL79" s="35">
        <f t="shared" si="116"/>
        <v>0</v>
      </c>
      <c r="CM79" s="36">
        <f t="shared" si="117"/>
        <v>0</v>
      </c>
      <c r="CN79" s="35">
        <f t="shared" si="118"/>
        <v>0</v>
      </c>
      <c r="CO79" s="62">
        <f t="shared" si="119"/>
        <v>0</v>
      </c>
      <c r="CP79" s="61">
        <f t="shared" si="120"/>
        <v>1</v>
      </c>
      <c r="CQ79" s="43">
        <f t="shared" si="121"/>
        <v>0</v>
      </c>
      <c r="CR79" s="35">
        <f t="shared" si="122"/>
        <v>0</v>
      </c>
      <c r="CS79" s="43">
        <f t="shared" si="123"/>
        <v>0</v>
      </c>
      <c r="CT79" s="43">
        <f t="shared" si="124"/>
        <v>0</v>
      </c>
      <c r="CU79" s="62">
        <f t="shared" si="125"/>
        <v>0</v>
      </c>
      <c r="CV79" s="61">
        <f t="shared" si="126"/>
        <v>0</v>
      </c>
      <c r="CW79" s="43">
        <f t="shared" si="127"/>
        <v>0</v>
      </c>
      <c r="CX79" s="35">
        <f t="shared" si="128"/>
        <v>0</v>
      </c>
      <c r="CY79" s="36">
        <f t="shared" si="129"/>
        <v>0</v>
      </c>
      <c r="CZ79" s="35">
        <f t="shared" si="130"/>
        <v>0</v>
      </c>
      <c r="DA79" s="62">
        <f t="shared" si="131"/>
        <v>0</v>
      </c>
    </row>
    <row r="80" spans="2:105" x14ac:dyDescent="0.3">
      <c r="B80" s="1"/>
      <c r="C80" s="1"/>
      <c r="D80">
        <f t="shared" si="132"/>
        <v>429.91</v>
      </c>
      <c r="F80" s="1"/>
      <c r="G80" s="8"/>
      <c r="H80">
        <f t="shared" si="12"/>
        <v>435.82</v>
      </c>
      <c r="J80" s="1">
        <v>0.80069699999999999</v>
      </c>
      <c r="K80" s="8">
        <v>3.79</v>
      </c>
      <c r="L80">
        <f t="shared" si="13"/>
        <v>445.21000000000004</v>
      </c>
      <c r="N80" s="1">
        <v>0.80781400000000003</v>
      </c>
      <c r="O80" s="8">
        <v>0.76</v>
      </c>
      <c r="P80">
        <f t="shared" si="14"/>
        <v>443.49</v>
      </c>
      <c r="R80" s="1">
        <v>0.82436600000000004</v>
      </c>
      <c r="S80" s="8">
        <v>-0.6</v>
      </c>
      <c r="T80">
        <f t="shared" si="15"/>
        <v>443.2</v>
      </c>
      <c r="V80" s="1">
        <v>0.85791499999999998</v>
      </c>
      <c r="W80" s="8">
        <v>-5.03</v>
      </c>
      <c r="X80">
        <f t="shared" si="16"/>
        <v>442.42</v>
      </c>
      <c r="Y80" s="9"/>
      <c r="Z80" s="8">
        <v>0.89449100000000004</v>
      </c>
      <c r="AA80" s="8">
        <v>-8.76</v>
      </c>
      <c r="AB80">
        <f t="shared" si="17"/>
        <v>442.77000000000004</v>
      </c>
      <c r="AC80" s="9"/>
      <c r="AD80" s="8">
        <v>0.95339099999999999</v>
      </c>
      <c r="AE80" s="8">
        <v>-4.03</v>
      </c>
      <c r="AF80">
        <f t="shared" si="18"/>
        <v>455.03000000000003</v>
      </c>
      <c r="AH80" s="1"/>
      <c r="AI80" s="1"/>
      <c r="AL80" s="1"/>
      <c r="AM80" s="1"/>
      <c r="AP80" s="15"/>
      <c r="AQ80" s="15"/>
      <c r="AT80" s="61">
        <f t="shared" si="72"/>
        <v>0</v>
      </c>
      <c r="AU80" s="43">
        <f t="shared" si="73"/>
        <v>0</v>
      </c>
      <c r="AV80" s="35">
        <f t="shared" si="74"/>
        <v>0</v>
      </c>
      <c r="AW80" s="36">
        <f t="shared" si="75"/>
        <v>0</v>
      </c>
      <c r="AX80" s="35">
        <f t="shared" si="76"/>
        <v>0</v>
      </c>
      <c r="AY80" s="62">
        <f t="shared" si="77"/>
        <v>0</v>
      </c>
      <c r="AZ80" s="61">
        <f t="shared" si="78"/>
        <v>0</v>
      </c>
      <c r="BA80" s="43">
        <f t="shared" si="79"/>
        <v>0</v>
      </c>
      <c r="BB80" s="35">
        <f t="shared" si="80"/>
        <v>0</v>
      </c>
      <c r="BC80" s="36">
        <f t="shared" si="81"/>
        <v>0</v>
      </c>
      <c r="BD80" s="35">
        <f t="shared" si="82"/>
        <v>0</v>
      </c>
      <c r="BE80" s="62">
        <f t="shared" si="83"/>
        <v>0</v>
      </c>
      <c r="BF80" s="61">
        <f t="shared" si="84"/>
        <v>0</v>
      </c>
      <c r="BG80" s="43">
        <f t="shared" si="85"/>
        <v>0</v>
      </c>
      <c r="BH80" s="35">
        <f t="shared" si="86"/>
        <v>0</v>
      </c>
      <c r="BI80" s="36">
        <f t="shared" si="87"/>
        <v>0</v>
      </c>
      <c r="BJ80" s="35">
        <f t="shared" si="88"/>
        <v>0</v>
      </c>
      <c r="BK80" s="62">
        <f t="shared" si="89"/>
        <v>0</v>
      </c>
      <c r="BL80" s="61">
        <f t="shared" si="90"/>
        <v>0</v>
      </c>
      <c r="BM80" s="43">
        <f t="shared" si="91"/>
        <v>0</v>
      </c>
      <c r="BN80" s="35">
        <f t="shared" si="92"/>
        <v>0</v>
      </c>
      <c r="BO80" s="36">
        <f t="shared" si="93"/>
        <v>0</v>
      </c>
      <c r="BP80" s="35">
        <f t="shared" si="94"/>
        <v>0</v>
      </c>
      <c r="BQ80" s="62">
        <f t="shared" si="95"/>
        <v>0</v>
      </c>
      <c r="BR80" s="61">
        <f t="shared" si="96"/>
        <v>0</v>
      </c>
      <c r="BS80" s="43">
        <f t="shared" si="97"/>
        <v>0</v>
      </c>
      <c r="BT80" s="35">
        <f t="shared" si="98"/>
        <v>0</v>
      </c>
      <c r="BU80" s="36">
        <f t="shared" si="99"/>
        <v>0</v>
      </c>
      <c r="BV80" s="35">
        <f t="shared" si="100"/>
        <v>0</v>
      </c>
      <c r="BW80" s="62">
        <f t="shared" si="101"/>
        <v>0</v>
      </c>
      <c r="BX80" s="61">
        <f t="shared" si="102"/>
        <v>0</v>
      </c>
      <c r="BY80" s="43">
        <f t="shared" si="103"/>
        <v>0</v>
      </c>
      <c r="BZ80" s="35">
        <f t="shared" si="104"/>
        <v>0</v>
      </c>
      <c r="CA80" s="36">
        <f t="shared" si="105"/>
        <v>0</v>
      </c>
      <c r="CB80" s="35">
        <f t="shared" si="106"/>
        <v>0</v>
      </c>
      <c r="CC80" s="62">
        <f t="shared" si="107"/>
        <v>0</v>
      </c>
      <c r="CD80" s="61">
        <f t="shared" si="108"/>
        <v>0</v>
      </c>
      <c r="CE80" s="43" t="str">
        <f t="shared" si="109"/>
        <v>min</v>
      </c>
      <c r="CF80" s="35">
        <f t="shared" si="110"/>
        <v>0.89449100000000004</v>
      </c>
      <c r="CG80" s="36">
        <f t="shared" si="111"/>
        <v>-8.76</v>
      </c>
      <c r="CH80" s="35">
        <f t="shared" si="112"/>
        <v>0</v>
      </c>
      <c r="CI80" s="62">
        <f t="shared" si="113"/>
        <v>0</v>
      </c>
      <c r="CJ80" s="61">
        <f t="shared" si="114"/>
        <v>1</v>
      </c>
      <c r="CK80" s="43" t="str">
        <f t="shared" si="115"/>
        <v>min</v>
      </c>
      <c r="CL80" s="35">
        <f t="shared" si="116"/>
        <v>0</v>
      </c>
      <c r="CM80" s="36">
        <f t="shared" si="117"/>
        <v>0</v>
      </c>
      <c r="CN80" s="35">
        <f t="shared" si="118"/>
        <v>0</v>
      </c>
      <c r="CO80" s="62">
        <f t="shared" si="119"/>
        <v>0</v>
      </c>
      <c r="CP80" s="61">
        <f t="shared" si="120"/>
        <v>0</v>
      </c>
      <c r="CQ80" s="43">
        <f t="shared" si="121"/>
        <v>0</v>
      </c>
      <c r="CR80" s="35">
        <f t="shared" si="122"/>
        <v>0</v>
      </c>
      <c r="CS80" s="43">
        <f t="shared" si="123"/>
        <v>0</v>
      </c>
      <c r="CT80" s="43">
        <f t="shared" si="124"/>
        <v>0</v>
      </c>
      <c r="CU80" s="62">
        <f t="shared" si="125"/>
        <v>0</v>
      </c>
      <c r="CV80" s="61">
        <f t="shared" si="126"/>
        <v>0</v>
      </c>
      <c r="CW80" s="43">
        <f t="shared" si="127"/>
        <v>0</v>
      </c>
      <c r="CX80" s="35">
        <f t="shared" si="128"/>
        <v>0</v>
      </c>
      <c r="CY80" s="36">
        <f t="shared" si="129"/>
        <v>0</v>
      </c>
      <c r="CZ80" s="35">
        <f t="shared" si="130"/>
        <v>0</v>
      </c>
      <c r="DA80" s="62">
        <f t="shared" si="131"/>
        <v>0</v>
      </c>
    </row>
    <row r="81" spans="2:105" x14ac:dyDescent="0.3">
      <c r="B81" s="1"/>
      <c r="C81" s="1"/>
      <c r="D81">
        <f t="shared" si="132"/>
        <v>429.91</v>
      </c>
      <c r="F81" s="1"/>
      <c r="G81" s="8"/>
      <c r="H81">
        <f t="shared" si="12"/>
        <v>435.82</v>
      </c>
      <c r="J81" s="1">
        <v>0.81058799999999998</v>
      </c>
      <c r="K81" s="8">
        <v>2.23</v>
      </c>
      <c r="L81">
        <f t="shared" si="13"/>
        <v>443.65000000000003</v>
      </c>
      <c r="N81" s="1">
        <v>0.81779299999999999</v>
      </c>
      <c r="O81" s="8">
        <v>-0.64</v>
      </c>
      <c r="P81">
        <f t="shared" si="14"/>
        <v>442.09000000000003</v>
      </c>
      <c r="R81" s="1">
        <v>0.83455000000000001</v>
      </c>
      <c r="S81" s="1">
        <v>-2.04</v>
      </c>
      <c r="T81">
        <f t="shared" si="15"/>
        <v>441.76</v>
      </c>
      <c r="V81" s="1">
        <v>0.86851299999999998</v>
      </c>
      <c r="W81" s="8">
        <v>-6.68</v>
      </c>
      <c r="X81">
        <f t="shared" si="16"/>
        <v>440.77</v>
      </c>
      <c r="Y81" s="9"/>
      <c r="Z81" s="8">
        <v>0.90554100000000004</v>
      </c>
      <c r="AA81" s="8">
        <v>-9.5</v>
      </c>
      <c r="AB81">
        <f t="shared" si="17"/>
        <v>442.03000000000003</v>
      </c>
      <c r="AC81" s="9"/>
      <c r="AD81" s="8">
        <v>0.96516900000000005</v>
      </c>
      <c r="AE81" s="8">
        <v>-3.59</v>
      </c>
      <c r="AF81">
        <f t="shared" si="18"/>
        <v>455.47</v>
      </c>
      <c r="AH81" s="1"/>
      <c r="AI81" s="1"/>
      <c r="AL81" s="1"/>
      <c r="AM81" s="1"/>
      <c r="AP81" s="15"/>
      <c r="AQ81" s="15"/>
      <c r="AT81" s="61">
        <f t="shared" si="72"/>
        <v>0</v>
      </c>
      <c r="AU81" s="43">
        <f t="shared" si="73"/>
        <v>0</v>
      </c>
      <c r="AV81" s="35">
        <f t="shared" si="74"/>
        <v>0</v>
      </c>
      <c r="AW81" s="36">
        <f t="shared" si="75"/>
        <v>0</v>
      </c>
      <c r="AX81" s="35">
        <f t="shared" si="76"/>
        <v>0</v>
      </c>
      <c r="AY81" s="62">
        <f t="shared" si="77"/>
        <v>0</v>
      </c>
      <c r="AZ81" s="61">
        <f t="shared" si="78"/>
        <v>0</v>
      </c>
      <c r="BA81" s="43">
        <f t="shared" si="79"/>
        <v>0</v>
      </c>
      <c r="BB81" s="35">
        <f t="shared" si="80"/>
        <v>0</v>
      </c>
      <c r="BC81" s="36">
        <f t="shared" si="81"/>
        <v>0</v>
      </c>
      <c r="BD81" s="35">
        <f t="shared" si="82"/>
        <v>0</v>
      </c>
      <c r="BE81" s="62">
        <f t="shared" si="83"/>
        <v>0</v>
      </c>
      <c r="BF81" s="61">
        <f t="shared" si="84"/>
        <v>0</v>
      </c>
      <c r="BG81" s="43">
        <f t="shared" si="85"/>
        <v>0</v>
      </c>
      <c r="BH81" s="35">
        <f t="shared" si="86"/>
        <v>0</v>
      </c>
      <c r="BI81" s="36">
        <f t="shared" si="87"/>
        <v>0</v>
      </c>
      <c r="BJ81" s="35">
        <f t="shared" si="88"/>
        <v>0</v>
      </c>
      <c r="BK81" s="62">
        <f t="shared" si="89"/>
        <v>0</v>
      </c>
      <c r="BL81" s="61">
        <f t="shared" si="90"/>
        <v>0</v>
      </c>
      <c r="BM81" s="43">
        <f t="shared" si="91"/>
        <v>0</v>
      </c>
      <c r="BN81" s="35">
        <f t="shared" si="92"/>
        <v>0</v>
      </c>
      <c r="BO81" s="36">
        <f t="shared" si="93"/>
        <v>0</v>
      </c>
      <c r="BP81" s="35">
        <f t="shared" si="94"/>
        <v>0</v>
      </c>
      <c r="BQ81" s="62">
        <f t="shared" si="95"/>
        <v>0</v>
      </c>
      <c r="BR81" s="61">
        <f t="shared" si="96"/>
        <v>0</v>
      </c>
      <c r="BS81" s="43">
        <f t="shared" si="97"/>
        <v>0</v>
      </c>
      <c r="BT81" s="35">
        <f t="shared" si="98"/>
        <v>0</v>
      </c>
      <c r="BU81" s="36">
        <f t="shared" si="99"/>
        <v>0</v>
      </c>
      <c r="BV81" s="35">
        <f t="shared" si="100"/>
        <v>0</v>
      </c>
      <c r="BW81" s="62">
        <f t="shared" si="101"/>
        <v>0</v>
      </c>
      <c r="BX81" s="61">
        <f t="shared" si="102"/>
        <v>0</v>
      </c>
      <c r="BY81" s="43">
        <f t="shared" si="103"/>
        <v>0</v>
      </c>
      <c r="BZ81" s="35">
        <f t="shared" si="104"/>
        <v>0</v>
      </c>
      <c r="CA81" s="36">
        <f t="shared" si="105"/>
        <v>0</v>
      </c>
      <c r="CB81" s="35">
        <f t="shared" si="106"/>
        <v>0</v>
      </c>
      <c r="CC81" s="62">
        <f t="shared" si="107"/>
        <v>0</v>
      </c>
      <c r="CD81" s="61">
        <f t="shared" si="108"/>
        <v>1</v>
      </c>
      <c r="CE81" s="43" t="str">
        <f t="shared" si="109"/>
        <v>min</v>
      </c>
      <c r="CF81" s="35">
        <f t="shared" si="110"/>
        <v>0</v>
      </c>
      <c r="CG81" s="36">
        <f t="shared" si="111"/>
        <v>0</v>
      </c>
      <c r="CH81" s="35">
        <f t="shared" si="112"/>
        <v>0.90554100000000004</v>
      </c>
      <c r="CI81" s="62">
        <f t="shared" si="113"/>
        <v>-9.5</v>
      </c>
      <c r="CJ81" s="61">
        <f t="shared" si="114"/>
        <v>1</v>
      </c>
      <c r="CK81" s="43" t="str">
        <f t="shared" si="115"/>
        <v>min</v>
      </c>
      <c r="CL81" s="35">
        <f t="shared" si="116"/>
        <v>0</v>
      </c>
      <c r="CM81" s="36">
        <f t="shared" si="117"/>
        <v>0</v>
      </c>
      <c r="CN81" s="35">
        <f t="shared" si="118"/>
        <v>0</v>
      </c>
      <c r="CO81" s="62">
        <f t="shared" si="119"/>
        <v>0</v>
      </c>
      <c r="CP81" s="61">
        <f t="shared" si="120"/>
        <v>0</v>
      </c>
      <c r="CQ81" s="43">
        <f t="shared" si="121"/>
        <v>0</v>
      </c>
      <c r="CR81" s="35">
        <f t="shared" si="122"/>
        <v>0</v>
      </c>
      <c r="CS81" s="43">
        <f t="shared" si="123"/>
        <v>0</v>
      </c>
      <c r="CT81" s="43">
        <f t="shared" si="124"/>
        <v>0</v>
      </c>
      <c r="CU81" s="62">
        <f t="shared" si="125"/>
        <v>0</v>
      </c>
      <c r="CV81" s="61">
        <f t="shared" si="126"/>
        <v>0</v>
      </c>
      <c r="CW81" s="43">
        <f t="shared" si="127"/>
        <v>0</v>
      </c>
      <c r="CX81" s="35">
        <f t="shared" si="128"/>
        <v>0</v>
      </c>
      <c r="CY81" s="36">
        <f t="shared" si="129"/>
        <v>0</v>
      </c>
      <c r="CZ81" s="35">
        <f t="shared" si="130"/>
        <v>0</v>
      </c>
      <c r="DA81" s="62">
        <f t="shared" si="131"/>
        <v>0</v>
      </c>
    </row>
    <row r="82" spans="2:105" x14ac:dyDescent="0.3">
      <c r="B82" s="1"/>
      <c r="C82" s="1"/>
      <c r="D82">
        <f t="shared" si="132"/>
        <v>429.91</v>
      </c>
      <c r="F82" s="1"/>
      <c r="G82" s="8"/>
      <c r="H82">
        <f t="shared" si="12"/>
        <v>435.82</v>
      </c>
      <c r="J82" s="1">
        <v>0.82047899999999996</v>
      </c>
      <c r="K82" s="8">
        <v>0.61</v>
      </c>
      <c r="L82">
        <f t="shared" si="13"/>
        <v>442.03000000000003</v>
      </c>
      <c r="N82" s="1">
        <v>0.82777100000000003</v>
      </c>
      <c r="O82" s="8">
        <v>-1.95</v>
      </c>
      <c r="P82">
        <f t="shared" si="14"/>
        <v>440.78000000000003</v>
      </c>
      <c r="R82" s="1">
        <v>0.84473299999999996</v>
      </c>
      <c r="S82" s="1">
        <v>-3.5</v>
      </c>
      <c r="T82">
        <f t="shared" si="15"/>
        <v>440.3</v>
      </c>
      <c r="V82" s="1">
        <v>0.87911099999999998</v>
      </c>
      <c r="W82" s="8">
        <v>-8.27</v>
      </c>
      <c r="X82">
        <f t="shared" si="16"/>
        <v>439.18</v>
      </c>
      <c r="Y82" s="9"/>
      <c r="Z82" s="8">
        <v>0.91659000000000002</v>
      </c>
      <c r="AA82" s="8">
        <v>-8.51</v>
      </c>
      <c r="AB82">
        <f t="shared" si="17"/>
        <v>443.02000000000004</v>
      </c>
      <c r="AC82" s="9"/>
      <c r="AD82" s="8">
        <v>0.97694599999999998</v>
      </c>
      <c r="AE82" s="8">
        <v>-2.41</v>
      </c>
      <c r="AF82">
        <f t="shared" si="18"/>
        <v>456.65</v>
      </c>
      <c r="AH82" s="1"/>
      <c r="AI82" s="1"/>
      <c r="AL82" s="1"/>
      <c r="AM82" s="1"/>
      <c r="AP82" s="15"/>
      <c r="AQ82" s="15"/>
      <c r="AT82" s="61">
        <f t="shared" si="72"/>
        <v>0</v>
      </c>
      <c r="AU82" s="43">
        <f t="shared" si="73"/>
        <v>0</v>
      </c>
      <c r="AV82" s="35">
        <f t="shared" si="74"/>
        <v>0</v>
      </c>
      <c r="AW82" s="36">
        <f t="shared" si="75"/>
        <v>0</v>
      </c>
      <c r="AX82" s="35">
        <f t="shared" si="76"/>
        <v>0</v>
      </c>
      <c r="AY82" s="62">
        <f t="shared" si="77"/>
        <v>0</v>
      </c>
      <c r="AZ82" s="61">
        <f t="shared" si="78"/>
        <v>0</v>
      </c>
      <c r="BA82" s="43">
        <f t="shared" si="79"/>
        <v>0</v>
      </c>
      <c r="BB82" s="35">
        <f t="shared" si="80"/>
        <v>0</v>
      </c>
      <c r="BC82" s="36">
        <f t="shared" si="81"/>
        <v>0</v>
      </c>
      <c r="BD82" s="35">
        <f t="shared" si="82"/>
        <v>0</v>
      </c>
      <c r="BE82" s="62">
        <f t="shared" si="83"/>
        <v>0</v>
      </c>
      <c r="BF82" s="61">
        <f t="shared" si="84"/>
        <v>0</v>
      </c>
      <c r="BG82" s="43">
        <f t="shared" si="85"/>
        <v>0</v>
      </c>
      <c r="BH82" s="35">
        <f t="shared" si="86"/>
        <v>0</v>
      </c>
      <c r="BI82" s="36">
        <f t="shared" si="87"/>
        <v>0</v>
      </c>
      <c r="BJ82" s="35">
        <f t="shared" si="88"/>
        <v>0</v>
      </c>
      <c r="BK82" s="62">
        <f t="shared" si="89"/>
        <v>0</v>
      </c>
      <c r="BL82" s="61">
        <f t="shared" si="90"/>
        <v>0</v>
      </c>
      <c r="BM82" s="43">
        <f t="shared" si="91"/>
        <v>0</v>
      </c>
      <c r="BN82" s="35">
        <f t="shared" si="92"/>
        <v>0</v>
      </c>
      <c r="BO82" s="36">
        <f t="shared" si="93"/>
        <v>0</v>
      </c>
      <c r="BP82" s="35">
        <f t="shared" si="94"/>
        <v>0</v>
      </c>
      <c r="BQ82" s="62">
        <f t="shared" si="95"/>
        <v>0</v>
      </c>
      <c r="BR82" s="61">
        <f t="shared" si="96"/>
        <v>0</v>
      </c>
      <c r="BS82" s="43">
        <f t="shared" si="97"/>
        <v>0</v>
      </c>
      <c r="BT82" s="35">
        <f t="shared" si="98"/>
        <v>0</v>
      </c>
      <c r="BU82" s="36">
        <f t="shared" si="99"/>
        <v>0</v>
      </c>
      <c r="BV82" s="35">
        <f t="shared" si="100"/>
        <v>0</v>
      </c>
      <c r="BW82" s="62">
        <f t="shared" si="101"/>
        <v>0</v>
      </c>
      <c r="BX82" s="61">
        <f t="shared" si="102"/>
        <v>0</v>
      </c>
      <c r="BY82" s="43">
        <f t="shared" si="103"/>
        <v>0</v>
      </c>
      <c r="BZ82" s="35">
        <f t="shared" si="104"/>
        <v>0</v>
      </c>
      <c r="CA82" s="36">
        <f t="shared" si="105"/>
        <v>0</v>
      </c>
      <c r="CB82" s="35">
        <f t="shared" si="106"/>
        <v>0</v>
      </c>
      <c r="CC82" s="62">
        <f t="shared" si="107"/>
        <v>0</v>
      </c>
      <c r="CD82" s="61">
        <f t="shared" si="108"/>
        <v>1</v>
      </c>
      <c r="CE82" s="43" t="str">
        <f t="shared" si="109"/>
        <v>min</v>
      </c>
      <c r="CF82" s="35">
        <f t="shared" si="110"/>
        <v>0</v>
      </c>
      <c r="CG82" s="36">
        <f t="shared" si="111"/>
        <v>0</v>
      </c>
      <c r="CH82" s="35">
        <f t="shared" si="112"/>
        <v>0</v>
      </c>
      <c r="CI82" s="62">
        <f t="shared" si="113"/>
        <v>0</v>
      </c>
      <c r="CJ82" s="61">
        <f t="shared" si="114"/>
        <v>1</v>
      </c>
      <c r="CK82" s="43" t="str">
        <f t="shared" si="115"/>
        <v>min</v>
      </c>
      <c r="CL82" s="35">
        <f t="shared" si="116"/>
        <v>0</v>
      </c>
      <c r="CM82" s="36">
        <f t="shared" si="117"/>
        <v>0</v>
      </c>
      <c r="CN82" s="35">
        <f t="shared" si="118"/>
        <v>0</v>
      </c>
      <c r="CO82" s="62">
        <f t="shared" si="119"/>
        <v>0</v>
      </c>
      <c r="CP82" s="61">
        <f t="shared" si="120"/>
        <v>0</v>
      </c>
      <c r="CQ82" s="43">
        <f t="shared" si="121"/>
        <v>0</v>
      </c>
      <c r="CR82" s="35">
        <f t="shared" si="122"/>
        <v>0</v>
      </c>
      <c r="CS82" s="43">
        <f t="shared" si="123"/>
        <v>0</v>
      </c>
      <c r="CT82" s="43">
        <f t="shared" si="124"/>
        <v>0</v>
      </c>
      <c r="CU82" s="62">
        <f t="shared" si="125"/>
        <v>0</v>
      </c>
      <c r="CV82" s="61">
        <f t="shared" si="126"/>
        <v>0</v>
      </c>
      <c r="CW82" s="43">
        <f t="shared" si="127"/>
        <v>0</v>
      </c>
      <c r="CX82" s="35">
        <f t="shared" si="128"/>
        <v>0</v>
      </c>
      <c r="CY82" s="36">
        <f t="shared" si="129"/>
        <v>0</v>
      </c>
      <c r="CZ82" s="35">
        <f t="shared" si="130"/>
        <v>0</v>
      </c>
      <c r="DA82" s="62">
        <f t="shared" si="131"/>
        <v>0</v>
      </c>
    </row>
    <row r="83" spans="2:105" x14ac:dyDescent="0.3">
      <c r="B83" s="1"/>
      <c r="C83" s="1"/>
      <c r="D83">
        <f t="shared" si="132"/>
        <v>429.91</v>
      </c>
      <c r="F83" s="1"/>
      <c r="G83" s="8"/>
      <c r="H83">
        <f t="shared" si="12"/>
        <v>435.82</v>
      </c>
      <c r="J83" s="1">
        <v>0.83037000000000005</v>
      </c>
      <c r="K83" s="8">
        <v>-0.92</v>
      </c>
      <c r="L83">
        <f t="shared" si="13"/>
        <v>440.5</v>
      </c>
      <c r="N83" s="1">
        <v>0.83774999999999999</v>
      </c>
      <c r="O83" s="8">
        <v>-3.26</v>
      </c>
      <c r="P83">
        <f t="shared" si="14"/>
        <v>439.47</v>
      </c>
      <c r="R83" s="1">
        <v>0.85491700000000004</v>
      </c>
      <c r="S83" s="1">
        <v>-5.0199999999999996</v>
      </c>
      <c r="T83">
        <f t="shared" si="15"/>
        <v>438.78000000000003</v>
      </c>
      <c r="V83" s="1">
        <v>0.88970899999999997</v>
      </c>
      <c r="W83" s="8">
        <v>-9.82</v>
      </c>
      <c r="X83">
        <f t="shared" si="16"/>
        <v>437.63</v>
      </c>
      <c r="Y83" s="9"/>
      <c r="Z83" s="8">
        <v>0.92764000000000002</v>
      </c>
      <c r="AA83" s="8">
        <v>-7.29</v>
      </c>
      <c r="AB83">
        <f t="shared" si="17"/>
        <v>444.24</v>
      </c>
      <c r="AC83" s="9"/>
      <c r="AD83" s="8">
        <v>0.98872300000000002</v>
      </c>
      <c r="AE83" s="8">
        <v>-1.43</v>
      </c>
      <c r="AF83">
        <f t="shared" si="18"/>
        <v>457.63</v>
      </c>
      <c r="AH83" s="1"/>
      <c r="AI83" s="1"/>
      <c r="AL83" s="1"/>
      <c r="AM83" s="1"/>
      <c r="AP83" s="15"/>
      <c r="AQ83" s="15"/>
      <c r="AT83" s="61">
        <f t="shared" si="72"/>
        <v>0</v>
      </c>
      <c r="AU83" s="43">
        <f t="shared" si="73"/>
        <v>0</v>
      </c>
      <c r="AV83" s="35">
        <f t="shared" si="74"/>
        <v>0</v>
      </c>
      <c r="AW83" s="36">
        <f t="shared" si="75"/>
        <v>0</v>
      </c>
      <c r="AX83" s="35">
        <f t="shared" si="76"/>
        <v>0</v>
      </c>
      <c r="AY83" s="62">
        <f t="shared" si="77"/>
        <v>0</v>
      </c>
      <c r="AZ83" s="61">
        <f t="shared" si="78"/>
        <v>0</v>
      </c>
      <c r="BA83" s="43">
        <f t="shared" si="79"/>
        <v>0</v>
      </c>
      <c r="BB83" s="35">
        <f t="shared" si="80"/>
        <v>0</v>
      </c>
      <c r="BC83" s="36">
        <f t="shared" si="81"/>
        <v>0</v>
      </c>
      <c r="BD83" s="35">
        <f t="shared" si="82"/>
        <v>0</v>
      </c>
      <c r="BE83" s="62">
        <f t="shared" si="83"/>
        <v>0</v>
      </c>
      <c r="BF83" s="61">
        <f t="shared" si="84"/>
        <v>0</v>
      </c>
      <c r="BG83" s="43">
        <f t="shared" si="85"/>
        <v>0</v>
      </c>
      <c r="BH83" s="35">
        <f t="shared" si="86"/>
        <v>0</v>
      </c>
      <c r="BI83" s="36">
        <f t="shared" si="87"/>
        <v>0</v>
      </c>
      <c r="BJ83" s="35">
        <f t="shared" si="88"/>
        <v>0</v>
      </c>
      <c r="BK83" s="62">
        <f t="shared" si="89"/>
        <v>0</v>
      </c>
      <c r="BL83" s="61">
        <f t="shared" si="90"/>
        <v>0</v>
      </c>
      <c r="BM83" s="43">
        <f t="shared" si="91"/>
        <v>0</v>
      </c>
      <c r="BN83" s="35">
        <f t="shared" si="92"/>
        <v>0</v>
      </c>
      <c r="BO83" s="36">
        <f t="shared" si="93"/>
        <v>0</v>
      </c>
      <c r="BP83" s="35">
        <f t="shared" si="94"/>
        <v>0</v>
      </c>
      <c r="BQ83" s="62">
        <f t="shared" si="95"/>
        <v>0</v>
      </c>
      <c r="BR83" s="61">
        <f t="shared" si="96"/>
        <v>0</v>
      </c>
      <c r="BS83" s="43">
        <f t="shared" si="97"/>
        <v>0</v>
      </c>
      <c r="BT83" s="35">
        <f t="shared" si="98"/>
        <v>0</v>
      </c>
      <c r="BU83" s="36">
        <f t="shared" si="99"/>
        <v>0</v>
      </c>
      <c r="BV83" s="35">
        <f t="shared" si="100"/>
        <v>0</v>
      </c>
      <c r="BW83" s="62">
        <f t="shared" si="101"/>
        <v>0</v>
      </c>
      <c r="BX83" s="61">
        <f t="shared" si="102"/>
        <v>0</v>
      </c>
      <c r="BY83" s="43" t="str">
        <f t="shared" si="103"/>
        <v>min</v>
      </c>
      <c r="BZ83" s="35">
        <f t="shared" si="104"/>
        <v>0.88970899999999997</v>
      </c>
      <c r="CA83" s="36">
        <f t="shared" si="105"/>
        <v>-9.82</v>
      </c>
      <c r="CB83" s="35">
        <f t="shared" si="106"/>
        <v>0</v>
      </c>
      <c r="CC83" s="62">
        <f t="shared" si="107"/>
        <v>0</v>
      </c>
      <c r="CD83" s="61">
        <f t="shared" si="108"/>
        <v>1</v>
      </c>
      <c r="CE83" s="43" t="str">
        <f t="shared" si="109"/>
        <v>min</v>
      </c>
      <c r="CF83" s="35">
        <f t="shared" si="110"/>
        <v>0</v>
      </c>
      <c r="CG83" s="36">
        <f t="shared" si="111"/>
        <v>0</v>
      </c>
      <c r="CH83" s="35">
        <f t="shared" si="112"/>
        <v>0</v>
      </c>
      <c r="CI83" s="62">
        <f t="shared" si="113"/>
        <v>0</v>
      </c>
      <c r="CJ83" s="61">
        <f t="shared" si="114"/>
        <v>1</v>
      </c>
      <c r="CK83" s="43" t="str">
        <f t="shared" si="115"/>
        <v>min</v>
      </c>
      <c r="CL83" s="35">
        <f t="shared" si="116"/>
        <v>0</v>
      </c>
      <c r="CM83" s="36">
        <f t="shared" si="117"/>
        <v>0</v>
      </c>
      <c r="CN83" s="35">
        <f t="shared" si="118"/>
        <v>0</v>
      </c>
      <c r="CO83" s="62">
        <f t="shared" si="119"/>
        <v>0</v>
      </c>
      <c r="CP83" s="61">
        <f t="shared" si="120"/>
        <v>0</v>
      </c>
      <c r="CQ83" s="43">
        <f t="shared" si="121"/>
        <v>0</v>
      </c>
      <c r="CR83" s="35">
        <f t="shared" si="122"/>
        <v>0</v>
      </c>
      <c r="CS83" s="43">
        <f t="shared" si="123"/>
        <v>0</v>
      </c>
      <c r="CT83" s="43">
        <f t="shared" si="124"/>
        <v>0</v>
      </c>
      <c r="CU83" s="62">
        <f t="shared" si="125"/>
        <v>0</v>
      </c>
      <c r="CV83" s="61">
        <f t="shared" si="126"/>
        <v>0</v>
      </c>
      <c r="CW83" s="43">
        <f t="shared" si="127"/>
        <v>0</v>
      </c>
      <c r="CX83" s="35">
        <f t="shared" si="128"/>
        <v>0</v>
      </c>
      <c r="CY83" s="36">
        <f t="shared" si="129"/>
        <v>0</v>
      </c>
      <c r="CZ83" s="35">
        <f t="shared" si="130"/>
        <v>0</v>
      </c>
      <c r="DA83" s="62">
        <f t="shared" si="131"/>
        <v>0</v>
      </c>
    </row>
    <row r="84" spans="2:105" x14ac:dyDescent="0.3">
      <c r="B84" s="1"/>
      <c r="C84" s="8"/>
      <c r="D84">
        <f t="shared" si="132"/>
        <v>429.91</v>
      </c>
      <c r="F84" s="1"/>
      <c r="G84" s="8"/>
      <c r="H84">
        <f t="shared" si="12"/>
        <v>435.82</v>
      </c>
      <c r="J84" s="1">
        <v>0.84026100000000004</v>
      </c>
      <c r="K84" s="8">
        <v>-2.46</v>
      </c>
      <c r="L84">
        <f t="shared" si="13"/>
        <v>438.96000000000004</v>
      </c>
      <c r="N84" s="1">
        <v>0.84772899999999995</v>
      </c>
      <c r="O84" s="8">
        <v>-4.58</v>
      </c>
      <c r="P84">
        <f t="shared" si="14"/>
        <v>438.15000000000003</v>
      </c>
      <c r="R84" s="1">
        <v>0.86509999999999998</v>
      </c>
      <c r="S84" s="1">
        <v>-6.56</v>
      </c>
      <c r="T84">
        <f t="shared" si="15"/>
        <v>437.24</v>
      </c>
      <c r="V84" s="1">
        <v>0.90030699999999997</v>
      </c>
      <c r="W84" s="8">
        <v>-10.56</v>
      </c>
      <c r="X84">
        <f t="shared" si="16"/>
        <v>436.89</v>
      </c>
      <c r="Y84" s="9"/>
      <c r="Z84" s="8">
        <v>0.93869000000000002</v>
      </c>
      <c r="AA84" s="8">
        <v>-6.13</v>
      </c>
      <c r="AB84">
        <f t="shared" si="17"/>
        <v>445.40000000000003</v>
      </c>
      <c r="AC84" s="9"/>
      <c r="AD84" s="8">
        <v>0.99992800000000004</v>
      </c>
      <c r="AE84" s="8">
        <v>-0.04</v>
      </c>
      <c r="AF84">
        <f t="shared" si="18"/>
        <v>459.02</v>
      </c>
      <c r="AH84" s="1"/>
      <c r="AI84" s="1"/>
      <c r="AL84" s="1"/>
      <c r="AM84" s="1"/>
      <c r="AP84" s="15"/>
      <c r="AQ84" s="15"/>
      <c r="AT84" s="61">
        <f t="shared" si="72"/>
        <v>0</v>
      </c>
      <c r="AU84" s="43">
        <f t="shared" si="73"/>
        <v>0</v>
      </c>
      <c r="AV84" s="35">
        <f t="shared" si="74"/>
        <v>0</v>
      </c>
      <c r="AW84" s="36">
        <f t="shared" si="75"/>
        <v>0</v>
      </c>
      <c r="AX84" s="35">
        <f t="shared" si="76"/>
        <v>0</v>
      </c>
      <c r="AY84" s="62">
        <f t="shared" si="77"/>
        <v>0</v>
      </c>
      <c r="AZ84" s="61">
        <f t="shared" si="78"/>
        <v>0</v>
      </c>
      <c r="BA84" s="43">
        <f t="shared" si="79"/>
        <v>0</v>
      </c>
      <c r="BB84" s="35">
        <f t="shared" si="80"/>
        <v>0</v>
      </c>
      <c r="BC84" s="36">
        <f t="shared" si="81"/>
        <v>0</v>
      </c>
      <c r="BD84" s="35">
        <f t="shared" si="82"/>
        <v>0</v>
      </c>
      <c r="BE84" s="62">
        <f t="shared" si="83"/>
        <v>0</v>
      </c>
      <c r="BF84" s="61">
        <f t="shared" si="84"/>
        <v>0</v>
      </c>
      <c r="BG84" s="43">
        <f t="shared" si="85"/>
        <v>0</v>
      </c>
      <c r="BH84" s="35">
        <f t="shared" si="86"/>
        <v>0</v>
      </c>
      <c r="BI84" s="36">
        <f t="shared" si="87"/>
        <v>0</v>
      </c>
      <c r="BJ84" s="35">
        <f t="shared" si="88"/>
        <v>0</v>
      </c>
      <c r="BK84" s="62">
        <f t="shared" si="89"/>
        <v>0</v>
      </c>
      <c r="BL84" s="61">
        <f t="shared" si="90"/>
        <v>0</v>
      </c>
      <c r="BM84" s="43">
        <f t="shared" si="91"/>
        <v>0</v>
      </c>
      <c r="BN84" s="35">
        <f t="shared" si="92"/>
        <v>0</v>
      </c>
      <c r="BO84" s="36">
        <f t="shared" si="93"/>
        <v>0</v>
      </c>
      <c r="BP84" s="35">
        <f t="shared" si="94"/>
        <v>0</v>
      </c>
      <c r="BQ84" s="62">
        <f t="shared" si="95"/>
        <v>0</v>
      </c>
      <c r="BR84" s="61">
        <f t="shared" si="96"/>
        <v>0</v>
      </c>
      <c r="BS84" s="43">
        <f t="shared" si="97"/>
        <v>0</v>
      </c>
      <c r="BT84" s="35">
        <f t="shared" si="98"/>
        <v>0</v>
      </c>
      <c r="BU84" s="36">
        <f t="shared" si="99"/>
        <v>0</v>
      </c>
      <c r="BV84" s="35">
        <f t="shared" si="100"/>
        <v>0</v>
      </c>
      <c r="BW84" s="62">
        <f t="shared" si="101"/>
        <v>0</v>
      </c>
      <c r="BX84" s="61">
        <f t="shared" si="102"/>
        <v>1</v>
      </c>
      <c r="BY84" s="43" t="str">
        <f t="shared" si="103"/>
        <v>min</v>
      </c>
      <c r="BZ84" s="35">
        <f t="shared" si="104"/>
        <v>0</v>
      </c>
      <c r="CA84" s="36">
        <f t="shared" si="105"/>
        <v>0</v>
      </c>
      <c r="CB84" s="35">
        <f t="shared" si="106"/>
        <v>0.90030699999999997</v>
      </c>
      <c r="CC84" s="62">
        <f t="shared" si="107"/>
        <v>-10.56</v>
      </c>
      <c r="CD84" s="61">
        <f t="shared" si="108"/>
        <v>1</v>
      </c>
      <c r="CE84" s="43" t="str">
        <f t="shared" si="109"/>
        <v>min</v>
      </c>
      <c r="CF84" s="35">
        <f t="shared" si="110"/>
        <v>0</v>
      </c>
      <c r="CG84" s="36">
        <f t="shared" si="111"/>
        <v>0</v>
      </c>
      <c r="CH84" s="35">
        <f t="shared" si="112"/>
        <v>0</v>
      </c>
      <c r="CI84" s="62">
        <f t="shared" si="113"/>
        <v>0</v>
      </c>
      <c r="CJ84" s="61">
        <f t="shared" si="114"/>
        <v>1</v>
      </c>
      <c r="CK84" s="43" t="str">
        <f t="shared" si="115"/>
        <v>min</v>
      </c>
      <c r="CL84" s="35">
        <f t="shared" si="116"/>
        <v>0</v>
      </c>
      <c r="CM84" s="36">
        <f t="shared" si="117"/>
        <v>0</v>
      </c>
      <c r="CN84" s="35">
        <f t="shared" si="118"/>
        <v>0</v>
      </c>
      <c r="CO84" s="62">
        <f t="shared" si="119"/>
        <v>0</v>
      </c>
      <c r="CP84" s="61">
        <f t="shared" si="120"/>
        <v>0</v>
      </c>
      <c r="CQ84" s="43">
        <f t="shared" si="121"/>
        <v>0</v>
      </c>
      <c r="CR84" s="35">
        <f t="shared" si="122"/>
        <v>0</v>
      </c>
      <c r="CS84" s="43">
        <f t="shared" si="123"/>
        <v>0</v>
      </c>
      <c r="CT84" s="43">
        <f t="shared" si="124"/>
        <v>0</v>
      </c>
      <c r="CU84" s="62">
        <f t="shared" si="125"/>
        <v>0</v>
      </c>
      <c r="CV84" s="61">
        <f t="shared" si="126"/>
        <v>0</v>
      </c>
      <c r="CW84" s="43">
        <f t="shared" si="127"/>
        <v>0</v>
      </c>
      <c r="CX84" s="35">
        <f t="shared" si="128"/>
        <v>0</v>
      </c>
      <c r="CY84" s="36">
        <f t="shared" si="129"/>
        <v>0</v>
      </c>
      <c r="CZ84" s="35">
        <f t="shared" si="130"/>
        <v>0</v>
      </c>
      <c r="DA84" s="62">
        <f t="shared" si="131"/>
        <v>0</v>
      </c>
    </row>
    <row r="85" spans="2:105" x14ac:dyDescent="0.3">
      <c r="B85" s="1"/>
      <c r="C85" s="8"/>
      <c r="D85">
        <f t="shared" si="132"/>
        <v>429.91</v>
      </c>
      <c r="F85" s="1"/>
      <c r="G85" s="8"/>
      <c r="H85">
        <f t="shared" si="12"/>
        <v>435.82</v>
      </c>
      <c r="J85" s="1">
        <v>0.850132</v>
      </c>
      <c r="K85" s="8">
        <v>-3.93</v>
      </c>
      <c r="L85">
        <f t="shared" si="13"/>
        <v>437.49</v>
      </c>
      <c r="N85" s="1">
        <v>0.85768800000000001</v>
      </c>
      <c r="O85" s="8">
        <v>-5.8</v>
      </c>
      <c r="P85">
        <f t="shared" si="14"/>
        <v>436.93</v>
      </c>
      <c r="R85" s="1">
        <v>0.87526300000000001</v>
      </c>
      <c r="S85" s="1">
        <v>-7.89</v>
      </c>
      <c r="T85">
        <f t="shared" si="15"/>
        <v>435.91</v>
      </c>
      <c r="V85" s="1">
        <v>0.910883</v>
      </c>
      <c r="W85" s="8">
        <v>-11.35</v>
      </c>
      <c r="X85">
        <f t="shared" si="16"/>
        <v>436.09999999999997</v>
      </c>
      <c r="Y85" s="9"/>
      <c r="Z85" s="8">
        <v>0.94971700000000003</v>
      </c>
      <c r="AA85" s="8">
        <v>-4.1500000000000004</v>
      </c>
      <c r="AB85">
        <f t="shared" si="17"/>
        <v>447.38000000000005</v>
      </c>
      <c r="AC85" s="9"/>
      <c r="AD85" s="8">
        <v>0.99995199999999995</v>
      </c>
      <c r="AE85" s="8">
        <v>-7.0000000000000007E-2</v>
      </c>
      <c r="AF85">
        <f t="shared" si="18"/>
        <v>458.99</v>
      </c>
      <c r="AH85" s="1"/>
      <c r="AI85" s="1"/>
      <c r="AL85" s="1"/>
      <c r="AM85" s="1"/>
      <c r="AP85" s="15"/>
      <c r="AQ85" s="15"/>
      <c r="AT85" s="61">
        <f t="shared" si="72"/>
        <v>0</v>
      </c>
      <c r="AU85" s="43">
        <f t="shared" si="73"/>
        <v>0</v>
      </c>
      <c r="AV85" s="35">
        <f t="shared" si="74"/>
        <v>0</v>
      </c>
      <c r="AW85" s="36">
        <f t="shared" si="75"/>
        <v>0</v>
      </c>
      <c r="AX85" s="35">
        <f t="shared" si="76"/>
        <v>0</v>
      </c>
      <c r="AY85" s="62">
        <f t="shared" si="77"/>
        <v>0</v>
      </c>
      <c r="AZ85" s="61">
        <f t="shared" si="78"/>
        <v>0</v>
      </c>
      <c r="BA85" s="43">
        <f t="shared" si="79"/>
        <v>0</v>
      </c>
      <c r="BB85" s="35">
        <f t="shared" si="80"/>
        <v>0</v>
      </c>
      <c r="BC85" s="36">
        <f t="shared" si="81"/>
        <v>0</v>
      </c>
      <c r="BD85" s="35">
        <f t="shared" si="82"/>
        <v>0</v>
      </c>
      <c r="BE85" s="62">
        <f t="shared" si="83"/>
        <v>0</v>
      </c>
      <c r="BF85" s="61">
        <f t="shared" si="84"/>
        <v>0</v>
      </c>
      <c r="BG85" s="43">
        <f t="shared" si="85"/>
        <v>0</v>
      </c>
      <c r="BH85" s="35">
        <f t="shared" si="86"/>
        <v>0</v>
      </c>
      <c r="BI85" s="36">
        <f t="shared" si="87"/>
        <v>0</v>
      </c>
      <c r="BJ85" s="35">
        <f t="shared" si="88"/>
        <v>0</v>
      </c>
      <c r="BK85" s="62">
        <f t="shared" si="89"/>
        <v>0</v>
      </c>
      <c r="BL85" s="61">
        <f t="shared" si="90"/>
        <v>0</v>
      </c>
      <c r="BM85" s="43">
        <f t="shared" si="91"/>
        <v>0</v>
      </c>
      <c r="BN85" s="35">
        <f t="shared" si="92"/>
        <v>0</v>
      </c>
      <c r="BO85" s="36">
        <f t="shared" si="93"/>
        <v>0</v>
      </c>
      <c r="BP85" s="35">
        <f t="shared" si="94"/>
        <v>0</v>
      </c>
      <c r="BQ85" s="62">
        <f t="shared" si="95"/>
        <v>0</v>
      </c>
      <c r="BR85" s="61">
        <f t="shared" si="96"/>
        <v>0</v>
      </c>
      <c r="BS85" s="43">
        <f t="shared" si="97"/>
        <v>0</v>
      </c>
      <c r="BT85" s="35">
        <f t="shared" si="98"/>
        <v>0</v>
      </c>
      <c r="BU85" s="36">
        <f t="shared" si="99"/>
        <v>0</v>
      </c>
      <c r="BV85" s="35">
        <f t="shared" si="100"/>
        <v>0</v>
      </c>
      <c r="BW85" s="62">
        <f t="shared" si="101"/>
        <v>0</v>
      </c>
      <c r="BX85" s="61">
        <f t="shared" si="102"/>
        <v>1</v>
      </c>
      <c r="BY85" s="43" t="str">
        <f t="shared" si="103"/>
        <v>min</v>
      </c>
      <c r="BZ85" s="35">
        <f t="shared" si="104"/>
        <v>0</v>
      </c>
      <c r="CA85" s="36">
        <f t="shared" si="105"/>
        <v>0</v>
      </c>
      <c r="CB85" s="35">
        <f t="shared" si="106"/>
        <v>0</v>
      </c>
      <c r="CC85" s="62">
        <f t="shared" si="107"/>
        <v>0</v>
      </c>
      <c r="CD85" s="61">
        <f t="shared" si="108"/>
        <v>1</v>
      </c>
      <c r="CE85" s="43" t="str">
        <f t="shared" si="109"/>
        <v>min</v>
      </c>
      <c r="CF85" s="35">
        <f t="shared" si="110"/>
        <v>0</v>
      </c>
      <c r="CG85" s="36">
        <f t="shared" si="111"/>
        <v>0</v>
      </c>
      <c r="CH85" s="35">
        <f t="shared" si="112"/>
        <v>0</v>
      </c>
      <c r="CI85" s="62">
        <f t="shared" si="113"/>
        <v>0</v>
      </c>
      <c r="CJ85" s="61">
        <f t="shared" si="114"/>
        <v>1</v>
      </c>
      <c r="CK85" s="43" t="str">
        <f t="shared" si="115"/>
        <v>min</v>
      </c>
      <c r="CL85" s="35">
        <f t="shared" si="116"/>
        <v>0</v>
      </c>
      <c r="CM85" s="36">
        <f t="shared" si="117"/>
        <v>0</v>
      </c>
      <c r="CN85" s="35">
        <f t="shared" si="118"/>
        <v>0</v>
      </c>
      <c r="CO85" s="62">
        <f t="shared" si="119"/>
        <v>0</v>
      </c>
      <c r="CP85" s="61">
        <f t="shared" si="120"/>
        <v>0</v>
      </c>
      <c r="CQ85" s="43">
        <f t="shared" si="121"/>
        <v>0</v>
      </c>
      <c r="CR85" s="35">
        <f t="shared" si="122"/>
        <v>0</v>
      </c>
      <c r="CS85" s="43">
        <f t="shared" si="123"/>
        <v>0</v>
      </c>
      <c r="CT85" s="43">
        <f t="shared" si="124"/>
        <v>0</v>
      </c>
      <c r="CU85" s="62">
        <f t="shared" si="125"/>
        <v>0</v>
      </c>
      <c r="CV85" s="61">
        <f t="shared" si="126"/>
        <v>0</v>
      </c>
      <c r="CW85" s="43">
        <f t="shared" si="127"/>
        <v>0</v>
      </c>
      <c r="CX85" s="35">
        <f t="shared" si="128"/>
        <v>0</v>
      </c>
      <c r="CY85" s="36">
        <f t="shared" si="129"/>
        <v>0</v>
      </c>
      <c r="CZ85" s="35">
        <f t="shared" si="130"/>
        <v>0</v>
      </c>
      <c r="DA85" s="62">
        <f t="shared" si="131"/>
        <v>0</v>
      </c>
    </row>
    <row r="86" spans="2:105" x14ac:dyDescent="0.3">
      <c r="B86" s="1"/>
      <c r="C86" s="8"/>
      <c r="D86">
        <f t="shared" si="132"/>
        <v>429.91</v>
      </c>
      <c r="F86" s="1"/>
      <c r="G86" s="8"/>
      <c r="H86">
        <f t="shared" si="12"/>
        <v>435.82</v>
      </c>
      <c r="J86" s="1">
        <v>0.86002299999999998</v>
      </c>
      <c r="K86" s="8">
        <v>-5.08</v>
      </c>
      <c r="L86">
        <f t="shared" si="13"/>
        <v>436.34000000000003</v>
      </c>
      <c r="N86" s="1">
        <v>0.86766699999999997</v>
      </c>
      <c r="O86" s="8">
        <v>-7.06</v>
      </c>
      <c r="P86">
        <f t="shared" si="14"/>
        <v>435.67</v>
      </c>
      <c r="R86" s="1">
        <v>0.88544599999999996</v>
      </c>
      <c r="S86" s="1">
        <v>-9.33</v>
      </c>
      <c r="T86">
        <f t="shared" si="15"/>
        <v>434.47</v>
      </c>
      <c r="V86" s="1">
        <v>0.92148099999999999</v>
      </c>
      <c r="W86" s="1">
        <v>-12.12</v>
      </c>
      <c r="X86">
        <f t="shared" si="16"/>
        <v>435.33</v>
      </c>
      <c r="Z86" s="1">
        <v>0.96076700000000004</v>
      </c>
      <c r="AA86" s="1">
        <v>-4.74</v>
      </c>
      <c r="AB86">
        <f t="shared" si="17"/>
        <v>446.79</v>
      </c>
      <c r="AD86" s="1">
        <v>1</v>
      </c>
      <c r="AE86" s="1">
        <v>0</v>
      </c>
      <c r="AF86">
        <f t="shared" si="18"/>
        <v>459.06</v>
      </c>
      <c r="AH86" s="1"/>
      <c r="AI86" s="1"/>
      <c r="AL86" s="1"/>
      <c r="AM86" s="1"/>
      <c r="AP86" s="15"/>
      <c r="AQ86" s="15"/>
      <c r="AT86" s="61">
        <f t="shared" si="72"/>
        <v>0</v>
      </c>
      <c r="AU86" s="43">
        <f t="shared" si="73"/>
        <v>0</v>
      </c>
      <c r="AV86" s="35">
        <f t="shared" si="74"/>
        <v>0</v>
      </c>
      <c r="AW86" s="36">
        <f t="shared" si="75"/>
        <v>0</v>
      </c>
      <c r="AX86" s="35">
        <f t="shared" si="76"/>
        <v>0</v>
      </c>
      <c r="AY86" s="62">
        <f t="shared" si="77"/>
        <v>0</v>
      </c>
      <c r="AZ86" s="61">
        <f t="shared" si="78"/>
        <v>0</v>
      </c>
      <c r="BA86" s="43">
        <f t="shared" si="79"/>
        <v>0</v>
      </c>
      <c r="BB86" s="35">
        <f t="shared" si="80"/>
        <v>0</v>
      </c>
      <c r="BC86" s="36">
        <f t="shared" si="81"/>
        <v>0</v>
      </c>
      <c r="BD86" s="35">
        <f t="shared" si="82"/>
        <v>0</v>
      </c>
      <c r="BE86" s="62">
        <f t="shared" si="83"/>
        <v>0</v>
      </c>
      <c r="BF86" s="61">
        <f t="shared" si="84"/>
        <v>0</v>
      </c>
      <c r="BG86" s="43">
        <f t="shared" si="85"/>
        <v>0</v>
      </c>
      <c r="BH86" s="35">
        <f t="shared" si="86"/>
        <v>0</v>
      </c>
      <c r="BI86" s="36">
        <f t="shared" si="87"/>
        <v>0</v>
      </c>
      <c r="BJ86" s="35">
        <f t="shared" si="88"/>
        <v>0</v>
      </c>
      <c r="BK86" s="62">
        <f t="shared" si="89"/>
        <v>0</v>
      </c>
      <c r="BL86" s="61">
        <f t="shared" si="90"/>
        <v>0</v>
      </c>
      <c r="BM86" s="43">
        <f t="shared" si="91"/>
        <v>0</v>
      </c>
      <c r="BN86" s="35">
        <f t="shared" si="92"/>
        <v>0</v>
      </c>
      <c r="BO86" s="36">
        <f t="shared" si="93"/>
        <v>0</v>
      </c>
      <c r="BP86" s="35">
        <f t="shared" si="94"/>
        <v>0</v>
      </c>
      <c r="BQ86" s="62">
        <f t="shared" si="95"/>
        <v>0</v>
      </c>
      <c r="BR86" s="61">
        <f t="shared" si="96"/>
        <v>0</v>
      </c>
      <c r="BS86" s="43">
        <f t="shared" si="97"/>
        <v>0</v>
      </c>
      <c r="BT86" s="35">
        <f t="shared" si="98"/>
        <v>0</v>
      </c>
      <c r="BU86" s="36">
        <f t="shared" si="99"/>
        <v>0</v>
      </c>
      <c r="BV86" s="35">
        <f t="shared" si="100"/>
        <v>0</v>
      </c>
      <c r="BW86" s="62">
        <f t="shared" si="101"/>
        <v>0</v>
      </c>
      <c r="BX86" s="61">
        <f t="shared" si="102"/>
        <v>1</v>
      </c>
      <c r="BY86" s="43" t="str">
        <f t="shared" si="103"/>
        <v>min</v>
      </c>
      <c r="BZ86" s="35">
        <f t="shared" si="104"/>
        <v>0</v>
      </c>
      <c r="CA86" s="36">
        <f t="shared" si="105"/>
        <v>0</v>
      </c>
      <c r="CB86" s="35">
        <f t="shared" si="106"/>
        <v>0</v>
      </c>
      <c r="CC86" s="62">
        <f t="shared" si="107"/>
        <v>0</v>
      </c>
      <c r="CD86" s="61">
        <f t="shared" si="108"/>
        <v>1</v>
      </c>
      <c r="CE86" s="43" t="str">
        <f t="shared" si="109"/>
        <v>min</v>
      </c>
      <c r="CF86" s="35">
        <f t="shared" si="110"/>
        <v>0</v>
      </c>
      <c r="CG86" s="36">
        <f t="shared" si="111"/>
        <v>0</v>
      </c>
      <c r="CH86" s="35">
        <f t="shared" si="112"/>
        <v>0</v>
      </c>
      <c r="CI86" s="62">
        <f t="shared" si="113"/>
        <v>0</v>
      </c>
      <c r="CJ86" s="61">
        <f t="shared" si="114"/>
        <v>1</v>
      </c>
      <c r="CK86" s="43">
        <f t="shared" si="115"/>
        <v>0</v>
      </c>
      <c r="CL86" s="35">
        <f t="shared" si="116"/>
        <v>0</v>
      </c>
      <c r="CM86" s="36">
        <f t="shared" si="117"/>
        <v>0</v>
      </c>
      <c r="CN86" s="35">
        <f t="shared" si="118"/>
        <v>0</v>
      </c>
      <c r="CO86" s="62">
        <f t="shared" si="119"/>
        <v>0</v>
      </c>
      <c r="CP86" s="61">
        <f t="shared" si="120"/>
        <v>0</v>
      </c>
      <c r="CQ86" s="43">
        <f t="shared" si="121"/>
        <v>0</v>
      </c>
      <c r="CR86" s="35">
        <f t="shared" si="122"/>
        <v>0</v>
      </c>
      <c r="CS86" s="43">
        <f t="shared" si="123"/>
        <v>0</v>
      </c>
      <c r="CT86" s="43">
        <f t="shared" si="124"/>
        <v>0</v>
      </c>
      <c r="CU86" s="62">
        <f t="shared" si="125"/>
        <v>0</v>
      </c>
      <c r="CV86" s="61">
        <f t="shared" si="126"/>
        <v>0</v>
      </c>
      <c r="CW86" s="43">
        <f t="shared" si="127"/>
        <v>0</v>
      </c>
      <c r="CX86" s="35">
        <f t="shared" si="128"/>
        <v>0</v>
      </c>
      <c r="CY86" s="36">
        <f t="shared" si="129"/>
        <v>0</v>
      </c>
      <c r="CZ86" s="35">
        <f t="shared" si="130"/>
        <v>0</v>
      </c>
      <c r="DA86" s="62">
        <f t="shared" si="131"/>
        <v>0</v>
      </c>
    </row>
    <row r="87" spans="2:105" x14ac:dyDescent="0.3">
      <c r="B87" s="1"/>
      <c r="C87" s="8"/>
      <c r="D87">
        <f t="shared" si="132"/>
        <v>429.91</v>
      </c>
      <c r="F87" s="1"/>
      <c r="G87" s="8"/>
      <c r="H87">
        <f t="shared" si="12"/>
        <v>435.82</v>
      </c>
      <c r="J87" s="1">
        <v>0.86991399999999997</v>
      </c>
      <c r="K87" s="8">
        <v>-6.28</v>
      </c>
      <c r="L87">
        <f t="shared" si="13"/>
        <v>435.14000000000004</v>
      </c>
      <c r="N87" s="1">
        <v>0.87764600000000004</v>
      </c>
      <c r="O87" s="1">
        <v>-8.2899999999999991</v>
      </c>
      <c r="P87">
        <f t="shared" si="14"/>
        <v>434.44</v>
      </c>
      <c r="R87" s="1">
        <v>0.89563000000000004</v>
      </c>
      <c r="S87" s="1">
        <v>-10.85</v>
      </c>
      <c r="T87">
        <f t="shared" si="15"/>
        <v>432.95</v>
      </c>
      <c r="V87" s="1">
        <v>0.93207899999999999</v>
      </c>
      <c r="W87" s="1">
        <v>-11.29</v>
      </c>
      <c r="X87">
        <f t="shared" si="16"/>
        <v>436.15999999999997</v>
      </c>
      <c r="Z87" s="1">
        <v>0.97181600000000001</v>
      </c>
      <c r="AA87" s="1">
        <v>-3.67</v>
      </c>
      <c r="AB87">
        <f t="shared" si="17"/>
        <v>447.86</v>
      </c>
      <c r="AD87" s="1"/>
      <c r="AE87" s="1"/>
      <c r="AH87" s="1"/>
      <c r="AI87" s="1"/>
      <c r="AL87" s="1"/>
      <c r="AM87" s="1"/>
      <c r="AP87" s="15"/>
      <c r="AQ87" s="15"/>
      <c r="AT87" s="61">
        <f t="shared" si="72"/>
        <v>0</v>
      </c>
      <c r="AU87" s="43">
        <f t="shared" si="73"/>
        <v>0</v>
      </c>
      <c r="AV87" s="35">
        <f t="shared" si="74"/>
        <v>0</v>
      </c>
      <c r="AW87" s="36">
        <f t="shared" si="75"/>
        <v>0</v>
      </c>
      <c r="AX87" s="35">
        <f t="shared" si="76"/>
        <v>0</v>
      </c>
      <c r="AY87" s="62">
        <f t="shared" si="77"/>
        <v>0</v>
      </c>
      <c r="AZ87" s="61">
        <f t="shared" si="78"/>
        <v>0</v>
      </c>
      <c r="BA87" s="43">
        <f t="shared" si="79"/>
        <v>0</v>
      </c>
      <c r="BB87" s="35">
        <f t="shared" si="80"/>
        <v>0</v>
      </c>
      <c r="BC87" s="36">
        <f t="shared" si="81"/>
        <v>0</v>
      </c>
      <c r="BD87" s="35">
        <f t="shared" si="82"/>
        <v>0</v>
      </c>
      <c r="BE87" s="62">
        <f t="shared" si="83"/>
        <v>0</v>
      </c>
      <c r="BF87" s="61">
        <f t="shared" si="84"/>
        <v>0</v>
      </c>
      <c r="BG87" s="43">
        <f t="shared" si="85"/>
        <v>0</v>
      </c>
      <c r="BH87" s="35">
        <f t="shared" si="86"/>
        <v>0</v>
      </c>
      <c r="BI87" s="36">
        <f t="shared" si="87"/>
        <v>0</v>
      </c>
      <c r="BJ87" s="35">
        <f t="shared" si="88"/>
        <v>0</v>
      </c>
      <c r="BK87" s="62">
        <f t="shared" si="89"/>
        <v>0</v>
      </c>
      <c r="BL87" s="61">
        <f t="shared" si="90"/>
        <v>0</v>
      </c>
      <c r="BM87" s="43">
        <f t="shared" si="91"/>
        <v>0</v>
      </c>
      <c r="BN87" s="35">
        <f t="shared" si="92"/>
        <v>0</v>
      </c>
      <c r="BO87" s="36">
        <f t="shared" si="93"/>
        <v>0</v>
      </c>
      <c r="BP87" s="35">
        <f t="shared" si="94"/>
        <v>0</v>
      </c>
      <c r="BQ87" s="62">
        <f t="shared" si="95"/>
        <v>0</v>
      </c>
      <c r="BR87" s="61">
        <f t="shared" si="96"/>
        <v>0</v>
      </c>
      <c r="BS87" s="43" t="str">
        <f t="shared" si="97"/>
        <v>min</v>
      </c>
      <c r="BT87" s="35">
        <f t="shared" si="98"/>
        <v>0.89563000000000004</v>
      </c>
      <c r="BU87" s="36">
        <f t="shared" si="99"/>
        <v>-10.85</v>
      </c>
      <c r="BV87" s="35">
        <f t="shared" si="100"/>
        <v>0</v>
      </c>
      <c r="BW87" s="62">
        <f t="shared" si="101"/>
        <v>0</v>
      </c>
      <c r="BX87" s="61">
        <f t="shared" si="102"/>
        <v>1</v>
      </c>
      <c r="BY87" s="43" t="str">
        <f t="shared" si="103"/>
        <v>min</v>
      </c>
      <c r="BZ87" s="35">
        <f t="shared" si="104"/>
        <v>0</v>
      </c>
      <c r="CA87" s="36">
        <f t="shared" si="105"/>
        <v>0</v>
      </c>
      <c r="CB87" s="35">
        <f t="shared" si="106"/>
        <v>0</v>
      </c>
      <c r="CC87" s="62">
        <f t="shared" si="107"/>
        <v>0</v>
      </c>
      <c r="CD87" s="61">
        <f t="shared" si="108"/>
        <v>1</v>
      </c>
      <c r="CE87" s="43" t="str">
        <f t="shared" si="109"/>
        <v>min</v>
      </c>
      <c r="CF87" s="35">
        <f t="shared" si="110"/>
        <v>0</v>
      </c>
      <c r="CG87" s="36">
        <f t="shared" si="111"/>
        <v>0</v>
      </c>
      <c r="CH87" s="35">
        <f t="shared" si="112"/>
        <v>0</v>
      </c>
      <c r="CI87" s="62">
        <f t="shared" si="113"/>
        <v>0</v>
      </c>
      <c r="CJ87" s="61">
        <f t="shared" si="114"/>
        <v>0</v>
      </c>
      <c r="CK87" s="43">
        <f t="shared" si="115"/>
        <v>0</v>
      </c>
      <c r="CL87" s="35">
        <f t="shared" si="116"/>
        <v>0</v>
      </c>
      <c r="CM87" s="36">
        <f t="shared" si="117"/>
        <v>0</v>
      </c>
      <c r="CN87" s="35">
        <f t="shared" si="118"/>
        <v>0</v>
      </c>
      <c r="CO87" s="62">
        <f t="shared" si="119"/>
        <v>0</v>
      </c>
      <c r="CP87" s="61">
        <f t="shared" si="120"/>
        <v>0</v>
      </c>
      <c r="CQ87" s="43">
        <f t="shared" si="121"/>
        <v>0</v>
      </c>
      <c r="CR87" s="35">
        <f t="shared" si="122"/>
        <v>0</v>
      </c>
      <c r="CS87" s="43">
        <f t="shared" si="123"/>
        <v>0</v>
      </c>
      <c r="CT87" s="43">
        <f t="shared" si="124"/>
        <v>0</v>
      </c>
      <c r="CU87" s="62">
        <f t="shared" si="125"/>
        <v>0</v>
      </c>
      <c r="CV87" s="61">
        <f t="shared" si="126"/>
        <v>0</v>
      </c>
      <c r="CW87" s="43">
        <f t="shared" si="127"/>
        <v>0</v>
      </c>
      <c r="CX87" s="35">
        <f t="shared" si="128"/>
        <v>0</v>
      </c>
      <c r="CY87" s="36">
        <f t="shared" si="129"/>
        <v>0</v>
      </c>
      <c r="CZ87" s="35">
        <f t="shared" si="130"/>
        <v>0</v>
      </c>
      <c r="DA87" s="62">
        <f t="shared" si="131"/>
        <v>0</v>
      </c>
    </row>
    <row r="88" spans="2:105" x14ac:dyDescent="0.3">
      <c r="B88" s="1"/>
      <c r="C88" s="8"/>
      <c r="D88">
        <f t="shared" si="132"/>
        <v>429.91</v>
      </c>
      <c r="F88" s="1"/>
      <c r="G88" s="8"/>
      <c r="H88">
        <f t="shared" si="12"/>
        <v>435.82</v>
      </c>
      <c r="J88" s="1">
        <v>0.87978500000000004</v>
      </c>
      <c r="K88" s="8">
        <v>-7.51</v>
      </c>
      <c r="L88">
        <f t="shared" si="13"/>
        <v>433.91</v>
      </c>
      <c r="N88" s="1">
        <v>0.88760499999999998</v>
      </c>
      <c r="O88" s="1">
        <v>-9.44</v>
      </c>
      <c r="P88">
        <f t="shared" si="14"/>
        <v>433.29</v>
      </c>
      <c r="R88" s="1">
        <v>0.90579299999999996</v>
      </c>
      <c r="S88" s="1">
        <v>-12.45</v>
      </c>
      <c r="T88">
        <f t="shared" si="15"/>
        <v>431.35</v>
      </c>
      <c r="V88" s="1">
        <v>0.94265500000000002</v>
      </c>
      <c r="W88" s="1">
        <v>-9.77</v>
      </c>
      <c r="X88">
        <f t="shared" si="16"/>
        <v>437.68</v>
      </c>
      <c r="Z88" s="1">
        <v>0.98284400000000005</v>
      </c>
      <c r="AA88" s="1">
        <v>-2.41</v>
      </c>
      <c r="AB88">
        <f t="shared" si="17"/>
        <v>449.12</v>
      </c>
      <c r="AD88" s="1"/>
      <c r="AE88" s="1"/>
      <c r="AH88" s="1"/>
      <c r="AI88" s="1"/>
      <c r="AL88" s="1"/>
      <c r="AM88" s="1"/>
      <c r="AP88" s="15"/>
      <c r="AQ88" s="15"/>
      <c r="AT88" s="61">
        <f t="shared" si="72"/>
        <v>0</v>
      </c>
      <c r="AU88" s="43">
        <f t="shared" si="73"/>
        <v>0</v>
      </c>
      <c r="AV88" s="35">
        <f t="shared" si="74"/>
        <v>0</v>
      </c>
      <c r="AW88" s="36">
        <f t="shared" si="75"/>
        <v>0</v>
      </c>
      <c r="AX88" s="35">
        <f t="shared" si="76"/>
        <v>0</v>
      </c>
      <c r="AY88" s="62">
        <f t="shared" si="77"/>
        <v>0</v>
      </c>
      <c r="AZ88" s="61">
        <f t="shared" si="78"/>
        <v>0</v>
      </c>
      <c r="BA88" s="43">
        <f t="shared" si="79"/>
        <v>0</v>
      </c>
      <c r="BB88" s="35">
        <f t="shared" si="80"/>
        <v>0</v>
      </c>
      <c r="BC88" s="36">
        <f t="shared" si="81"/>
        <v>0</v>
      </c>
      <c r="BD88" s="35">
        <f t="shared" si="82"/>
        <v>0</v>
      </c>
      <c r="BE88" s="62">
        <f t="shared" si="83"/>
        <v>0</v>
      </c>
      <c r="BF88" s="61">
        <f t="shared" si="84"/>
        <v>0</v>
      </c>
      <c r="BG88" s="43">
        <f t="shared" si="85"/>
        <v>0</v>
      </c>
      <c r="BH88" s="35">
        <f t="shared" si="86"/>
        <v>0</v>
      </c>
      <c r="BI88" s="36">
        <f t="shared" si="87"/>
        <v>0</v>
      </c>
      <c r="BJ88" s="35">
        <f t="shared" si="88"/>
        <v>0</v>
      </c>
      <c r="BK88" s="62">
        <f t="shared" si="89"/>
        <v>0</v>
      </c>
      <c r="BL88" s="61">
        <f t="shared" si="90"/>
        <v>0</v>
      </c>
      <c r="BM88" s="43">
        <f t="shared" si="91"/>
        <v>0</v>
      </c>
      <c r="BN88" s="35">
        <f t="shared" si="92"/>
        <v>0</v>
      </c>
      <c r="BO88" s="36">
        <f t="shared" si="93"/>
        <v>0</v>
      </c>
      <c r="BP88" s="35">
        <f t="shared" si="94"/>
        <v>0</v>
      </c>
      <c r="BQ88" s="62">
        <f t="shared" si="95"/>
        <v>0</v>
      </c>
      <c r="BR88" s="61">
        <f t="shared" si="96"/>
        <v>1</v>
      </c>
      <c r="BS88" s="43" t="str">
        <f t="shared" si="97"/>
        <v>min</v>
      </c>
      <c r="BT88" s="35">
        <f t="shared" si="98"/>
        <v>0</v>
      </c>
      <c r="BU88" s="36">
        <f t="shared" si="99"/>
        <v>0</v>
      </c>
      <c r="BV88" s="35">
        <f t="shared" si="100"/>
        <v>0.90579299999999996</v>
      </c>
      <c r="BW88" s="62">
        <f t="shared" si="101"/>
        <v>-12.45</v>
      </c>
      <c r="BX88" s="61">
        <f t="shared" si="102"/>
        <v>1</v>
      </c>
      <c r="BY88" s="43" t="str">
        <f t="shared" si="103"/>
        <v>min</v>
      </c>
      <c r="BZ88" s="35">
        <f t="shared" si="104"/>
        <v>0</v>
      </c>
      <c r="CA88" s="36">
        <f t="shared" si="105"/>
        <v>0</v>
      </c>
      <c r="CB88" s="35">
        <f t="shared" si="106"/>
        <v>0</v>
      </c>
      <c r="CC88" s="62">
        <f t="shared" si="107"/>
        <v>0</v>
      </c>
      <c r="CD88" s="61">
        <f t="shared" si="108"/>
        <v>1</v>
      </c>
      <c r="CE88" s="43" t="str">
        <f t="shared" si="109"/>
        <v>min</v>
      </c>
      <c r="CF88" s="35">
        <f t="shared" si="110"/>
        <v>0</v>
      </c>
      <c r="CG88" s="36">
        <f t="shared" si="111"/>
        <v>0</v>
      </c>
      <c r="CH88" s="35">
        <f t="shared" si="112"/>
        <v>0</v>
      </c>
      <c r="CI88" s="62">
        <f t="shared" si="113"/>
        <v>0</v>
      </c>
      <c r="CJ88" s="61">
        <f t="shared" si="114"/>
        <v>0</v>
      </c>
      <c r="CK88" s="43">
        <f t="shared" si="115"/>
        <v>0</v>
      </c>
      <c r="CL88" s="35">
        <f t="shared" si="116"/>
        <v>0</v>
      </c>
      <c r="CM88" s="36">
        <f t="shared" si="117"/>
        <v>0</v>
      </c>
      <c r="CN88" s="35">
        <f t="shared" si="118"/>
        <v>0</v>
      </c>
      <c r="CO88" s="62">
        <f t="shared" si="119"/>
        <v>0</v>
      </c>
      <c r="CP88" s="61">
        <f t="shared" si="120"/>
        <v>0</v>
      </c>
      <c r="CQ88" s="43">
        <f t="shared" si="121"/>
        <v>0</v>
      </c>
      <c r="CR88" s="35">
        <f t="shared" si="122"/>
        <v>0</v>
      </c>
      <c r="CS88" s="43">
        <f t="shared" si="123"/>
        <v>0</v>
      </c>
      <c r="CT88" s="43">
        <f t="shared" si="124"/>
        <v>0</v>
      </c>
      <c r="CU88" s="62">
        <f t="shared" si="125"/>
        <v>0</v>
      </c>
      <c r="CV88" s="61">
        <f t="shared" si="126"/>
        <v>0</v>
      </c>
      <c r="CW88" s="43">
        <f t="shared" si="127"/>
        <v>0</v>
      </c>
      <c r="CX88" s="35">
        <f t="shared" si="128"/>
        <v>0</v>
      </c>
      <c r="CY88" s="36">
        <f t="shared" si="129"/>
        <v>0</v>
      </c>
      <c r="CZ88" s="35">
        <f t="shared" si="130"/>
        <v>0</v>
      </c>
      <c r="DA88" s="62">
        <f t="shared" si="131"/>
        <v>0</v>
      </c>
    </row>
    <row r="89" spans="2:105" x14ac:dyDescent="0.3">
      <c r="B89" s="1"/>
      <c r="C89" s="8"/>
      <c r="D89">
        <f t="shared" si="132"/>
        <v>429.91</v>
      </c>
      <c r="F89" s="1"/>
      <c r="G89" s="8"/>
      <c r="H89">
        <f t="shared" si="12"/>
        <v>435.82</v>
      </c>
      <c r="J89" s="1">
        <v>0.889656</v>
      </c>
      <c r="K89" s="8">
        <v>-8.6300000000000008</v>
      </c>
      <c r="L89">
        <f t="shared" si="13"/>
        <v>432.79</v>
      </c>
      <c r="N89" s="1">
        <v>0.89756400000000003</v>
      </c>
      <c r="O89" s="1">
        <v>-10.91</v>
      </c>
      <c r="P89">
        <f t="shared" si="14"/>
        <v>431.82</v>
      </c>
      <c r="R89" s="1">
        <v>0.91595499999999996</v>
      </c>
      <c r="S89" s="1">
        <v>-13.21</v>
      </c>
      <c r="T89">
        <f t="shared" si="15"/>
        <v>430.59000000000003</v>
      </c>
      <c r="V89" s="1">
        <v>0.95323199999999997</v>
      </c>
      <c r="W89" s="1">
        <v>-8.6199999999999992</v>
      </c>
      <c r="X89">
        <f t="shared" si="16"/>
        <v>438.83</v>
      </c>
      <c r="Z89" s="1">
        <v>0.99387099999999995</v>
      </c>
      <c r="AA89" s="1">
        <v>-0.72</v>
      </c>
      <c r="AB89">
        <f t="shared" si="17"/>
        <v>450.81</v>
      </c>
      <c r="AD89" s="1"/>
      <c r="AE89" s="1"/>
      <c r="AH89" s="1"/>
      <c r="AI89" s="1"/>
      <c r="AL89" s="1"/>
      <c r="AM89" s="1"/>
      <c r="AP89" s="15"/>
      <c r="AQ89" s="15"/>
      <c r="AT89" s="61">
        <f t="shared" si="72"/>
        <v>0</v>
      </c>
      <c r="AU89" s="43">
        <f t="shared" si="73"/>
        <v>0</v>
      </c>
      <c r="AV89" s="35">
        <f t="shared" si="74"/>
        <v>0</v>
      </c>
      <c r="AW89" s="36">
        <f t="shared" si="75"/>
        <v>0</v>
      </c>
      <c r="AX89" s="35">
        <f t="shared" si="76"/>
        <v>0</v>
      </c>
      <c r="AY89" s="62">
        <f t="shared" si="77"/>
        <v>0</v>
      </c>
      <c r="AZ89" s="61">
        <f t="shared" si="78"/>
        <v>0</v>
      </c>
      <c r="BA89" s="43">
        <f t="shared" si="79"/>
        <v>0</v>
      </c>
      <c r="BB89" s="35">
        <f t="shared" si="80"/>
        <v>0</v>
      </c>
      <c r="BC89" s="36">
        <f t="shared" si="81"/>
        <v>0</v>
      </c>
      <c r="BD89" s="35">
        <f t="shared" si="82"/>
        <v>0</v>
      </c>
      <c r="BE89" s="62">
        <f t="shared" si="83"/>
        <v>0</v>
      </c>
      <c r="BF89" s="61">
        <f t="shared" si="84"/>
        <v>0</v>
      </c>
      <c r="BG89" s="43">
        <f t="shared" si="85"/>
        <v>0</v>
      </c>
      <c r="BH89" s="35">
        <f t="shared" si="86"/>
        <v>0</v>
      </c>
      <c r="BI89" s="36">
        <f t="shared" si="87"/>
        <v>0</v>
      </c>
      <c r="BJ89" s="35">
        <f t="shared" si="88"/>
        <v>0</v>
      </c>
      <c r="BK89" s="62">
        <f t="shared" si="89"/>
        <v>0</v>
      </c>
      <c r="BL89" s="61">
        <f t="shared" si="90"/>
        <v>0</v>
      </c>
      <c r="BM89" s="43" t="str">
        <f t="shared" si="91"/>
        <v>min</v>
      </c>
      <c r="BN89" s="35">
        <f t="shared" si="92"/>
        <v>0.89756400000000003</v>
      </c>
      <c r="BO89" s="36">
        <f t="shared" si="93"/>
        <v>-10.91</v>
      </c>
      <c r="BP89" s="35">
        <f t="shared" si="94"/>
        <v>0</v>
      </c>
      <c r="BQ89" s="62">
        <f t="shared" si="95"/>
        <v>0</v>
      </c>
      <c r="BR89" s="61">
        <f t="shared" si="96"/>
        <v>1</v>
      </c>
      <c r="BS89" s="43" t="str">
        <f t="shared" si="97"/>
        <v>min</v>
      </c>
      <c r="BT89" s="35">
        <f t="shared" si="98"/>
        <v>0</v>
      </c>
      <c r="BU89" s="36">
        <f t="shared" si="99"/>
        <v>0</v>
      </c>
      <c r="BV89" s="35">
        <f t="shared" si="100"/>
        <v>0</v>
      </c>
      <c r="BW89" s="62">
        <f t="shared" si="101"/>
        <v>0</v>
      </c>
      <c r="BX89" s="61">
        <f t="shared" si="102"/>
        <v>1</v>
      </c>
      <c r="BY89" s="43" t="str">
        <f t="shared" si="103"/>
        <v>min</v>
      </c>
      <c r="BZ89" s="35">
        <f t="shared" si="104"/>
        <v>0</v>
      </c>
      <c r="CA89" s="36">
        <f t="shared" si="105"/>
        <v>0</v>
      </c>
      <c r="CB89" s="35">
        <f t="shared" si="106"/>
        <v>0</v>
      </c>
      <c r="CC89" s="62">
        <f t="shared" si="107"/>
        <v>0</v>
      </c>
      <c r="CD89" s="61">
        <f t="shared" si="108"/>
        <v>1</v>
      </c>
      <c r="CE89" s="43" t="str">
        <f t="shared" si="109"/>
        <v>min</v>
      </c>
      <c r="CF89" s="35">
        <f t="shared" si="110"/>
        <v>0</v>
      </c>
      <c r="CG89" s="36">
        <f t="shared" si="111"/>
        <v>0</v>
      </c>
      <c r="CH89" s="35">
        <f t="shared" si="112"/>
        <v>0</v>
      </c>
      <c r="CI89" s="62">
        <f t="shared" si="113"/>
        <v>0</v>
      </c>
      <c r="CJ89" s="61">
        <f t="shared" si="114"/>
        <v>0</v>
      </c>
      <c r="CK89" s="43">
        <f t="shared" si="115"/>
        <v>0</v>
      </c>
      <c r="CL89" s="35">
        <f t="shared" si="116"/>
        <v>0</v>
      </c>
      <c r="CM89" s="36">
        <f t="shared" si="117"/>
        <v>0</v>
      </c>
      <c r="CN89" s="35">
        <f t="shared" si="118"/>
        <v>0</v>
      </c>
      <c r="CO89" s="62">
        <f t="shared" si="119"/>
        <v>0</v>
      </c>
      <c r="CP89" s="61">
        <f t="shared" si="120"/>
        <v>0</v>
      </c>
      <c r="CQ89" s="43">
        <f t="shared" si="121"/>
        <v>0</v>
      </c>
      <c r="CR89" s="35">
        <f t="shared" si="122"/>
        <v>0</v>
      </c>
      <c r="CS89" s="43">
        <f t="shared" si="123"/>
        <v>0</v>
      </c>
      <c r="CT89" s="43">
        <f t="shared" si="124"/>
        <v>0</v>
      </c>
      <c r="CU89" s="62">
        <f t="shared" si="125"/>
        <v>0</v>
      </c>
      <c r="CV89" s="61">
        <f t="shared" si="126"/>
        <v>0</v>
      </c>
      <c r="CW89" s="43">
        <f t="shared" si="127"/>
        <v>0</v>
      </c>
      <c r="CX89" s="35">
        <f t="shared" si="128"/>
        <v>0</v>
      </c>
      <c r="CY89" s="36">
        <f t="shared" si="129"/>
        <v>0</v>
      </c>
      <c r="CZ89" s="35">
        <f t="shared" si="130"/>
        <v>0</v>
      </c>
      <c r="DA89" s="62">
        <f t="shared" si="131"/>
        <v>0</v>
      </c>
    </row>
    <row r="90" spans="2:105" x14ac:dyDescent="0.3">
      <c r="B90" s="1"/>
      <c r="C90" s="8"/>
      <c r="D90">
        <f t="shared" si="132"/>
        <v>429.91</v>
      </c>
      <c r="F90" s="1"/>
      <c r="G90" s="8"/>
      <c r="H90">
        <f t="shared" si="12"/>
        <v>435.82</v>
      </c>
      <c r="J90" s="1">
        <v>0.89954699999999999</v>
      </c>
      <c r="K90" s="8">
        <v>-9.83</v>
      </c>
      <c r="L90">
        <f t="shared" si="13"/>
        <v>431.59000000000003</v>
      </c>
      <c r="N90" s="1">
        <v>0.90754299999999999</v>
      </c>
      <c r="O90" s="1">
        <v>-11.71</v>
      </c>
      <c r="P90">
        <f t="shared" si="14"/>
        <v>431.02000000000004</v>
      </c>
      <c r="R90" s="1">
        <v>0.92613900000000005</v>
      </c>
      <c r="S90" s="1">
        <v>-13.58</v>
      </c>
      <c r="T90">
        <f t="shared" si="15"/>
        <v>430.22</v>
      </c>
      <c r="V90" s="1">
        <v>0.96382999999999996</v>
      </c>
      <c r="W90" s="1">
        <v>-6.25</v>
      </c>
      <c r="X90">
        <f t="shared" si="16"/>
        <v>441.2</v>
      </c>
      <c r="Z90" s="1">
        <v>1</v>
      </c>
      <c r="AA90" s="1">
        <v>0</v>
      </c>
      <c r="AB90">
        <f t="shared" si="17"/>
        <v>451.53000000000003</v>
      </c>
      <c r="AD90" s="1"/>
      <c r="AE90" s="1"/>
      <c r="AH90" s="1"/>
      <c r="AI90" s="1"/>
      <c r="AL90" s="1"/>
      <c r="AM90" s="1"/>
      <c r="AP90" s="15"/>
      <c r="AQ90" s="15"/>
      <c r="AT90" s="61">
        <f t="shared" si="72"/>
        <v>0</v>
      </c>
      <c r="AU90" s="43">
        <f t="shared" si="73"/>
        <v>0</v>
      </c>
      <c r="AV90" s="35">
        <f t="shared" si="74"/>
        <v>0</v>
      </c>
      <c r="AW90" s="36">
        <f t="shared" si="75"/>
        <v>0</v>
      </c>
      <c r="AX90" s="35">
        <f t="shared" si="76"/>
        <v>0</v>
      </c>
      <c r="AY90" s="62">
        <f t="shared" si="77"/>
        <v>0</v>
      </c>
      <c r="AZ90" s="61">
        <f t="shared" si="78"/>
        <v>0</v>
      </c>
      <c r="BA90" s="43">
        <f t="shared" si="79"/>
        <v>0</v>
      </c>
      <c r="BB90" s="35">
        <f t="shared" si="80"/>
        <v>0</v>
      </c>
      <c r="BC90" s="36">
        <f t="shared" si="81"/>
        <v>0</v>
      </c>
      <c r="BD90" s="35">
        <f t="shared" si="82"/>
        <v>0</v>
      </c>
      <c r="BE90" s="62">
        <f t="shared" si="83"/>
        <v>0</v>
      </c>
      <c r="BF90" s="61">
        <f t="shared" si="84"/>
        <v>0</v>
      </c>
      <c r="BG90" s="43" t="str">
        <f t="shared" si="85"/>
        <v>min</v>
      </c>
      <c r="BH90" s="35">
        <f t="shared" si="86"/>
        <v>0.89954699999999999</v>
      </c>
      <c r="BI90" s="36">
        <f t="shared" si="87"/>
        <v>-9.83</v>
      </c>
      <c r="BJ90" s="35">
        <f t="shared" si="88"/>
        <v>0</v>
      </c>
      <c r="BK90" s="62">
        <f t="shared" si="89"/>
        <v>0</v>
      </c>
      <c r="BL90" s="61">
        <f t="shared" si="90"/>
        <v>1</v>
      </c>
      <c r="BM90" s="43" t="str">
        <f t="shared" si="91"/>
        <v>min</v>
      </c>
      <c r="BN90" s="35">
        <f t="shared" si="92"/>
        <v>0</v>
      </c>
      <c r="BO90" s="36">
        <f t="shared" si="93"/>
        <v>0</v>
      </c>
      <c r="BP90" s="35">
        <f t="shared" si="94"/>
        <v>0.90754299999999999</v>
      </c>
      <c r="BQ90" s="62">
        <f t="shared" si="95"/>
        <v>-11.71</v>
      </c>
      <c r="BR90" s="61">
        <f t="shared" si="96"/>
        <v>1</v>
      </c>
      <c r="BS90" s="43" t="str">
        <f t="shared" si="97"/>
        <v>min</v>
      </c>
      <c r="BT90" s="35">
        <f t="shared" si="98"/>
        <v>0</v>
      </c>
      <c r="BU90" s="36">
        <f t="shared" si="99"/>
        <v>0</v>
      </c>
      <c r="BV90" s="35">
        <f t="shared" si="100"/>
        <v>0</v>
      </c>
      <c r="BW90" s="62">
        <f t="shared" si="101"/>
        <v>0</v>
      </c>
      <c r="BX90" s="61">
        <f t="shared" si="102"/>
        <v>1</v>
      </c>
      <c r="BY90" s="43" t="str">
        <f t="shared" si="103"/>
        <v>min</v>
      </c>
      <c r="BZ90" s="35">
        <f t="shared" si="104"/>
        <v>0</v>
      </c>
      <c r="CA90" s="36">
        <f t="shared" si="105"/>
        <v>0</v>
      </c>
      <c r="CB90" s="35">
        <f t="shared" si="106"/>
        <v>0</v>
      </c>
      <c r="CC90" s="62">
        <f t="shared" si="107"/>
        <v>0</v>
      </c>
      <c r="CD90" s="61">
        <f t="shared" si="108"/>
        <v>1</v>
      </c>
      <c r="CE90" s="43">
        <f t="shared" si="109"/>
        <v>0</v>
      </c>
      <c r="CF90" s="35">
        <f t="shared" si="110"/>
        <v>0</v>
      </c>
      <c r="CG90" s="36">
        <f t="shared" si="111"/>
        <v>0</v>
      </c>
      <c r="CH90" s="35">
        <f t="shared" si="112"/>
        <v>0</v>
      </c>
      <c r="CI90" s="62">
        <f t="shared" si="113"/>
        <v>0</v>
      </c>
      <c r="CJ90" s="61">
        <f t="shared" si="114"/>
        <v>0</v>
      </c>
      <c r="CK90" s="43">
        <f t="shared" si="115"/>
        <v>0</v>
      </c>
      <c r="CL90" s="35">
        <f t="shared" si="116"/>
        <v>0</v>
      </c>
      <c r="CM90" s="36">
        <f t="shared" si="117"/>
        <v>0</v>
      </c>
      <c r="CN90" s="35">
        <f t="shared" si="118"/>
        <v>0</v>
      </c>
      <c r="CO90" s="62">
        <f t="shared" si="119"/>
        <v>0</v>
      </c>
      <c r="CP90" s="61">
        <f t="shared" si="120"/>
        <v>0</v>
      </c>
      <c r="CQ90" s="43">
        <f t="shared" si="121"/>
        <v>0</v>
      </c>
      <c r="CR90" s="35">
        <f t="shared" si="122"/>
        <v>0</v>
      </c>
      <c r="CS90" s="43">
        <f t="shared" si="123"/>
        <v>0</v>
      </c>
      <c r="CT90" s="43">
        <f t="shared" si="124"/>
        <v>0</v>
      </c>
      <c r="CU90" s="62">
        <f t="shared" si="125"/>
        <v>0</v>
      </c>
      <c r="CV90" s="61">
        <f t="shared" si="126"/>
        <v>0</v>
      </c>
      <c r="CW90" s="43">
        <f t="shared" si="127"/>
        <v>0</v>
      </c>
      <c r="CX90" s="35">
        <f t="shared" si="128"/>
        <v>0</v>
      </c>
      <c r="CY90" s="36">
        <f t="shared" si="129"/>
        <v>0</v>
      </c>
      <c r="CZ90" s="35">
        <f t="shared" si="130"/>
        <v>0</v>
      </c>
      <c r="DA90" s="62">
        <f t="shared" si="131"/>
        <v>0</v>
      </c>
    </row>
    <row r="91" spans="2:105" x14ac:dyDescent="0.3">
      <c r="B91" s="1"/>
      <c r="C91" s="8"/>
      <c r="D91">
        <f t="shared" si="132"/>
        <v>429.91</v>
      </c>
      <c r="F91" s="1"/>
      <c r="G91" s="8"/>
      <c r="H91">
        <f t="shared" si="12"/>
        <v>435.82</v>
      </c>
      <c r="J91" s="1">
        <v>0.90941899999999998</v>
      </c>
      <c r="K91" s="8">
        <v>-10.71</v>
      </c>
      <c r="L91">
        <f t="shared" si="13"/>
        <v>430.71000000000004</v>
      </c>
      <c r="N91" s="1">
        <v>0.91750200000000004</v>
      </c>
      <c r="O91" s="1">
        <v>-12.17</v>
      </c>
      <c r="P91">
        <f t="shared" si="14"/>
        <v>430.56</v>
      </c>
      <c r="R91" s="1">
        <v>0.93630199999999997</v>
      </c>
      <c r="S91" s="1">
        <v>-13.76</v>
      </c>
      <c r="T91">
        <f t="shared" si="15"/>
        <v>430.04</v>
      </c>
      <c r="V91" s="1">
        <v>0.97440599999999999</v>
      </c>
      <c r="W91" s="1">
        <v>-5.74</v>
      </c>
      <c r="X91">
        <f t="shared" si="16"/>
        <v>441.71</v>
      </c>
      <c r="Z91" s="1"/>
      <c r="AA91" s="1"/>
      <c r="AD91" s="1"/>
      <c r="AE91" s="1"/>
      <c r="AH91" s="1"/>
      <c r="AI91" s="1"/>
      <c r="AL91" s="1"/>
      <c r="AM91" s="1"/>
      <c r="AP91" s="15"/>
      <c r="AQ91" s="15"/>
      <c r="AT91" s="61">
        <f t="shared" si="72"/>
        <v>0</v>
      </c>
      <c r="AU91" s="43">
        <f t="shared" si="73"/>
        <v>0</v>
      </c>
      <c r="AV91" s="35">
        <f t="shared" si="74"/>
        <v>0</v>
      </c>
      <c r="AW91" s="36">
        <f t="shared" si="75"/>
        <v>0</v>
      </c>
      <c r="AX91" s="35">
        <f t="shared" si="76"/>
        <v>0</v>
      </c>
      <c r="AY91" s="62">
        <f t="shared" si="77"/>
        <v>0</v>
      </c>
      <c r="AZ91" s="61">
        <f t="shared" si="78"/>
        <v>0</v>
      </c>
      <c r="BA91" s="43">
        <f t="shared" si="79"/>
        <v>0</v>
      </c>
      <c r="BB91" s="35">
        <f t="shared" si="80"/>
        <v>0</v>
      </c>
      <c r="BC91" s="36">
        <f t="shared" si="81"/>
        <v>0</v>
      </c>
      <c r="BD91" s="35">
        <f t="shared" si="82"/>
        <v>0</v>
      </c>
      <c r="BE91" s="62">
        <f t="shared" si="83"/>
        <v>0</v>
      </c>
      <c r="BF91" s="61">
        <f t="shared" si="84"/>
        <v>1</v>
      </c>
      <c r="BG91" s="43" t="str">
        <f t="shared" si="85"/>
        <v>min</v>
      </c>
      <c r="BH91" s="35">
        <f t="shared" si="86"/>
        <v>0</v>
      </c>
      <c r="BI91" s="36">
        <f t="shared" si="87"/>
        <v>0</v>
      </c>
      <c r="BJ91" s="35">
        <f t="shared" si="88"/>
        <v>0.90941899999999998</v>
      </c>
      <c r="BK91" s="62">
        <f t="shared" si="89"/>
        <v>-10.71</v>
      </c>
      <c r="BL91" s="61">
        <f t="shared" si="90"/>
        <v>1</v>
      </c>
      <c r="BM91" s="43" t="str">
        <f t="shared" si="91"/>
        <v>min</v>
      </c>
      <c r="BN91" s="35">
        <f t="shared" si="92"/>
        <v>0</v>
      </c>
      <c r="BO91" s="36">
        <f t="shared" si="93"/>
        <v>0</v>
      </c>
      <c r="BP91" s="35">
        <f t="shared" si="94"/>
        <v>0</v>
      </c>
      <c r="BQ91" s="62">
        <f t="shared" si="95"/>
        <v>0</v>
      </c>
      <c r="BR91" s="61">
        <f t="shared" si="96"/>
        <v>1</v>
      </c>
      <c r="BS91" s="43" t="str">
        <f t="shared" si="97"/>
        <v>min</v>
      </c>
      <c r="BT91" s="35">
        <f t="shared" si="98"/>
        <v>0</v>
      </c>
      <c r="BU91" s="36">
        <f t="shared" si="99"/>
        <v>0</v>
      </c>
      <c r="BV91" s="35">
        <f t="shared" si="100"/>
        <v>0</v>
      </c>
      <c r="BW91" s="62">
        <f t="shared" si="101"/>
        <v>0</v>
      </c>
      <c r="BX91" s="61">
        <f t="shared" si="102"/>
        <v>1</v>
      </c>
      <c r="BY91" s="43" t="str">
        <f t="shared" si="103"/>
        <v>min</v>
      </c>
      <c r="BZ91" s="35">
        <f t="shared" si="104"/>
        <v>0</v>
      </c>
      <c r="CA91" s="36">
        <f t="shared" si="105"/>
        <v>0</v>
      </c>
      <c r="CB91" s="35">
        <f t="shared" si="106"/>
        <v>0</v>
      </c>
      <c r="CC91" s="62">
        <f t="shared" si="107"/>
        <v>0</v>
      </c>
      <c r="CD91" s="61">
        <f t="shared" si="108"/>
        <v>0</v>
      </c>
      <c r="CE91" s="43">
        <f t="shared" si="109"/>
        <v>0</v>
      </c>
      <c r="CF91" s="35">
        <f t="shared" si="110"/>
        <v>0</v>
      </c>
      <c r="CG91" s="36">
        <f t="shared" si="111"/>
        <v>0</v>
      </c>
      <c r="CH91" s="35">
        <f t="shared" si="112"/>
        <v>0</v>
      </c>
      <c r="CI91" s="62">
        <f t="shared" si="113"/>
        <v>0</v>
      </c>
      <c r="CJ91" s="61">
        <f t="shared" si="114"/>
        <v>0</v>
      </c>
      <c r="CK91" s="43">
        <f t="shared" si="115"/>
        <v>0</v>
      </c>
      <c r="CL91" s="35">
        <f t="shared" si="116"/>
        <v>0</v>
      </c>
      <c r="CM91" s="36">
        <f t="shared" si="117"/>
        <v>0</v>
      </c>
      <c r="CN91" s="35">
        <f t="shared" si="118"/>
        <v>0</v>
      </c>
      <c r="CO91" s="62">
        <f t="shared" si="119"/>
        <v>0</v>
      </c>
      <c r="CP91" s="61">
        <f t="shared" si="120"/>
        <v>0</v>
      </c>
      <c r="CQ91" s="43">
        <f t="shared" si="121"/>
        <v>0</v>
      </c>
      <c r="CR91" s="35">
        <f t="shared" si="122"/>
        <v>0</v>
      </c>
      <c r="CS91" s="43">
        <f t="shared" si="123"/>
        <v>0</v>
      </c>
      <c r="CT91" s="43">
        <f t="shared" si="124"/>
        <v>0</v>
      </c>
      <c r="CU91" s="62">
        <f t="shared" si="125"/>
        <v>0</v>
      </c>
      <c r="CV91" s="61">
        <f t="shared" si="126"/>
        <v>0</v>
      </c>
      <c r="CW91" s="43">
        <f t="shared" si="127"/>
        <v>0</v>
      </c>
      <c r="CX91" s="35">
        <f t="shared" si="128"/>
        <v>0</v>
      </c>
      <c r="CY91" s="36">
        <f t="shared" si="129"/>
        <v>0</v>
      </c>
      <c r="CZ91" s="35">
        <f t="shared" si="130"/>
        <v>0</v>
      </c>
      <c r="DA91" s="62">
        <f t="shared" si="131"/>
        <v>0</v>
      </c>
    </row>
    <row r="92" spans="2:105" x14ac:dyDescent="0.3">
      <c r="B92" s="1"/>
      <c r="C92" s="8"/>
      <c r="D92">
        <f t="shared" si="132"/>
        <v>429.91</v>
      </c>
      <c r="F92" s="1"/>
      <c r="G92" s="8"/>
      <c r="H92">
        <f t="shared" si="12"/>
        <v>435.82</v>
      </c>
      <c r="J92" s="1">
        <v>0.91929000000000005</v>
      </c>
      <c r="K92" s="8">
        <v>-10.97</v>
      </c>
      <c r="L92">
        <f t="shared" si="13"/>
        <v>430.45</v>
      </c>
      <c r="N92" s="1">
        <v>0.92745999999999995</v>
      </c>
      <c r="O92" s="1">
        <v>-12.73</v>
      </c>
      <c r="P92">
        <f t="shared" si="14"/>
        <v>430</v>
      </c>
      <c r="R92" s="1">
        <v>0.946465</v>
      </c>
      <c r="S92" s="1">
        <v>-11.83</v>
      </c>
      <c r="T92">
        <f t="shared" si="15"/>
        <v>431.97</v>
      </c>
      <c r="V92" s="1">
        <v>0.98498300000000005</v>
      </c>
      <c r="W92" s="1">
        <v>-3.58</v>
      </c>
      <c r="X92">
        <f t="shared" si="16"/>
        <v>443.87</v>
      </c>
      <c r="Z92" s="1"/>
      <c r="AA92" s="1"/>
      <c r="AD92" s="1"/>
      <c r="AE92" s="1"/>
      <c r="AH92" s="1"/>
      <c r="AI92" s="1"/>
      <c r="AL92" s="1"/>
      <c r="AM92" s="1"/>
      <c r="AP92" s="15"/>
      <c r="AQ92" s="15"/>
      <c r="AT92" s="61">
        <f t="shared" si="72"/>
        <v>0</v>
      </c>
      <c r="AU92" s="43">
        <f t="shared" si="73"/>
        <v>0</v>
      </c>
      <c r="AV92" s="35">
        <f t="shared" si="74"/>
        <v>0</v>
      </c>
      <c r="AW92" s="36">
        <f t="shared" si="75"/>
        <v>0</v>
      </c>
      <c r="AX92" s="35">
        <f t="shared" si="76"/>
        <v>0</v>
      </c>
      <c r="AY92" s="62">
        <f t="shared" si="77"/>
        <v>0</v>
      </c>
      <c r="AZ92" s="61">
        <f t="shared" si="78"/>
        <v>0</v>
      </c>
      <c r="BA92" s="43">
        <f t="shared" si="79"/>
        <v>0</v>
      </c>
      <c r="BB92" s="35">
        <f t="shared" si="80"/>
        <v>0</v>
      </c>
      <c r="BC92" s="36">
        <f t="shared" si="81"/>
        <v>0</v>
      </c>
      <c r="BD92" s="35">
        <f t="shared" si="82"/>
        <v>0</v>
      </c>
      <c r="BE92" s="62">
        <f t="shared" si="83"/>
        <v>0</v>
      </c>
      <c r="BF92" s="61">
        <f t="shared" si="84"/>
        <v>1</v>
      </c>
      <c r="BG92" s="43" t="str">
        <f t="shared" si="85"/>
        <v>min</v>
      </c>
      <c r="BH92" s="35">
        <f t="shared" si="86"/>
        <v>0</v>
      </c>
      <c r="BI92" s="36">
        <f t="shared" si="87"/>
        <v>0</v>
      </c>
      <c r="BJ92" s="35">
        <f t="shared" si="88"/>
        <v>0</v>
      </c>
      <c r="BK92" s="62">
        <f t="shared" si="89"/>
        <v>0</v>
      </c>
      <c r="BL92" s="61">
        <f t="shared" si="90"/>
        <v>1</v>
      </c>
      <c r="BM92" s="43" t="str">
        <f t="shared" si="91"/>
        <v>min</v>
      </c>
      <c r="BN92" s="35">
        <f t="shared" si="92"/>
        <v>0</v>
      </c>
      <c r="BO92" s="36">
        <f t="shared" si="93"/>
        <v>0</v>
      </c>
      <c r="BP92" s="35">
        <f t="shared" si="94"/>
        <v>0</v>
      </c>
      <c r="BQ92" s="62">
        <f t="shared" si="95"/>
        <v>0</v>
      </c>
      <c r="BR92" s="61">
        <f t="shared" si="96"/>
        <v>1</v>
      </c>
      <c r="BS92" s="43" t="str">
        <f t="shared" si="97"/>
        <v>min</v>
      </c>
      <c r="BT92" s="35">
        <f t="shared" si="98"/>
        <v>0</v>
      </c>
      <c r="BU92" s="36">
        <f t="shared" si="99"/>
        <v>0</v>
      </c>
      <c r="BV92" s="35">
        <f t="shared" si="100"/>
        <v>0</v>
      </c>
      <c r="BW92" s="62">
        <f t="shared" si="101"/>
        <v>0</v>
      </c>
      <c r="BX92" s="61">
        <f t="shared" si="102"/>
        <v>1</v>
      </c>
      <c r="BY92" s="43" t="str">
        <f t="shared" si="103"/>
        <v>min</v>
      </c>
      <c r="BZ92" s="35">
        <f t="shared" si="104"/>
        <v>0</v>
      </c>
      <c r="CA92" s="36">
        <f t="shared" si="105"/>
        <v>0</v>
      </c>
      <c r="CB92" s="35">
        <f t="shared" si="106"/>
        <v>0</v>
      </c>
      <c r="CC92" s="62">
        <f t="shared" si="107"/>
        <v>0</v>
      </c>
      <c r="CD92" s="61">
        <f t="shared" si="108"/>
        <v>0</v>
      </c>
      <c r="CE92" s="43">
        <f t="shared" si="109"/>
        <v>0</v>
      </c>
      <c r="CF92" s="35">
        <f t="shared" si="110"/>
        <v>0</v>
      </c>
      <c r="CG92" s="36">
        <f t="shared" si="111"/>
        <v>0</v>
      </c>
      <c r="CH92" s="35">
        <f t="shared" si="112"/>
        <v>0</v>
      </c>
      <c r="CI92" s="62">
        <f t="shared" si="113"/>
        <v>0</v>
      </c>
      <c r="CJ92" s="61">
        <f t="shared" si="114"/>
        <v>0</v>
      </c>
      <c r="CK92" s="43">
        <f t="shared" si="115"/>
        <v>0</v>
      </c>
      <c r="CL92" s="35">
        <f t="shared" si="116"/>
        <v>0</v>
      </c>
      <c r="CM92" s="36">
        <f t="shared" si="117"/>
        <v>0</v>
      </c>
      <c r="CN92" s="35">
        <f t="shared" si="118"/>
        <v>0</v>
      </c>
      <c r="CO92" s="62">
        <f t="shared" si="119"/>
        <v>0</v>
      </c>
      <c r="CP92" s="61">
        <f t="shared" si="120"/>
        <v>0</v>
      </c>
      <c r="CQ92" s="43">
        <f t="shared" si="121"/>
        <v>0</v>
      </c>
      <c r="CR92" s="35">
        <f t="shared" si="122"/>
        <v>0</v>
      </c>
      <c r="CS92" s="43">
        <f t="shared" si="123"/>
        <v>0</v>
      </c>
      <c r="CT92" s="43">
        <f t="shared" si="124"/>
        <v>0</v>
      </c>
      <c r="CU92" s="62">
        <f t="shared" si="125"/>
        <v>0</v>
      </c>
      <c r="CV92" s="61">
        <f t="shared" si="126"/>
        <v>0</v>
      </c>
      <c r="CW92" s="43">
        <f t="shared" si="127"/>
        <v>0</v>
      </c>
      <c r="CX92" s="35">
        <f t="shared" si="128"/>
        <v>0</v>
      </c>
      <c r="CY92" s="36">
        <f t="shared" si="129"/>
        <v>0</v>
      </c>
      <c r="CZ92" s="35">
        <f t="shared" si="130"/>
        <v>0</v>
      </c>
      <c r="DA92" s="62">
        <f t="shared" si="131"/>
        <v>0</v>
      </c>
    </row>
    <row r="93" spans="2:105" x14ac:dyDescent="0.3">
      <c r="B93" s="1"/>
      <c r="C93" s="8"/>
      <c r="D93">
        <f t="shared" si="132"/>
        <v>429.91</v>
      </c>
      <c r="F93" s="1"/>
      <c r="G93" s="8"/>
      <c r="H93">
        <f t="shared" si="12"/>
        <v>435.82</v>
      </c>
      <c r="J93" s="1">
        <v>0.92916100000000001</v>
      </c>
      <c r="K93" s="8">
        <v>-11.31</v>
      </c>
      <c r="L93">
        <f t="shared" si="13"/>
        <v>430.11</v>
      </c>
      <c r="N93" s="1">
        <v>0.937419</v>
      </c>
      <c r="O93" s="1">
        <v>-13.23</v>
      </c>
      <c r="P93">
        <f t="shared" si="14"/>
        <v>429.5</v>
      </c>
      <c r="R93" s="1">
        <v>0.95662700000000001</v>
      </c>
      <c r="S93" s="1">
        <v>-9.56</v>
      </c>
      <c r="T93">
        <f t="shared" si="15"/>
        <v>434.24</v>
      </c>
      <c r="V93" s="1">
        <v>0.99555899999999997</v>
      </c>
      <c r="W93" s="1">
        <v>-1.17</v>
      </c>
      <c r="X93">
        <f t="shared" si="16"/>
        <v>446.28</v>
      </c>
      <c r="Z93" s="1"/>
      <c r="AA93" s="1"/>
      <c r="AD93" s="1"/>
      <c r="AE93" s="1"/>
      <c r="AH93" s="1"/>
      <c r="AI93" s="1"/>
      <c r="AP93" s="15"/>
      <c r="AQ93" s="15"/>
      <c r="AT93" s="61">
        <f t="shared" si="72"/>
        <v>0</v>
      </c>
      <c r="AU93" s="43">
        <f t="shared" si="73"/>
        <v>0</v>
      </c>
      <c r="AV93" s="35">
        <f t="shared" si="74"/>
        <v>0</v>
      </c>
      <c r="AW93" s="36">
        <f t="shared" si="75"/>
        <v>0</v>
      </c>
      <c r="AX93" s="35">
        <f t="shared" si="76"/>
        <v>0</v>
      </c>
      <c r="AY93" s="62">
        <f t="shared" si="77"/>
        <v>0</v>
      </c>
      <c r="AZ93" s="61">
        <f t="shared" si="78"/>
        <v>0</v>
      </c>
      <c r="BA93" s="43">
        <f t="shared" si="79"/>
        <v>0</v>
      </c>
      <c r="BB93" s="35">
        <f t="shared" si="80"/>
        <v>0</v>
      </c>
      <c r="BC93" s="36">
        <f t="shared" si="81"/>
        <v>0</v>
      </c>
      <c r="BD93" s="35">
        <f t="shared" si="82"/>
        <v>0</v>
      </c>
      <c r="BE93" s="62">
        <f t="shared" si="83"/>
        <v>0</v>
      </c>
      <c r="BF93" s="61">
        <f t="shared" si="84"/>
        <v>1</v>
      </c>
      <c r="BG93" s="43" t="str">
        <f t="shared" si="85"/>
        <v>min</v>
      </c>
      <c r="BH93" s="35">
        <f t="shared" si="86"/>
        <v>0</v>
      </c>
      <c r="BI93" s="36">
        <f t="shared" si="87"/>
        <v>0</v>
      </c>
      <c r="BJ93" s="35">
        <f t="shared" si="88"/>
        <v>0</v>
      </c>
      <c r="BK93" s="62">
        <f t="shared" si="89"/>
        <v>0</v>
      </c>
      <c r="BL93" s="61">
        <f t="shared" si="90"/>
        <v>1</v>
      </c>
      <c r="BM93" s="43" t="str">
        <f t="shared" si="91"/>
        <v>min</v>
      </c>
      <c r="BN93" s="35">
        <f t="shared" si="92"/>
        <v>0</v>
      </c>
      <c r="BO93" s="36">
        <f t="shared" si="93"/>
        <v>0</v>
      </c>
      <c r="BP93" s="35">
        <f t="shared" si="94"/>
        <v>0</v>
      </c>
      <c r="BQ93" s="62">
        <f t="shared" si="95"/>
        <v>0</v>
      </c>
      <c r="BR93" s="61">
        <f t="shared" si="96"/>
        <v>1</v>
      </c>
      <c r="BS93" s="43" t="str">
        <f t="shared" si="97"/>
        <v>min</v>
      </c>
      <c r="BT93" s="35">
        <f t="shared" si="98"/>
        <v>0</v>
      </c>
      <c r="BU93" s="36">
        <f t="shared" si="99"/>
        <v>0</v>
      </c>
      <c r="BV93" s="35">
        <f t="shared" si="100"/>
        <v>0</v>
      </c>
      <c r="BW93" s="62">
        <f t="shared" si="101"/>
        <v>0</v>
      </c>
      <c r="BX93" s="61">
        <f t="shared" si="102"/>
        <v>1</v>
      </c>
      <c r="BY93" s="43" t="str">
        <f t="shared" si="103"/>
        <v>min</v>
      </c>
      <c r="BZ93" s="35">
        <f t="shared" si="104"/>
        <v>0</v>
      </c>
      <c r="CA93" s="36">
        <f t="shared" si="105"/>
        <v>0</v>
      </c>
      <c r="CB93" s="35">
        <f t="shared" si="106"/>
        <v>0</v>
      </c>
      <c r="CC93" s="62">
        <f t="shared" si="107"/>
        <v>0</v>
      </c>
      <c r="CD93" s="61">
        <f t="shared" si="108"/>
        <v>0</v>
      </c>
      <c r="CE93" s="43">
        <f t="shared" si="109"/>
        <v>0</v>
      </c>
      <c r="CF93" s="35">
        <f t="shared" si="110"/>
        <v>0</v>
      </c>
      <c r="CG93" s="36">
        <f t="shared" si="111"/>
        <v>0</v>
      </c>
      <c r="CH93" s="35">
        <f t="shared" si="112"/>
        <v>0</v>
      </c>
      <c r="CI93" s="62">
        <f t="shared" si="113"/>
        <v>0</v>
      </c>
      <c r="CJ93" s="61">
        <f t="shared" si="114"/>
        <v>0</v>
      </c>
      <c r="CK93" s="43">
        <f t="shared" si="115"/>
        <v>0</v>
      </c>
      <c r="CL93" s="35">
        <f t="shared" si="116"/>
        <v>0</v>
      </c>
      <c r="CM93" s="36">
        <f t="shared" si="117"/>
        <v>0</v>
      </c>
      <c r="CN93" s="35">
        <f t="shared" si="118"/>
        <v>0</v>
      </c>
      <c r="CO93" s="62">
        <f t="shared" si="119"/>
        <v>0</v>
      </c>
      <c r="CP93" s="61">
        <f t="shared" si="120"/>
        <v>0</v>
      </c>
      <c r="CQ93" s="43">
        <f t="shared" si="121"/>
        <v>0</v>
      </c>
      <c r="CR93" s="35">
        <f t="shared" si="122"/>
        <v>0</v>
      </c>
      <c r="CS93" s="43">
        <f t="shared" si="123"/>
        <v>0</v>
      </c>
      <c r="CT93" s="43">
        <f t="shared" si="124"/>
        <v>0</v>
      </c>
      <c r="CU93" s="62">
        <f t="shared" si="125"/>
        <v>0</v>
      </c>
      <c r="CV93" s="61">
        <f t="shared" si="126"/>
        <v>0</v>
      </c>
      <c r="CW93" s="43">
        <f t="shared" si="127"/>
        <v>0</v>
      </c>
      <c r="CX93" s="35">
        <f t="shared" si="128"/>
        <v>0</v>
      </c>
      <c r="CY93" s="36">
        <f t="shared" si="129"/>
        <v>0</v>
      </c>
      <c r="CZ93" s="35">
        <f t="shared" si="130"/>
        <v>0</v>
      </c>
      <c r="DA93" s="62">
        <f t="shared" si="131"/>
        <v>0</v>
      </c>
    </row>
    <row r="94" spans="2:105" x14ac:dyDescent="0.3">
      <c r="B94" s="1"/>
      <c r="C94" s="7"/>
      <c r="D94">
        <f t="shared" si="132"/>
        <v>429.91</v>
      </c>
      <c r="F94" s="1"/>
      <c r="G94" s="8"/>
      <c r="H94">
        <f t="shared" si="12"/>
        <v>435.82</v>
      </c>
      <c r="J94" s="1">
        <v>0.93903199999999998</v>
      </c>
      <c r="K94" s="8">
        <v>-11.68</v>
      </c>
      <c r="L94">
        <f t="shared" si="13"/>
        <v>429.74</v>
      </c>
      <c r="N94" s="1">
        <v>0.94737800000000005</v>
      </c>
      <c r="O94" s="1">
        <v>-11.64</v>
      </c>
      <c r="P94">
        <f t="shared" si="14"/>
        <v>431.09000000000003</v>
      </c>
      <c r="R94" s="1">
        <v>0.96679000000000004</v>
      </c>
      <c r="S94" s="1">
        <v>-7.24</v>
      </c>
      <c r="T94">
        <f t="shared" si="15"/>
        <v>436.56</v>
      </c>
      <c r="V94" s="1">
        <v>0.99995699999999998</v>
      </c>
      <c r="W94" s="1">
        <v>0.06</v>
      </c>
      <c r="X94">
        <f t="shared" si="16"/>
        <v>447.51</v>
      </c>
      <c r="Z94" s="1"/>
      <c r="AA94" s="1"/>
      <c r="AD94" s="1"/>
      <c r="AE94" s="1"/>
      <c r="AP94" s="15"/>
      <c r="AQ94" s="15"/>
      <c r="AT94" s="61">
        <f t="shared" si="72"/>
        <v>0</v>
      </c>
      <c r="AU94" s="43">
        <f t="shared" si="73"/>
        <v>0</v>
      </c>
      <c r="AV94" s="35">
        <f t="shared" si="74"/>
        <v>0</v>
      </c>
      <c r="AW94" s="36">
        <f t="shared" si="75"/>
        <v>0</v>
      </c>
      <c r="AX94" s="35">
        <f t="shared" si="76"/>
        <v>0</v>
      </c>
      <c r="AY94" s="62">
        <f t="shared" si="77"/>
        <v>0</v>
      </c>
      <c r="AZ94" s="61">
        <f t="shared" si="78"/>
        <v>0</v>
      </c>
      <c r="BA94" s="43">
        <f t="shared" si="79"/>
        <v>0</v>
      </c>
      <c r="BB94" s="35">
        <f t="shared" si="80"/>
        <v>0</v>
      </c>
      <c r="BC94" s="36">
        <f t="shared" si="81"/>
        <v>0</v>
      </c>
      <c r="BD94" s="35">
        <f t="shared" si="82"/>
        <v>0</v>
      </c>
      <c r="BE94" s="62">
        <f t="shared" si="83"/>
        <v>0</v>
      </c>
      <c r="BF94" s="61">
        <f t="shared" si="84"/>
        <v>1</v>
      </c>
      <c r="BG94" s="43" t="str">
        <f t="shared" si="85"/>
        <v>min</v>
      </c>
      <c r="BH94" s="35">
        <f t="shared" si="86"/>
        <v>0</v>
      </c>
      <c r="BI94" s="36">
        <f t="shared" si="87"/>
        <v>0</v>
      </c>
      <c r="BJ94" s="35">
        <f t="shared" si="88"/>
        <v>0</v>
      </c>
      <c r="BK94" s="62">
        <f t="shared" si="89"/>
        <v>0</v>
      </c>
      <c r="BL94" s="61">
        <f t="shared" si="90"/>
        <v>1</v>
      </c>
      <c r="BM94" s="43" t="str">
        <f t="shared" si="91"/>
        <v>min</v>
      </c>
      <c r="BN94" s="35">
        <f t="shared" si="92"/>
        <v>0</v>
      </c>
      <c r="BO94" s="36">
        <f t="shared" si="93"/>
        <v>0</v>
      </c>
      <c r="BP94" s="35">
        <f t="shared" si="94"/>
        <v>0</v>
      </c>
      <c r="BQ94" s="62">
        <f t="shared" si="95"/>
        <v>0</v>
      </c>
      <c r="BR94" s="61">
        <f t="shared" si="96"/>
        <v>1</v>
      </c>
      <c r="BS94" s="43" t="str">
        <f t="shared" si="97"/>
        <v>min</v>
      </c>
      <c r="BT94" s="35">
        <f t="shared" si="98"/>
        <v>0</v>
      </c>
      <c r="BU94" s="36">
        <f t="shared" si="99"/>
        <v>0</v>
      </c>
      <c r="BV94" s="35">
        <f t="shared" si="100"/>
        <v>0</v>
      </c>
      <c r="BW94" s="62">
        <f t="shared" si="101"/>
        <v>0</v>
      </c>
      <c r="BX94" s="61">
        <f t="shared" si="102"/>
        <v>1</v>
      </c>
      <c r="BY94" s="43" t="str">
        <f t="shared" si="103"/>
        <v>min</v>
      </c>
      <c r="BZ94" s="35">
        <f t="shared" si="104"/>
        <v>0</v>
      </c>
      <c r="CA94" s="36">
        <f t="shared" si="105"/>
        <v>0</v>
      </c>
      <c r="CB94" s="35">
        <f t="shared" si="106"/>
        <v>0</v>
      </c>
      <c r="CC94" s="62">
        <f t="shared" si="107"/>
        <v>0</v>
      </c>
      <c r="CD94" s="61">
        <f t="shared" si="108"/>
        <v>0</v>
      </c>
      <c r="CE94" s="43">
        <f t="shared" si="109"/>
        <v>0</v>
      </c>
      <c r="CF94" s="35">
        <f t="shared" si="110"/>
        <v>0</v>
      </c>
      <c r="CG94" s="36">
        <f t="shared" si="111"/>
        <v>0</v>
      </c>
      <c r="CH94" s="35">
        <f t="shared" si="112"/>
        <v>0</v>
      </c>
      <c r="CI94" s="62">
        <f t="shared" si="113"/>
        <v>0</v>
      </c>
      <c r="CJ94" s="61">
        <f t="shared" si="114"/>
        <v>0</v>
      </c>
      <c r="CK94" s="43">
        <f t="shared" si="115"/>
        <v>0</v>
      </c>
      <c r="CL94" s="35">
        <f t="shared" si="116"/>
        <v>0</v>
      </c>
      <c r="CM94" s="36">
        <f t="shared" si="117"/>
        <v>0</v>
      </c>
      <c r="CN94" s="35">
        <f t="shared" si="118"/>
        <v>0</v>
      </c>
      <c r="CO94" s="62">
        <f t="shared" si="119"/>
        <v>0</v>
      </c>
      <c r="CP94" s="61">
        <f t="shared" si="120"/>
        <v>0</v>
      </c>
      <c r="CQ94" s="43">
        <f t="shared" si="121"/>
        <v>0</v>
      </c>
      <c r="CR94" s="35">
        <f t="shared" si="122"/>
        <v>0</v>
      </c>
      <c r="CS94" s="43">
        <f t="shared" si="123"/>
        <v>0</v>
      </c>
      <c r="CT94" s="43">
        <f t="shared" si="124"/>
        <v>0</v>
      </c>
      <c r="CU94" s="62">
        <f t="shared" si="125"/>
        <v>0</v>
      </c>
      <c r="CV94" s="61">
        <f t="shared" si="126"/>
        <v>0</v>
      </c>
      <c r="CW94" s="43">
        <f t="shared" si="127"/>
        <v>0</v>
      </c>
      <c r="CX94" s="35">
        <f t="shared" si="128"/>
        <v>0</v>
      </c>
      <c r="CY94" s="36">
        <f t="shared" si="129"/>
        <v>0</v>
      </c>
      <c r="CZ94" s="35">
        <f t="shared" si="130"/>
        <v>0</v>
      </c>
      <c r="DA94" s="62">
        <f t="shared" si="131"/>
        <v>0</v>
      </c>
    </row>
    <row r="95" spans="2:105" x14ac:dyDescent="0.3">
      <c r="B95" s="1"/>
      <c r="C95" s="7"/>
      <c r="D95">
        <f t="shared" si="132"/>
        <v>429.91</v>
      </c>
      <c r="F95" s="1"/>
      <c r="G95" s="8"/>
      <c r="H95">
        <f t="shared" si="12"/>
        <v>435.82</v>
      </c>
      <c r="J95" s="1">
        <v>0.94890300000000005</v>
      </c>
      <c r="K95" s="8">
        <v>-11.66</v>
      </c>
      <c r="L95">
        <f t="shared" si="13"/>
        <v>429.76</v>
      </c>
      <c r="N95" s="1">
        <v>0.95733699999999999</v>
      </c>
      <c r="O95" s="1">
        <v>-9.36</v>
      </c>
      <c r="P95">
        <f t="shared" si="14"/>
        <v>433.37</v>
      </c>
      <c r="R95" s="1">
        <v>0.97695299999999996</v>
      </c>
      <c r="S95" s="1">
        <v>-6.06</v>
      </c>
      <c r="T95">
        <f t="shared" si="15"/>
        <v>437.74</v>
      </c>
      <c r="V95" s="1">
        <v>1</v>
      </c>
      <c r="W95" s="1">
        <v>0</v>
      </c>
      <c r="X95">
        <f t="shared" si="16"/>
        <v>447.45</v>
      </c>
      <c r="Z95" s="1"/>
      <c r="AA95" s="1"/>
      <c r="AD95" s="1"/>
      <c r="AE95" s="1"/>
      <c r="AP95" s="15"/>
      <c r="AQ95" s="15"/>
      <c r="AT95" s="61">
        <f t="shared" si="72"/>
        <v>0</v>
      </c>
      <c r="AU95" s="43">
        <f t="shared" si="73"/>
        <v>0</v>
      </c>
      <c r="AV95" s="35">
        <f t="shared" si="74"/>
        <v>0</v>
      </c>
      <c r="AW95" s="36">
        <f t="shared" si="75"/>
        <v>0</v>
      </c>
      <c r="AX95" s="35">
        <f t="shared" si="76"/>
        <v>0</v>
      </c>
      <c r="AY95" s="62">
        <f t="shared" si="77"/>
        <v>0</v>
      </c>
      <c r="AZ95" s="61">
        <f t="shared" si="78"/>
        <v>0</v>
      </c>
      <c r="BA95" s="43">
        <f t="shared" si="79"/>
        <v>0</v>
      </c>
      <c r="BB95" s="35">
        <f t="shared" si="80"/>
        <v>0</v>
      </c>
      <c r="BC95" s="36">
        <f t="shared" si="81"/>
        <v>0</v>
      </c>
      <c r="BD95" s="35">
        <f t="shared" si="82"/>
        <v>0</v>
      </c>
      <c r="BE95" s="62">
        <f t="shared" si="83"/>
        <v>0</v>
      </c>
      <c r="BF95" s="61">
        <f t="shared" si="84"/>
        <v>1</v>
      </c>
      <c r="BG95" s="43" t="str">
        <f t="shared" si="85"/>
        <v>min</v>
      </c>
      <c r="BH95" s="35">
        <f t="shared" si="86"/>
        <v>0</v>
      </c>
      <c r="BI95" s="36">
        <f t="shared" si="87"/>
        <v>0</v>
      </c>
      <c r="BJ95" s="35">
        <f t="shared" si="88"/>
        <v>0</v>
      </c>
      <c r="BK95" s="62">
        <f t="shared" si="89"/>
        <v>0</v>
      </c>
      <c r="BL95" s="61">
        <f t="shared" si="90"/>
        <v>1</v>
      </c>
      <c r="BM95" s="43" t="str">
        <f t="shared" si="91"/>
        <v>min</v>
      </c>
      <c r="BN95" s="35">
        <f t="shared" si="92"/>
        <v>0</v>
      </c>
      <c r="BO95" s="36">
        <f t="shared" si="93"/>
        <v>0</v>
      </c>
      <c r="BP95" s="35">
        <f t="shared" si="94"/>
        <v>0</v>
      </c>
      <c r="BQ95" s="62">
        <f t="shared" si="95"/>
        <v>0</v>
      </c>
      <c r="BR95" s="61">
        <f t="shared" si="96"/>
        <v>1</v>
      </c>
      <c r="BS95" s="43" t="str">
        <f t="shared" si="97"/>
        <v>min</v>
      </c>
      <c r="BT95" s="35">
        <f t="shared" si="98"/>
        <v>0</v>
      </c>
      <c r="BU95" s="36">
        <f t="shared" si="99"/>
        <v>0</v>
      </c>
      <c r="BV95" s="35">
        <f t="shared" si="100"/>
        <v>0</v>
      </c>
      <c r="BW95" s="62">
        <f t="shared" si="101"/>
        <v>0</v>
      </c>
      <c r="BX95" s="61">
        <f t="shared" si="102"/>
        <v>1</v>
      </c>
      <c r="BY95" s="43">
        <f t="shared" si="103"/>
        <v>0</v>
      </c>
      <c r="BZ95" s="35">
        <f t="shared" si="104"/>
        <v>0</v>
      </c>
      <c r="CA95" s="36">
        <f t="shared" si="105"/>
        <v>0</v>
      </c>
      <c r="CB95" s="35">
        <f t="shared" si="106"/>
        <v>0</v>
      </c>
      <c r="CC95" s="62">
        <f t="shared" si="107"/>
        <v>0</v>
      </c>
      <c r="CD95" s="61">
        <f t="shared" si="108"/>
        <v>0</v>
      </c>
      <c r="CE95" s="43">
        <f t="shared" si="109"/>
        <v>0</v>
      </c>
      <c r="CF95" s="35">
        <f t="shared" si="110"/>
        <v>0</v>
      </c>
      <c r="CG95" s="36">
        <f t="shared" si="111"/>
        <v>0</v>
      </c>
      <c r="CH95" s="35">
        <f t="shared" si="112"/>
        <v>0</v>
      </c>
      <c r="CI95" s="62">
        <f t="shared" si="113"/>
        <v>0</v>
      </c>
      <c r="CJ95" s="61">
        <f t="shared" si="114"/>
        <v>0</v>
      </c>
      <c r="CK95" s="43">
        <f t="shared" si="115"/>
        <v>0</v>
      </c>
      <c r="CL95" s="35">
        <f t="shared" si="116"/>
        <v>0</v>
      </c>
      <c r="CM95" s="36">
        <f t="shared" si="117"/>
        <v>0</v>
      </c>
      <c r="CN95" s="35">
        <f t="shared" si="118"/>
        <v>0</v>
      </c>
      <c r="CO95" s="62">
        <f t="shared" si="119"/>
        <v>0</v>
      </c>
      <c r="CP95" s="61">
        <f t="shared" si="120"/>
        <v>0</v>
      </c>
      <c r="CQ95" s="43">
        <f t="shared" si="121"/>
        <v>0</v>
      </c>
      <c r="CR95" s="35">
        <f t="shared" si="122"/>
        <v>0</v>
      </c>
      <c r="CS95" s="43">
        <f t="shared" si="123"/>
        <v>0</v>
      </c>
      <c r="CT95" s="43">
        <f t="shared" si="124"/>
        <v>0</v>
      </c>
      <c r="CU95" s="62">
        <f t="shared" si="125"/>
        <v>0</v>
      </c>
      <c r="CV95" s="61">
        <f t="shared" si="126"/>
        <v>0</v>
      </c>
      <c r="CW95" s="43">
        <f t="shared" si="127"/>
        <v>0</v>
      </c>
      <c r="CX95" s="35">
        <f t="shared" si="128"/>
        <v>0</v>
      </c>
      <c r="CY95" s="36">
        <f t="shared" si="129"/>
        <v>0</v>
      </c>
      <c r="CZ95" s="35">
        <f t="shared" si="130"/>
        <v>0</v>
      </c>
      <c r="DA95" s="62">
        <f t="shared" si="131"/>
        <v>0</v>
      </c>
    </row>
    <row r="96" spans="2:105" x14ac:dyDescent="0.3">
      <c r="B96" s="1"/>
      <c r="C96" s="7"/>
      <c r="D96">
        <f t="shared" si="132"/>
        <v>429.91</v>
      </c>
      <c r="F96" s="1"/>
      <c r="G96" s="8"/>
      <c r="H96">
        <f t="shared" si="12"/>
        <v>435.82</v>
      </c>
      <c r="J96" s="1">
        <v>0.95877400000000002</v>
      </c>
      <c r="K96" s="8">
        <v>-9.34</v>
      </c>
      <c r="L96">
        <f t="shared" si="13"/>
        <v>432.08000000000004</v>
      </c>
      <c r="N96" s="1">
        <v>0.96729600000000004</v>
      </c>
      <c r="O96" s="1">
        <v>-7.05</v>
      </c>
      <c r="P96">
        <f t="shared" si="14"/>
        <v>435.68</v>
      </c>
      <c r="R96" s="1">
        <v>0.98711599999999999</v>
      </c>
      <c r="S96" s="1">
        <v>-3.42</v>
      </c>
      <c r="T96">
        <f t="shared" si="15"/>
        <v>440.38</v>
      </c>
      <c r="V96" s="1"/>
      <c r="W96" s="1"/>
      <c r="Z96" s="1"/>
      <c r="AA96" s="1"/>
      <c r="AD96" s="1"/>
      <c r="AE96" s="1"/>
      <c r="AT96" s="61">
        <f t="shared" si="72"/>
        <v>0</v>
      </c>
      <c r="AU96" s="43">
        <f t="shared" si="73"/>
        <v>0</v>
      </c>
      <c r="AV96" s="35">
        <f t="shared" si="74"/>
        <v>0</v>
      </c>
      <c r="AW96" s="36">
        <f t="shared" si="75"/>
        <v>0</v>
      </c>
      <c r="AX96" s="35">
        <f t="shared" si="76"/>
        <v>0</v>
      </c>
      <c r="AY96" s="62">
        <f t="shared" si="77"/>
        <v>0</v>
      </c>
      <c r="AZ96" s="61">
        <f t="shared" si="78"/>
        <v>0</v>
      </c>
      <c r="BA96" s="43">
        <f t="shared" si="79"/>
        <v>0</v>
      </c>
      <c r="BB96" s="35">
        <f t="shared" si="80"/>
        <v>0</v>
      </c>
      <c r="BC96" s="36">
        <f t="shared" si="81"/>
        <v>0</v>
      </c>
      <c r="BD96" s="35">
        <f t="shared" si="82"/>
        <v>0</v>
      </c>
      <c r="BE96" s="62">
        <f t="shared" si="83"/>
        <v>0</v>
      </c>
      <c r="BF96" s="61">
        <f t="shared" si="84"/>
        <v>1</v>
      </c>
      <c r="BG96" s="43" t="str">
        <f t="shared" si="85"/>
        <v>min</v>
      </c>
      <c r="BH96" s="35">
        <f t="shared" si="86"/>
        <v>0</v>
      </c>
      <c r="BI96" s="36">
        <f t="shared" si="87"/>
        <v>0</v>
      </c>
      <c r="BJ96" s="35">
        <f t="shared" si="88"/>
        <v>0</v>
      </c>
      <c r="BK96" s="62">
        <f t="shared" si="89"/>
        <v>0</v>
      </c>
      <c r="BL96" s="61">
        <f t="shared" si="90"/>
        <v>1</v>
      </c>
      <c r="BM96" s="43" t="str">
        <f t="shared" si="91"/>
        <v>min</v>
      </c>
      <c r="BN96" s="35">
        <f t="shared" si="92"/>
        <v>0</v>
      </c>
      <c r="BO96" s="36">
        <f t="shared" si="93"/>
        <v>0</v>
      </c>
      <c r="BP96" s="35">
        <f t="shared" si="94"/>
        <v>0</v>
      </c>
      <c r="BQ96" s="62">
        <f t="shared" si="95"/>
        <v>0</v>
      </c>
      <c r="BR96" s="61">
        <f t="shared" si="96"/>
        <v>1</v>
      </c>
      <c r="BS96" s="43" t="str">
        <f t="shared" si="97"/>
        <v>min</v>
      </c>
      <c r="BT96" s="35">
        <f t="shared" si="98"/>
        <v>0</v>
      </c>
      <c r="BU96" s="36">
        <f t="shared" si="99"/>
        <v>0</v>
      </c>
      <c r="BV96" s="35">
        <f t="shared" si="100"/>
        <v>0</v>
      </c>
      <c r="BW96" s="62">
        <f t="shared" si="101"/>
        <v>0</v>
      </c>
      <c r="BX96" s="61">
        <f t="shared" si="102"/>
        <v>0</v>
      </c>
      <c r="BY96" s="43">
        <f t="shared" si="103"/>
        <v>0</v>
      </c>
      <c r="BZ96" s="35">
        <f t="shared" si="104"/>
        <v>0</v>
      </c>
      <c r="CA96" s="36">
        <f t="shared" si="105"/>
        <v>0</v>
      </c>
      <c r="CB96" s="35">
        <f t="shared" si="106"/>
        <v>0</v>
      </c>
      <c r="CC96" s="62">
        <f t="shared" si="107"/>
        <v>0</v>
      </c>
      <c r="CD96" s="61">
        <f t="shared" si="108"/>
        <v>0</v>
      </c>
      <c r="CE96" s="43">
        <f t="shared" si="109"/>
        <v>0</v>
      </c>
      <c r="CF96" s="35">
        <f t="shared" si="110"/>
        <v>0</v>
      </c>
      <c r="CG96" s="36">
        <f t="shared" si="111"/>
        <v>0</v>
      </c>
      <c r="CH96" s="35">
        <f t="shared" si="112"/>
        <v>0</v>
      </c>
      <c r="CI96" s="62">
        <f t="shared" si="113"/>
        <v>0</v>
      </c>
      <c r="CJ96" s="61">
        <f t="shared" si="114"/>
        <v>0</v>
      </c>
      <c r="CK96" s="43">
        <f t="shared" si="115"/>
        <v>0</v>
      </c>
      <c r="CL96" s="35">
        <f t="shared" si="116"/>
        <v>0</v>
      </c>
      <c r="CM96" s="36">
        <f t="shared" si="117"/>
        <v>0</v>
      </c>
      <c r="CN96" s="35">
        <f t="shared" si="118"/>
        <v>0</v>
      </c>
      <c r="CO96" s="62">
        <f t="shared" si="119"/>
        <v>0</v>
      </c>
      <c r="CP96" s="61">
        <f t="shared" si="120"/>
        <v>0</v>
      </c>
      <c r="CQ96" s="43">
        <f t="shared" si="121"/>
        <v>0</v>
      </c>
      <c r="CR96" s="35">
        <f t="shared" si="122"/>
        <v>0</v>
      </c>
      <c r="CS96" s="43">
        <f t="shared" si="123"/>
        <v>0</v>
      </c>
      <c r="CT96" s="43">
        <f t="shared" si="124"/>
        <v>0</v>
      </c>
      <c r="CU96" s="62">
        <f t="shared" si="125"/>
        <v>0</v>
      </c>
      <c r="CV96" s="61">
        <f t="shared" si="126"/>
        <v>0</v>
      </c>
      <c r="CW96" s="43">
        <f t="shared" si="127"/>
        <v>0</v>
      </c>
      <c r="CX96" s="35">
        <f t="shared" si="128"/>
        <v>0</v>
      </c>
      <c r="CY96" s="36">
        <f t="shared" si="129"/>
        <v>0</v>
      </c>
      <c r="CZ96" s="35">
        <f t="shared" si="130"/>
        <v>0</v>
      </c>
      <c r="DA96" s="62">
        <f t="shared" si="131"/>
        <v>0</v>
      </c>
    </row>
    <row r="97" spans="2:105" x14ac:dyDescent="0.3">
      <c r="B97" s="1"/>
      <c r="C97" s="7"/>
      <c r="D97">
        <f t="shared" si="132"/>
        <v>429.91</v>
      </c>
      <c r="F97" s="1"/>
      <c r="G97" s="8"/>
      <c r="H97">
        <f t="shared" si="12"/>
        <v>435.82</v>
      </c>
      <c r="J97" s="1">
        <v>0.96864499999999998</v>
      </c>
      <c r="K97" s="8">
        <v>-4.3099999999999996</v>
      </c>
      <c r="L97">
        <f t="shared" si="13"/>
        <v>437.11</v>
      </c>
      <c r="N97" s="1">
        <v>0.97725399999999996</v>
      </c>
      <c r="O97" s="1">
        <v>-5.59</v>
      </c>
      <c r="P97">
        <f t="shared" si="14"/>
        <v>437.14000000000004</v>
      </c>
      <c r="R97" s="1">
        <v>0.99727900000000003</v>
      </c>
      <c r="S97" s="1">
        <v>-0.61</v>
      </c>
      <c r="T97">
        <f t="shared" si="15"/>
        <v>443.19</v>
      </c>
      <c r="V97" s="1"/>
      <c r="W97" s="1"/>
      <c r="Z97" s="1"/>
      <c r="AA97" s="1"/>
      <c r="AT97" s="61">
        <f t="shared" si="72"/>
        <v>0</v>
      </c>
      <c r="AU97" s="43">
        <f t="shared" si="73"/>
        <v>0</v>
      </c>
      <c r="AV97" s="35">
        <f t="shared" si="74"/>
        <v>0</v>
      </c>
      <c r="AW97" s="36">
        <f t="shared" si="75"/>
        <v>0</v>
      </c>
      <c r="AX97" s="35">
        <f t="shared" si="76"/>
        <v>0</v>
      </c>
      <c r="AY97" s="62">
        <f t="shared" si="77"/>
        <v>0</v>
      </c>
      <c r="AZ97" s="61">
        <f t="shared" si="78"/>
        <v>0</v>
      </c>
      <c r="BA97" s="43">
        <f t="shared" si="79"/>
        <v>0</v>
      </c>
      <c r="BB97" s="35">
        <f t="shared" si="80"/>
        <v>0</v>
      </c>
      <c r="BC97" s="36">
        <f t="shared" si="81"/>
        <v>0</v>
      </c>
      <c r="BD97" s="35">
        <f t="shared" si="82"/>
        <v>0</v>
      </c>
      <c r="BE97" s="62">
        <f t="shared" si="83"/>
        <v>0</v>
      </c>
      <c r="BF97" s="61">
        <f t="shared" si="84"/>
        <v>1</v>
      </c>
      <c r="BG97" s="43" t="str">
        <f t="shared" si="85"/>
        <v>min</v>
      </c>
      <c r="BH97" s="35">
        <f t="shared" si="86"/>
        <v>0</v>
      </c>
      <c r="BI97" s="36">
        <f t="shared" si="87"/>
        <v>0</v>
      </c>
      <c r="BJ97" s="35">
        <f t="shared" si="88"/>
        <v>0</v>
      </c>
      <c r="BK97" s="62">
        <f t="shared" si="89"/>
        <v>0</v>
      </c>
      <c r="BL97" s="61">
        <f t="shared" si="90"/>
        <v>1</v>
      </c>
      <c r="BM97" s="43" t="str">
        <f t="shared" si="91"/>
        <v>min</v>
      </c>
      <c r="BN97" s="35">
        <f t="shared" si="92"/>
        <v>0</v>
      </c>
      <c r="BO97" s="36">
        <f t="shared" si="93"/>
        <v>0</v>
      </c>
      <c r="BP97" s="35">
        <f t="shared" si="94"/>
        <v>0</v>
      </c>
      <c r="BQ97" s="62">
        <f t="shared" si="95"/>
        <v>0</v>
      </c>
      <c r="BR97" s="61">
        <f t="shared" si="96"/>
        <v>1</v>
      </c>
      <c r="BS97" s="43" t="str">
        <f t="shared" si="97"/>
        <v>min</v>
      </c>
      <c r="BT97" s="35">
        <f t="shared" si="98"/>
        <v>0</v>
      </c>
      <c r="BU97" s="36">
        <f t="shared" si="99"/>
        <v>0</v>
      </c>
      <c r="BV97" s="35">
        <f t="shared" si="100"/>
        <v>0</v>
      </c>
      <c r="BW97" s="62">
        <f t="shared" si="101"/>
        <v>0</v>
      </c>
      <c r="BX97" s="61">
        <f t="shared" si="102"/>
        <v>0</v>
      </c>
      <c r="BY97" s="43">
        <f t="shared" si="103"/>
        <v>0</v>
      </c>
      <c r="BZ97" s="35">
        <f t="shared" si="104"/>
        <v>0</v>
      </c>
      <c r="CA97" s="36">
        <f t="shared" si="105"/>
        <v>0</v>
      </c>
      <c r="CB97" s="35">
        <f t="shared" si="106"/>
        <v>0</v>
      </c>
      <c r="CC97" s="62">
        <f t="shared" si="107"/>
        <v>0</v>
      </c>
      <c r="CD97" s="61">
        <f t="shared" si="108"/>
        <v>0</v>
      </c>
      <c r="CE97" s="43">
        <f t="shared" si="109"/>
        <v>0</v>
      </c>
      <c r="CF97" s="35">
        <f t="shared" si="110"/>
        <v>0</v>
      </c>
      <c r="CG97" s="36">
        <f t="shared" si="111"/>
        <v>0</v>
      </c>
      <c r="CH97" s="35">
        <f t="shared" si="112"/>
        <v>0</v>
      </c>
      <c r="CI97" s="62">
        <f t="shared" si="113"/>
        <v>0</v>
      </c>
      <c r="CJ97" s="61">
        <f t="shared" si="114"/>
        <v>0</v>
      </c>
      <c r="CK97" s="43">
        <f t="shared" si="115"/>
        <v>0</v>
      </c>
      <c r="CL97" s="35">
        <f t="shared" si="116"/>
        <v>0</v>
      </c>
      <c r="CM97" s="36">
        <f t="shared" si="117"/>
        <v>0</v>
      </c>
      <c r="CN97" s="35">
        <f t="shared" si="118"/>
        <v>0</v>
      </c>
      <c r="CO97" s="62">
        <f t="shared" si="119"/>
        <v>0</v>
      </c>
      <c r="CP97" s="61">
        <f t="shared" si="120"/>
        <v>0</v>
      </c>
      <c r="CQ97" s="43">
        <f t="shared" si="121"/>
        <v>0</v>
      </c>
      <c r="CR97" s="35">
        <f t="shared" si="122"/>
        <v>0</v>
      </c>
      <c r="CS97" s="43">
        <f t="shared" si="123"/>
        <v>0</v>
      </c>
      <c r="CT97" s="43">
        <f t="shared" si="124"/>
        <v>0</v>
      </c>
      <c r="CU97" s="62">
        <f t="shared" si="125"/>
        <v>0</v>
      </c>
      <c r="CV97" s="61">
        <f t="shared" si="126"/>
        <v>0</v>
      </c>
      <c r="CW97" s="43">
        <f t="shared" si="127"/>
        <v>0</v>
      </c>
      <c r="CX97" s="35">
        <f t="shared" si="128"/>
        <v>0</v>
      </c>
      <c r="CY97" s="36">
        <f t="shared" si="129"/>
        <v>0</v>
      </c>
      <c r="CZ97" s="35">
        <f t="shared" si="130"/>
        <v>0</v>
      </c>
      <c r="DA97" s="62">
        <f t="shared" si="131"/>
        <v>0</v>
      </c>
    </row>
    <row r="98" spans="2:105" x14ac:dyDescent="0.3">
      <c r="B98" s="1"/>
      <c r="C98" s="7"/>
      <c r="D98">
        <f t="shared" si="132"/>
        <v>429.91</v>
      </c>
      <c r="F98" s="1"/>
      <c r="G98" s="8"/>
      <c r="H98">
        <f t="shared" si="12"/>
        <v>435.82</v>
      </c>
      <c r="J98" s="1">
        <v>0.97851600000000005</v>
      </c>
      <c r="K98" s="1">
        <v>-4.7300000000000004</v>
      </c>
      <c r="L98">
        <f t="shared" si="13"/>
        <v>436.69</v>
      </c>
      <c r="N98" s="1">
        <v>0.98721300000000001</v>
      </c>
      <c r="O98" s="1">
        <v>-3.05</v>
      </c>
      <c r="P98">
        <f t="shared" si="14"/>
        <v>439.68</v>
      </c>
      <c r="R98" s="1">
        <v>0.99997899999999995</v>
      </c>
      <c r="S98" s="1">
        <v>0.02</v>
      </c>
      <c r="T98">
        <f t="shared" si="15"/>
        <v>443.82</v>
      </c>
      <c r="V98" s="1"/>
      <c r="W98" s="1"/>
      <c r="Z98" s="1"/>
      <c r="AA98" s="1"/>
      <c r="AT98" s="61">
        <f t="shared" si="72"/>
        <v>0</v>
      </c>
      <c r="AU98" s="43">
        <f t="shared" si="73"/>
        <v>0</v>
      </c>
      <c r="AV98" s="35">
        <f t="shared" si="74"/>
        <v>0</v>
      </c>
      <c r="AW98" s="36">
        <f t="shared" si="75"/>
        <v>0</v>
      </c>
      <c r="AX98" s="35">
        <f t="shared" si="76"/>
        <v>0</v>
      </c>
      <c r="AY98" s="62">
        <f t="shared" si="77"/>
        <v>0</v>
      </c>
      <c r="AZ98" s="61">
        <f t="shared" si="78"/>
        <v>0</v>
      </c>
      <c r="BA98" s="43">
        <f t="shared" si="79"/>
        <v>0</v>
      </c>
      <c r="BB98" s="35">
        <f t="shared" si="80"/>
        <v>0</v>
      </c>
      <c r="BC98" s="36">
        <f t="shared" si="81"/>
        <v>0</v>
      </c>
      <c r="BD98" s="35">
        <f t="shared" si="82"/>
        <v>0</v>
      </c>
      <c r="BE98" s="62">
        <f t="shared" si="83"/>
        <v>0</v>
      </c>
      <c r="BF98" s="61">
        <f t="shared" si="84"/>
        <v>1</v>
      </c>
      <c r="BG98" s="43" t="str">
        <f t="shared" si="85"/>
        <v>min</v>
      </c>
      <c r="BH98" s="35">
        <f t="shared" si="86"/>
        <v>0</v>
      </c>
      <c r="BI98" s="36">
        <f t="shared" si="87"/>
        <v>0</v>
      </c>
      <c r="BJ98" s="35">
        <f t="shared" si="88"/>
        <v>0</v>
      </c>
      <c r="BK98" s="62">
        <f t="shared" si="89"/>
        <v>0</v>
      </c>
      <c r="BL98" s="61">
        <f t="shared" si="90"/>
        <v>1</v>
      </c>
      <c r="BM98" s="43" t="str">
        <f t="shared" si="91"/>
        <v>min</v>
      </c>
      <c r="BN98" s="35">
        <f t="shared" si="92"/>
        <v>0</v>
      </c>
      <c r="BO98" s="36">
        <f t="shared" si="93"/>
        <v>0</v>
      </c>
      <c r="BP98" s="35">
        <f t="shared" si="94"/>
        <v>0</v>
      </c>
      <c r="BQ98" s="62">
        <f t="shared" si="95"/>
        <v>0</v>
      </c>
      <c r="BR98" s="61">
        <f t="shared" si="96"/>
        <v>1</v>
      </c>
      <c r="BS98" s="43" t="str">
        <f t="shared" si="97"/>
        <v>min</v>
      </c>
      <c r="BT98" s="35">
        <f t="shared" si="98"/>
        <v>0</v>
      </c>
      <c r="BU98" s="36">
        <f t="shared" si="99"/>
        <v>0</v>
      </c>
      <c r="BV98" s="35">
        <f t="shared" si="100"/>
        <v>0</v>
      </c>
      <c r="BW98" s="62">
        <f t="shared" si="101"/>
        <v>0</v>
      </c>
      <c r="BX98" s="61">
        <f t="shared" si="102"/>
        <v>0</v>
      </c>
      <c r="BY98" s="43">
        <f t="shared" si="103"/>
        <v>0</v>
      </c>
      <c r="BZ98" s="35">
        <f t="shared" si="104"/>
        <v>0</v>
      </c>
      <c r="CA98" s="36">
        <f t="shared" si="105"/>
        <v>0</v>
      </c>
      <c r="CB98" s="35">
        <f t="shared" si="106"/>
        <v>0</v>
      </c>
      <c r="CC98" s="62">
        <f t="shared" si="107"/>
        <v>0</v>
      </c>
      <c r="CD98" s="61">
        <f t="shared" si="108"/>
        <v>0</v>
      </c>
      <c r="CE98" s="43">
        <f t="shared" si="109"/>
        <v>0</v>
      </c>
      <c r="CF98" s="35">
        <f t="shared" si="110"/>
        <v>0</v>
      </c>
      <c r="CG98" s="36">
        <f t="shared" si="111"/>
        <v>0</v>
      </c>
      <c r="CH98" s="35">
        <f t="shared" si="112"/>
        <v>0</v>
      </c>
      <c r="CI98" s="62">
        <f t="shared" si="113"/>
        <v>0</v>
      </c>
      <c r="CJ98" s="61">
        <f t="shared" si="114"/>
        <v>0</v>
      </c>
      <c r="CK98" s="43">
        <f t="shared" si="115"/>
        <v>0</v>
      </c>
      <c r="CL98" s="35">
        <f t="shared" si="116"/>
        <v>0</v>
      </c>
      <c r="CM98" s="36">
        <f t="shared" si="117"/>
        <v>0</v>
      </c>
      <c r="CN98" s="35">
        <f t="shared" si="118"/>
        <v>0</v>
      </c>
      <c r="CO98" s="62">
        <f t="shared" si="119"/>
        <v>0</v>
      </c>
      <c r="CP98" s="61">
        <f t="shared" si="120"/>
        <v>0</v>
      </c>
      <c r="CQ98" s="43">
        <f t="shared" si="121"/>
        <v>0</v>
      </c>
      <c r="CR98" s="35">
        <f t="shared" si="122"/>
        <v>0</v>
      </c>
      <c r="CS98" s="43">
        <f t="shared" si="123"/>
        <v>0</v>
      </c>
      <c r="CT98" s="43">
        <f t="shared" si="124"/>
        <v>0</v>
      </c>
      <c r="CU98" s="62">
        <f t="shared" si="125"/>
        <v>0</v>
      </c>
      <c r="CV98" s="61">
        <f t="shared" si="126"/>
        <v>0</v>
      </c>
      <c r="CW98" s="43">
        <f t="shared" si="127"/>
        <v>0</v>
      </c>
      <c r="CX98" s="35">
        <f t="shared" si="128"/>
        <v>0</v>
      </c>
      <c r="CY98" s="36">
        <f t="shared" si="129"/>
        <v>0</v>
      </c>
      <c r="CZ98" s="35">
        <f t="shared" si="130"/>
        <v>0</v>
      </c>
      <c r="DA98" s="62">
        <f t="shared" si="131"/>
        <v>0</v>
      </c>
    </row>
    <row r="99" spans="2:105" x14ac:dyDescent="0.3">
      <c r="B99" s="1"/>
      <c r="C99" s="1"/>
      <c r="D99">
        <f t="shared" si="132"/>
        <v>429.91</v>
      </c>
      <c r="F99" s="1"/>
      <c r="G99" s="8"/>
      <c r="H99">
        <f t="shared" ref="H99:H101" si="133">G99+G$2</f>
        <v>435.82</v>
      </c>
      <c r="J99" s="1">
        <v>0.98838700000000002</v>
      </c>
      <c r="K99" s="1">
        <v>-3.27</v>
      </c>
      <c r="L99">
        <f t="shared" ref="L99:L101" si="134">K99+K$2</f>
        <v>438.15000000000003</v>
      </c>
      <c r="N99" s="1">
        <v>0.99717199999999995</v>
      </c>
      <c r="O99" s="1">
        <v>-0.73</v>
      </c>
      <c r="P99">
        <f t="shared" ref="P99:P100" si="135">O99+O$2</f>
        <v>442</v>
      </c>
      <c r="R99" s="1">
        <v>1</v>
      </c>
      <c r="S99" s="1">
        <v>0</v>
      </c>
      <c r="T99">
        <f t="shared" ref="T99" si="136">S99+S$2</f>
        <v>443.8</v>
      </c>
      <c r="V99" s="1"/>
      <c r="W99" s="1"/>
      <c r="Z99" s="1"/>
      <c r="AA99" s="1"/>
      <c r="AT99" s="61">
        <f t="shared" si="72"/>
        <v>0</v>
      </c>
      <c r="AU99" s="43">
        <f t="shared" si="73"/>
        <v>0</v>
      </c>
      <c r="AV99" s="35">
        <f t="shared" si="74"/>
        <v>0</v>
      </c>
      <c r="AW99" s="36">
        <f t="shared" si="75"/>
        <v>0</v>
      </c>
      <c r="AX99" s="35">
        <f t="shared" si="76"/>
        <v>0</v>
      </c>
      <c r="AY99" s="62">
        <f t="shared" si="77"/>
        <v>0</v>
      </c>
      <c r="AZ99" s="61">
        <f t="shared" si="78"/>
        <v>0</v>
      </c>
      <c r="BA99" s="43">
        <f t="shared" si="79"/>
        <v>0</v>
      </c>
      <c r="BB99" s="35">
        <f t="shared" si="80"/>
        <v>0</v>
      </c>
      <c r="BC99" s="36">
        <f t="shared" si="81"/>
        <v>0</v>
      </c>
      <c r="BD99" s="35">
        <f t="shared" si="82"/>
        <v>0</v>
      </c>
      <c r="BE99" s="62">
        <f t="shared" si="83"/>
        <v>0</v>
      </c>
      <c r="BF99" s="61">
        <f t="shared" si="84"/>
        <v>1</v>
      </c>
      <c r="BG99" s="43" t="str">
        <f t="shared" si="85"/>
        <v>min</v>
      </c>
      <c r="BH99" s="35">
        <f t="shared" si="86"/>
        <v>0</v>
      </c>
      <c r="BI99" s="36">
        <f t="shared" si="87"/>
        <v>0</v>
      </c>
      <c r="BJ99" s="35">
        <f t="shared" si="88"/>
        <v>0</v>
      </c>
      <c r="BK99" s="62">
        <f t="shared" si="89"/>
        <v>0</v>
      </c>
      <c r="BL99" s="61">
        <f t="shared" si="90"/>
        <v>1</v>
      </c>
      <c r="BM99" s="43" t="str">
        <f t="shared" si="91"/>
        <v>min</v>
      </c>
      <c r="BN99" s="35">
        <f t="shared" si="92"/>
        <v>0</v>
      </c>
      <c r="BO99" s="36">
        <f t="shared" si="93"/>
        <v>0</v>
      </c>
      <c r="BP99" s="35">
        <f t="shared" si="94"/>
        <v>0</v>
      </c>
      <c r="BQ99" s="62">
        <f t="shared" si="95"/>
        <v>0</v>
      </c>
      <c r="BR99" s="61">
        <f t="shared" si="96"/>
        <v>1</v>
      </c>
      <c r="BS99" s="43">
        <f t="shared" si="97"/>
        <v>0</v>
      </c>
      <c r="BT99" s="35">
        <f t="shared" si="98"/>
        <v>0</v>
      </c>
      <c r="BU99" s="36">
        <f t="shared" si="99"/>
        <v>0</v>
      </c>
      <c r="BV99" s="35">
        <f t="shared" si="100"/>
        <v>0</v>
      </c>
      <c r="BW99" s="62">
        <f t="shared" si="101"/>
        <v>0</v>
      </c>
      <c r="BX99" s="61">
        <f t="shared" si="102"/>
        <v>0</v>
      </c>
      <c r="BY99" s="43">
        <f t="shared" si="103"/>
        <v>0</v>
      </c>
      <c r="BZ99" s="35">
        <f t="shared" si="104"/>
        <v>0</v>
      </c>
      <c r="CA99" s="36">
        <f t="shared" si="105"/>
        <v>0</v>
      </c>
      <c r="CB99" s="35">
        <f t="shared" si="106"/>
        <v>0</v>
      </c>
      <c r="CC99" s="62">
        <f t="shared" si="107"/>
        <v>0</v>
      </c>
      <c r="CD99" s="61">
        <f t="shared" si="108"/>
        <v>0</v>
      </c>
      <c r="CE99" s="43">
        <f t="shared" si="109"/>
        <v>0</v>
      </c>
      <c r="CF99" s="35">
        <f t="shared" si="110"/>
        <v>0</v>
      </c>
      <c r="CG99" s="36">
        <f t="shared" si="111"/>
        <v>0</v>
      </c>
      <c r="CH99" s="35">
        <f t="shared" si="112"/>
        <v>0</v>
      </c>
      <c r="CI99" s="62">
        <f t="shared" si="113"/>
        <v>0</v>
      </c>
      <c r="CJ99" s="61">
        <f t="shared" si="114"/>
        <v>0</v>
      </c>
      <c r="CK99" s="43">
        <f t="shared" si="115"/>
        <v>0</v>
      </c>
      <c r="CL99" s="35">
        <f t="shared" si="116"/>
        <v>0</v>
      </c>
      <c r="CM99" s="36">
        <f t="shared" si="117"/>
        <v>0</v>
      </c>
      <c r="CN99" s="35">
        <f t="shared" si="118"/>
        <v>0</v>
      </c>
      <c r="CO99" s="62">
        <f t="shared" si="119"/>
        <v>0</v>
      </c>
      <c r="CP99" s="61">
        <f t="shared" si="120"/>
        <v>0</v>
      </c>
      <c r="CQ99" s="43">
        <f t="shared" si="121"/>
        <v>0</v>
      </c>
      <c r="CR99" s="35">
        <f t="shared" si="122"/>
        <v>0</v>
      </c>
      <c r="CS99" s="43">
        <f t="shared" si="123"/>
        <v>0</v>
      </c>
      <c r="CT99" s="43">
        <f t="shared" si="124"/>
        <v>0</v>
      </c>
      <c r="CU99" s="62">
        <f t="shared" si="125"/>
        <v>0</v>
      </c>
      <c r="CV99" s="61">
        <f t="shared" si="126"/>
        <v>0</v>
      </c>
      <c r="CW99" s="43">
        <f t="shared" si="127"/>
        <v>0</v>
      </c>
      <c r="CX99" s="35">
        <f t="shared" si="128"/>
        <v>0</v>
      </c>
      <c r="CY99" s="36">
        <f t="shared" si="129"/>
        <v>0</v>
      </c>
      <c r="CZ99" s="35">
        <f t="shared" si="130"/>
        <v>0</v>
      </c>
      <c r="DA99" s="62">
        <f t="shared" si="131"/>
        <v>0</v>
      </c>
    </row>
    <row r="100" spans="2:105" x14ac:dyDescent="0.3">
      <c r="B100" s="1"/>
      <c r="C100" s="1"/>
      <c r="D100">
        <f t="shared" si="132"/>
        <v>429.91</v>
      </c>
      <c r="F100" s="1"/>
      <c r="G100" s="8"/>
      <c r="H100">
        <f t="shared" si="133"/>
        <v>435.82</v>
      </c>
      <c r="J100" s="1">
        <v>0.99823799999999996</v>
      </c>
      <c r="K100" s="1">
        <v>-0.61</v>
      </c>
      <c r="L100">
        <f t="shared" si="134"/>
        <v>440.81</v>
      </c>
      <c r="N100" s="1">
        <v>1</v>
      </c>
      <c r="O100" s="1">
        <v>0</v>
      </c>
      <c r="P100">
        <f t="shared" si="135"/>
        <v>442.73</v>
      </c>
      <c r="R100" s="1"/>
      <c r="S100" s="1"/>
      <c r="V100" s="1"/>
      <c r="W100" s="1"/>
      <c r="AT100" s="61">
        <f t="shared" ref="AT100" si="137">IF($AQ$4&gt;B100,0,1)</f>
        <v>0</v>
      </c>
      <c r="AU100" s="43">
        <f t="shared" ref="AU100" si="138">IF(AT101=1, "min",0)</f>
        <v>0</v>
      </c>
      <c r="AV100" s="35">
        <f t="shared" ref="AV100" si="139">IF($AT100=0,IF($AU100="min",B100,0),0)</f>
        <v>0</v>
      </c>
      <c r="AW100" s="36">
        <f t="shared" ref="AW100" si="140">IF(AV100=0,0,$C100)</f>
        <v>0</v>
      </c>
      <c r="AX100" s="35">
        <f t="shared" ref="AX100" si="141">IF(AV99=0,0,B100)</f>
        <v>0</v>
      </c>
      <c r="AY100" s="62">
        <f t="shared" ref="AY100" si="142">IF(AX100=0,0,C100)</f>
        <v>0</v>
      </c>
      <c r="AZ100" s="61">
        <f t="shared" ref="AZ100" si="143">IF($AQ$4&gt;F100,0,1)</f>
        <v>0</v>
      </c>
      <c r="BA100" s="43">
        <f t="shared" ref="BA100" si="144">IF(AZ101=1, "min",0)</f>
        <v>0</v>
      </c>
      <c r="BB100" s="35">
        <f t="shared" ref="BB100" si="145">IF($AZ100=0,IF($BA100="min",F100,0),0)</f>
        <v>0</v>
      </c>
      <c r="BC100" s="36">
        <f t="shared" ref="BC100" si="146">IF(BB100=0,0,$G100)</f>
        <v>0</v>
      </c>
      <c r="BD100" s="35">
        <f t="shared" ref="BD100" si="147">IF(BB99=0,0,F100)</f>
        <v>0</v>
      </c>
      <c r="BE100" s="62">
        <f t="shared" ref="BE100" si="148">IF(BD100=0,0,G100)</f>
        <v>0</v>
      </c>
      <c r="BF100" s="61">
        <f t="shared" ref="BF100" si="149">IF($AQ$4&gt;J100,0,1)</f>
        <v>1</v>
      </c>
      <c r="BG100" s="43" t="str">
        <f t="shared" ref="BG100" si="150">IF(BF101=1, "min",0)</f>
        <v>min</v>
      </c>
      <c r="BH100" s="35">
        <f t="shared" ref="BH100" si="151">IF(BF100=0,IF(BG100="min",J100,0),0)</f>
        <v>0</v>
      </c>
      <c r="BI100" s="36">
        <f t="shared" ref="BI100" si="152">IF(BH100=0,0,K100)</f>
        <v>0</v>
      </c>
      <c r="BJ100" s="35">
        <f t="shared" ref="BJ100" si="153">IF(BH99=0,0,J100)</f>
        <v>0</v>
      </c>
      <c r="BK100" s="62">
        <f t="shared" ref="BK100" si="154">IF(BJ100=0,0,K100)</f>
        <v>0</v>
      </c>
      <c r="BL100" s="61">
        <f t="shared" ref="BL100" si="155">IF($AQ$4&gt;N100,0,1)</f>
        <v>1</v>
      </c>
      <c r="BM100" s="43">
        <f t="shared" ref="BM100" si="156">IF(BL101=1, "min",0)</f>
        <v>0</v>
      </c>
      <c r="BN100" s="35">
        <f t="shared" ref="BN100" si="157">IF(BL100=0,IF(BM100="min",N100,0),0)</f>
        <v>0</v>
      </c>
      <c r="BO100" s="36">
        <f t="shared" ref="BO100" si="158">IF(BN100=0,0,O100)</f>
        <v>0</v>
      </c>
      <c r="BP100" s="35">
        <f t="shared" ref="BP100" si="159">IF(BN99=0,0,N100)</f>
        <v>0</v>
      </c>
      <c r="BQ100" s="62">
        <f t="shared" ref="BQ100" si="160">IF(BP100=0,0,O100)</f>
        <v>0</v>
      </c>
      <c r="BR100" s="61">
        <f t="shared" ref="BR100" si="161">IF($AQ$4&gt;R100,0,1)</f>
        <v>0</v>
      </c>
      <c r="BS100" s="43">
        <f t="shared" ref="BS100" si="162">IF(BR101=1, "min",0)</f>
        <v>0</v>
      </c>
      <c r="BT100" s="35">
        <f t="shared" ref="BT100" si="163">IF(BR100=0,IF(BS100="min",R100,0),0)</f>
        <v>0</v>
      </c>
      <c r="BU100" s="36">
        <f t="shared" ref="BU100" si="164">IF(BT100=0,0,$S100)</f>
        <v>0</v>
      </c>
      <c r="BV100" s="35">
        <f t="shared" ref="BV100" si="165">IF(BT99=0,0,R100)</f>
        <v>0</v>
      </c>
      <c r="BW100" s="62">
        <f t="shared" ref="BW100" si="166">IF(BV100=0,0,S100)</f>
        <v>0</v>
      </c>
      <c r="BX100" s="61">
        <f t="shared" ref="BX100" si="167">IF($AQ$4&gt;V100,0,1)</f>
        <v>0</v>
      </c>
      <c r="BY100" s="43">
        <f t="shared" ref="BY100" si="168">IF(BX101=1, "min",0)</f>
        <v>0</v>
      </c>
      <c r="BZ100" s="35">
        <f t="shared" ref="BZ100" si="169">IF(BX100=0,IF(BY100="min",V100,0),0)</f>
        <v>0</v>
      </c>
      <c r="CA100" s="36">
        <f t="shared" ref="CA100" si="170">IF(BZ100=0,0,$W100)</f>
        <v>0</v>
      </c>
      <c r="CB100" s="35">
        <f t="shared" ref="CB100" si="171">IF(BZ99=0,0,V100)</f>
        <v>0</v>
      </c>
      <c r="CC100" s="62">
        <f t="shared" ref="CC100" si="172">IF(CB100=0,0,W100)</f>
        <v>0</v>
      </c>
      <c r="CD100" s="61">
        <f t="shared" ref="CD100" si="173">IF($AQ$4&gt;Z100,0,1)</f>
        <v>0</v>
      </c>
      <c r="CE100" s="43">
        <f t="shared" ref="CE100" si="174">IF(CD101=1, "min",0)</f>
        <v>0</v>
      </c>
      <c r="CF100" s="35">
        <f t="shared" ref="CF100" si="175">IF(CD100=0,IF(CE100="min",Z100,0),0)</f>
        <v>0</v>
      </c>
      <c r="CG100" s="36">
        <f t="shared" ref="CG100" si="176">IF(CF100=0,0,$AA100)</f>
        <v>0</v>
      </c>
      <c r="CH100" s="35">
        <f t="shared" ref="CH100" si="177">IF(CF99=0,0,Z100)</f>
        <v>0</v>
      </c>
      <c r="CI100" s="62">
        <f t="shared" ref="CI100" si="178">IF(CH100=0,0,AA100)</f>
        <v>0</v>
      </c>
      <c r="CJ100" s="61">
        <f t="shared" ref="CJ100" si="179">IF($AQ$4&gt;AD100,0,1)</f>
        <v>0</v>
      </c>
      <c r="CK100" s="43">
        <f t="shared" ref="CK100" si="180">IF(CJ101=1, "min",0)</f>
        <v>0</v>
      </c>
      <c r="CL100" s="35">
        <f t="shared" ref="CL100" si="181">IF($CJ100=0,IF($CK100="min",AD100,0),0)</f>
        <v>0</v>
      </c>
      <c r="CM100" s="36">
        <f t="shared" ref="CM100" si="182">IF(CL100=0,0,$AE100)</f>
        <v>0</v>
      </c>
      <c r="CN100" s="35">
        <f t="shared" ref="CN100" si="183">IF(CL99=0,0,AD100)</f>
        <v>0</v>
      </c>
      <c r="CO100" s="62">
        <f t="shared" ref="CO100" si="184">IF(CN100=0,0,AE100)</f>
        <v>0</v>
      </c>
      <c r="CP100" s="61">
        <f t="shared" ref="CP100" si="185">IF($AQ$4&gt;AH100,0,1)</f>
        <v>0</v>
      </c>
      <c r="CQ100" s="43">
        <f t="shared" ref="CQ100" si="186">IF(CP101=1, "min",0)</f>
        <v>0</v>
      </c>
      <c r="CR100" s="35">
        <f t="shared" ref="CR100" si="187">IF(CP100=0,IF(CQ100="min",AH100,0),0)</f>
        <v>0</v>
      </c>
      <c r="CS100" s="43">
        <f t="shared" ref="CS100" si="188">IF(CR100=0,0,$AI100)</f>
        <v>0</v>
      </c>
      <c r="CT100" s="43">
        <f t="shared" ref="CT100" si="189">IF(CR99=0,0,AH100)</f>
        <v>0</v>
      </c>
      <c r="CU100" s="62">
        <f t="shared" ref="CU100" si="190">IF(CT100=0,0,AI100)</f>
        <v>0</v>
      </c>
      <c r="CV100" s="61">
        <f t="shared" ref="CV100" si="191">IF($AQ$4&gt;AL100,0,1)</f>
        <v>0</v>
      </c>
      <c r="CW100" s="43">
        <f t="shared" ref="CW100" si="192">IF(CV101=1, "min",0)</f>
        <v>0</v>
      </c>
      <c r="CX100" s="35">
        <f t="shared" ref="CX100" si="193">IF(CV100=0,IF(CW100="min",AL100,0),0)</f>
        <v>0</v>
      </c>
      <c r="CY100" s="36">
        <f t="shared" ref="CY100" si="194">IF(CX100=0,0,$AM100)</f>
        <v>0</v>
      </c>
      <c r="CZ100" s="35">
        <f t="shared" ref="CZ100" si="195">IF(CX99=0,0,AL100)</f>
        <v>0</v>
      </c>
      <c r="DA100" s="62">
        <f t="shared" ref="DA100" si="196">IF(CZ100=0,0,AM100)</f>
        <v>0</v>
      </c>
    </row>
    <row r="101" spans="2:105" ht="15" thickBot="1" x14ac:dyDescent="0.35">
      <c r="B101" s="1"/>
      <c r="C101" s="1"/>
      <c r="D101">
        <f t="shared" ref="D101" si="197">C101+C$2</f>
        <v>429.91</v>
      </c>
      <c r="F101" s="1"/>
      <c r="G101" s="1"/>
      <c r="H101">
        <f t="shared" si="133"/>
        <v>435.82</v>
      </c>
      <c r="J101" s="1">
        <v>1</v>
      </c>
      <c r="K101" s="1">
        <v>0</v>
      </c>
      <c r="L101">
        <f t="shared" si="134"/>
        <v>441.42</v>
      </c>
      <c r="N101" s="1"/>
      <c r="O101" s="1"/>
      <c r="R101" s="1"/>
      <c r="S101" s="1"/>
      <c r="V101" s="1"/>
      <c r="W101" s="1"/>
      <c r="AT101" s="63">
        <f t="shared" ref="AT101" si="198">IF($AQ$4&gt;B101,0,1)</f>
        <v>0</v>
      </c>
      <c r="AU101" s="64">
        <f t="shared" ref="AU101" si="199">IF(AT102=1, "min",0)</f>
        <v>0</v>
      </c>
      <c r="AV101" s="65">
        <f t="shared" ref="AV101" si="200">IF($AT101=0,IF($AU101="min",B101,0),0)</f>
        <v>0</v>
      </c>
      <c r="AW101" s="66">
        <f t="shared" ref="AW101" si="201">IF(AV101=0,0,$C101)</f>
        <v>0</v>
      </c>
      <c r="AX101" s="65">
        <f t="shared" ref="AX101" si="202">IF(AV100=0,0,B101)</f>
        <v>0</v>
      </c>
      <c r="AY101" s="67">
        <f t="shared" ref="AY101" si="203">IF(AX101=0,0,C101)</f>
        <v>0</v>
      </c>
      <c r="AZ101" s="63">
        <f t="shared" ref="AZ101" si="204">IF($AQ$4&gt;F101,0,1)</f>
        <v>0</v>
      </c>
      <c r="BA101" s="64">
        <f t="shared" ref="BA101" si="205">IF(AZ102=1, "min",0)</f>
        <v>0</v>
      </c>
      <c r="BB101" s="65">
        <f t="shared" si="71"/>
        <v>0</v>
      </c>
      <c r="BC101" s="66">
        <f t="shared" ref="BC101" si="206">IF(BB101=0,0,$G101)</f>
        <v>0</v>
      </c>
      <c r="BD101" s="65">
        <f t="shared" ref="BD101" si="207">IF(BB100=0,0,F101)</f>
        <v>0</v>
      </c>
      <c r="BE101" s="67">
        <f t="shared" ref="BE101" si="208">IF(BD101=0,0,G101)</f>
        <v>0</v>
      </c>
      <c r="BF101" s="63">
        <f t="shared" ref="BF101" si="209">IF($AQ$4&gt;J101,0,1)</f>
        <v>1</v>
      </c>
      <c r="BG101" s="64">
        <f t="shared" ref="BG101" si="210">IF(BF102=1, "min",0)</f>
        <v>0</v>
      </c>
      <c r="BH101" s="65">
        <f t="shared" ref="BH101" si="211">IF(BF101=0,IF(BG101="min",J101,0),0)</f>
        <v>0</v>
      </c>
      <c r="BI101" s="66">
        <f t="shared" ref="BI101" si="212">IF(BH101=0,0,K101)</f>
        <v>0</v>
      </c>
      <c r="BJ101" s="65">
        <f t="shared" ref="BJ101" si="213">IF(BH100=0,0,J101)</f>
        <v>0</v>
      </c>
      <c r="BK101" s="67">
        <f t="shared" ref="BK101" si="214">IF(BJ101=0,0,K101)</f>
        <v>0</v>
      </c>
      <c r="BL101" s="63">
        <f t="shared" ref="BL101" si="215">IF($AQ$4&gt;N101,0,1)</f>
        <v>0</v>
      </c>
      <c r="BM101" s="64">
        <f t="shared" ref="BM101" si="216">IF(BL102=1, "min",0)</f>
        <v>0</v>
      </c>
      <c r="BN101" s="65">
        <f t="shared" ref="BN101" si="217">IF(BL101=0,IF(BM101="min",N101,0),0)</f>
        <v>0</v>
      </c>
      <c r="BO101" s="66">
        <f t="shared" ref="BO101" si="218">IF(BN101=0,0,O101)</f>
        <v>0</v>
      </c>
      <c r="BP101" s="65">
        <f t="shared" ref="BP101" si="219">IF(BN100=0,0,N101)</f>
        <v>0</v>
      </c>
      <c r="BQ101" s="67">
        <f t="shared" ref="BQ101" si="220">IF(BP101=0,0,O101)</f>
        <v>0</v>
      </c>
      <c r="BR101" s="63">
        <f t="shared" ref="BR101" si="221">IF($AQ$4&gt;R101,0,1)</f>
        <v>0</v>
      </c>
      <c r="BS101" s="64">
        <f t="shared" ref="BS101" si="222">IF(BR102=1, "min",0)</f>
        <v>0</v>
      </c>
      <c r="BT101" s="65">
        <f t="shared" ref="BT101" si="223">IF(BR101=0,IF(BS101="min",R101,0),0)</f>
        <v>0</v>
      </c>
      <c r="BU101" s="66">
        <f t="shared" ref="BU101" si="224">IF(BT101=0,0,$S101)</f>
        <v>0</v>
      </c>
      <c r="BV101" s="65">
        <f t="shared" ref="BV101" si="225">IF(BT100=0,0,R101)</f>
        <v>0</v>
      </c>
      <c r="BW101" s="67">
        <f t="shared" ref="BW101" si="226">IF(BV101=0,0,S101)</f>
        <v>0</v>
      </c>
      <c r="BX101" s="63">
        <f t="shared" ref="BX101" si="227">IF($AQ$4&gt;V101,0,1)</f>
        <v>0</v>
      </c>
      <c r="BY101" s="64">
        <f t="shared" ref="BY101" si="228">IF(BX102=1, "min",0)</f>
        <v>0</v>
      </c>
      <c r="BZ101" s="65">
        <f t="shared" ref="BZ101" si="229">IF(BX101=0,IF(BY101="min",V101,0),0)</f>
        <v>0</v>
      </c>
      <c r="CA101" s="66">
        <f t="shared" ref="CA101" si="230">IF(BZ101=0,0,$W101)</f>
        <v>0</v>
      </c>
      <c r="CB101" s="65">
        <f t="shared" ref="CB101" si="231">IF(BZ100=0,0,V101)</f>
        <v>0</v>
      </c>
      <c r="CC101" s="67">
        <f>IF(CB101=0,0,W101)</f>
        <v>0</v>
      </c>
      <c r="CD101" s="63">
        <f t="shared" ref="CD101" si="232">IF($AQ$4&gt;Z101,0,1)</f>
        <v>0</v>
      </c>
      <c r="CE101" s="64">
        <f t="shared" ref="CE101" si="233">IF(CD102=1, "min",0)</f>
        <v>0</v>
      </c>
      <c r="CF101" s="65">
        <f t="shared" ref="CF101" si="234">IF(CD101=0,IF(CE101="min",Z101,0),0)</f>
        <v>0</v>
      </c>
      <c r="CG101" s="66">
        <f t="shared" ref="CG101" si="235">IF(CF101=0,0,$AA101)</f>
        <v>0</v>
      </c>
      <c r="CH101" s="65">
        <f t="shared" ref="CH101" si="236">IF(CF100=0,0,Z101)</f>
        <v>0</v>
      </c>
      <c r="CI101" s="67">
        <f t="shared" ref="CI101" si="237">IF(CH101=0,0,AA101)</f>
        <v>0</v>
      </c>
      <c r="CJ101" s="63">
        <f t="shared" ref="CJ101" si="238">IF($AQ$4&gt;AD101,0,1)</f>
        <v>0</v>
      </c>
      <c r="CK101" s="64">
        <f t="shared" ref="CK101" si="239">IF(CJ102=1, "min",0)</f>
        <v>0</v>
      </c>
      <c r="CL101" s="65">
        <f t="shared" ref="CL101" si="240">IF($CJ101=0,IF($CK101="min",AD101,0),0)</f>
        <v>0</v>
      </c>
      <c r="CM101" s="66">
        <f t="shared" ref="CM101" si="241">IF(CL101=0,0,$AE101)</f>
        <v>0</v>
      </c>
      <c r="CN101" s="65">
        <f t="shared" ref="CN101" si="242">IF(CL100=0,0,AD101)</f>
        <v>0</v>
      </c>
      <c r="CO101" s="67">
        <f t="shared" ref="CO101" si="243">IF(CN101=0,0,AE101)</f>
        <v>0</v>
      </c>
      <c r="CP101" s="63">
        <f t="shared" ref="CP101" si="244">IF($AQ$4&gt;AH101,0,1)</f>
        <v>0</v>
      </c>
      <c r="CQ101" s="64">
        <f t="shared" ref="CQ101" si="245">IF(CP102=1, "min",0)</f>
        <v>0</v>
      </c>
      <c r="CR101" s="65">
        <f t="shared" ref="CR101" si="246">IF(CP101=0,IF(CQ101="min",AH101,0),0)</f>
        <v>0</v>
      </c>
      <c r="CS101" s="64">
        <f t="shared" ref="CS101" si="247">IF(CR101=0,0,$AI101)</f>
        <v>0</v>
      </c>
      <c r="CT101" s="64">
        <f t="shared" ref="CT101" si="248">IF(CR100=0,0,AH101)</f>
        <v>0</v>
      </c>
      <c r="CU101" s="67">
        <f t="shared" ref="CU101" si="249">IF(CT101=0,0,AI101)</f>
        <v>0</v>
      </c>
      <c r="CV101" s="63">
        <f t="shared" ref="CV101" si="250">IF($AQ$4&gt;AL101,0,1)</f>
        <v>0</v>
      </c>
      <c r="CW101" s="64">
        <f t="shared" ref="CW101" si="251">IF(CV102=1, "min",0)</f>
        <v>0</v>
      </c>
      <c r="CX101" s="65">
        <f t="shared" ref="CX101" si="252">IF(CV101=0,IF(CW101="min",AL101,0),0)</f>
        <v>0</v>
      </c>
      <c r="CY101" s="66">
        <f t="shared" ref="CY101" si="253">IF(CX101=0,0,$AM101)</f>
        <v>0</v>
      </c>
      <c r="CZ101" s="65">
        <f t="shared" ref="CZ101" si="254">IF(CX100=0,0,AL101)</f>
        <v>0</v>
      </c>
      <c r="DA101" s="67">
        <f t="shared" ref="DA101" si="255">IF(CZ101=0,0,AM101)</f>
        <v>0</v>
      </c>
    </row>
    <row r="102" spans="2:105" x14ac:dyDescent="0.3">
      <c r="B102" s="1"/>
      <c r="C102" s="1"/>
      <c r="F102" s="1"/>
      <c r="G102" s="1"/>
      <c r="J102" s="1"/>
      <c r="K102" s="1"/>
      <c r="N102" s="1"/>
      <c r="O102" s="1"/>
      <c r="R102" s="1"/>
      <c r="S102" s="1"/>
      <c r="AV102" s="71">
        <f>SUM(AV6:AV101)</f>
        <v>0</v>
      </c>
      <c r="AW102" s="71">
        <f t="shared" ref="AW102:DA102" si="256">SUM(AW6:AW101)</f>
        <v>0</v>
      </c>
      <c r="AX102" s="71">
        <f t="shared" si="256"/>
        <v>0</v>
      </c>
      <c r="AY102" s="71">
        <f t="shared" si="256"/>
        <v>0</v>
      </c>
      <c r="AZ102" s="71"/>
      <c r="BA102" s="71"/>
      <c r="BB102" s="71">
        <f t="shared" si="256"/>
        <v>0</v>
      </c>
      <c r="BC102" s="71">
        <f t="shared" si="256"/>
        <v>0</v>
      </c>
      <c r="BD102" s="71">
        <f t="shared" si="256"/>
        <v>0</v>
      </c>
      <c r="BE102" s="71">
        <f t="shared" si="256"/>
        <v>0</v>
      </c>
      <c r="BF102" s="71"/>
      <c r="BG102" s="71"/>
      <c r="BH102" s="71">
        <f t="shared" si="256"/>
        <v>0.89954699999999999</v>
      </c>
      <c r="BI102" s="71">
        <f t="shared" si="256"/>
        <v>-9.83</v>
      </c>
      <c r="BJ102" s="71">
        <f t="shared" si="256"/>
        <v>0.90941899999999998</v>
      </c>
      <c r="BK102" s="71">
        <f t="shared" si="256"/>
        <v>-10.71</v>
      </c>
      <c r="BL102" s="71"/>
      <c r="BM102" s="71"/>
      <c r="BN102" s="71">
        <f t="shared" si="256"/>
        <v>0.89756400000000003</v>
      </c>
      <c r="BO102" s="71">
        <f t="shared" si="256"/>
        <v>-10.91</v>
      </c>
      <c r="BP102" s="71">
        <f t="shared" si="256"/>
        <v>0.90754299999999999</v>
      </c>
      <c r="BQ102" s="71">
        <f t="shared" si="256"/>
        <v>-11.71</v>
      </c>
      <c r="BR102" s="71"/>
      <c r="BS102" s="71"/>
      <c r="BT102" s="71">
        <f t="shared" si="256"/>
        <v>0.89563000000000004</v>
      </c>
      <c r="BU102" s="71">
        <f t="shared" si="256"/>
        <v>-10.85</v>
      </c>
      <c r="BV102" s="71">
        <f t="shared" si="256"/>
        <v>0.90579299999999996</v>
      </c>
      <c r="BW102" s="71">
        <f t="shared" si="256"/>
        <v>-12.45</v>
      </c>
      <c r="BX102" s="71"/>
      <c r="BY102" s="71"/>
      <c r="BZ102" s="71">
        <f t="shared" si="256"/>
        <v>0.88970899999999997</v>
      </c>
      <c r="CA102" s="71">
        <f t="shared" si="256"/>
        <v>-9.82</v>
      </c>
      <c r="CB102" s="71">
        <f t="shared" si="256"/>
        <v>0.90030699999999997</v>
      </c>
      <c r="CC102" s="71">
        <f t="shared" si="256"/>
        <v>-10.56</v>
      </c>
      <c r="CD102" s="71"/>
      <c r="CE102" s="71"/>
      <c r="CF102" s="71">
        <f t="shared" si="256"/>
        <v>0.89449100000000004</v>
      </c>
      <c r="CG102" s="71">
        <f t="shared" si="256"/>
        <v>-8.76</v>
      </c>
      <c r="CH102" s="71">
        <f t="shared" si="256"/>
        <v>0.90554100000000004</v>
      </c>
      <c r="CI102" s="71">
        <f t="shared" si="256"/>
        <v>-9.5</v>
      </c>
      <c r="CJ102" s="71"/>
      <c r="CK102" s="71"/>
      <c r="CL102" s="71">
        <f t="shared" si="256"/>
        <v>0.89448099999999997</v>
      </c>
      <c r="CM102" s="71">
        <f t="shared" si="256"/>
        <v>-8.66</v>
      </c>
      <c r="CN102" s="71">
        <f t="shared" si="256"/>
        <v>0.90625800000000001</v>
      </c>
      <c r="CO102" s="71">
        <f t="shared" si="256"/>
        <v>-8.3699999999999992</v>
      </c>
      <c r="CP102" s="71"/>
      <c r="CQ102" s="71"/>
      <c r="CR102" s="71">
        <f t="shared" si="256"/>
        <v>0.89583599999999997</v>
      </c>
      <c r="CS102" s="71">
        <f t="shared" si="256"/>
        <v>-7.21</v>
      </c>
      <c r="CT102" s="71">
        <f t="shared" si="256"/>
        <v>0.90848899999999999</v>
      </c>
      <c r="CU102" s="71">
        <f t="shared" si="256"/>
        <v>-7.54</v>
      </c>
      <c r="CV102" s="71"/>
      <c r="CW102" s="71"/>
      <c r="CX102" s="71">
        <f t="shared" si="256"/>
        <v>0.895401</v>
      </c>
      <c r="CY102" s="71">
        <f t="shared" si="256"/>
        <v>-4.7</v>
      </c>
      <c r="CZ102" s="71">
        <f t="shared" si="256"/>
        <v>0.90900800000000004</v>
      </c>
      <c r="DA102" s="71">
        <f t="shared" si="256"/>
        <v>-6.22</v>
      </c>
    </row>
    <row r="103" spans="2:105" x14ac:dyDescent="0.3">
      <c r="N103" s="1"/>
      <c r="O103" s="1"/>
      <c r="AV103" s="71">
        <f>IF($AU$2=0,0,AV102)</f>
        <v>0</v>
      </c>
      <c r="AW103" s="71">
        <f t="shared" ref="AW103:AY103" si="257">IF($AU$2=0,0,AW102)</f>
        <v>0</v>
      </c>
      <c r="AX103" s="71">
        <f t="shared" si="257"/>
        <v>0</v>
      </c>
      <c r="AY103" s="71">
        <f t="shared" si="257"/>
        <v>0</v>
      </c>
      <c r="BB103" s="71">
        <f>IF($AU$2=0,IF($AV$2=0,0,BB102),BB102)</f>
        <v>0</v>
      </c>
      <c r="BC103" s="71">
        <f t="shared" ref="BC103:BE103" si="258">IF($AU$2=0,IF($AV$2=0,0,BC102),BC102)</f>
        <v>0</v>
      </c>
      <c r="BD103" s="71">
        <f t="shared" si="258"/>
        <v>0</v>
      </c>
      <c r="BE103" s="71">
        <f t="shared" si="258"/>
        <v>0</v>
      </c>
      <c r="BH103" s="71">
        <f>IF($AV$2=0,IF($AW$2=0,0,BH102),BH102)</f>
        <v>0</v>
      </c>
      <c r="BI103" s="71">
        <f t="shared" ref="BI103:BK103" si="259">IF($AV$2=0,IF($AW$2=0,0,BI102),BI102)</f>
        <v>0</v>
      </c>
      <c r="BJ103" s="71">
        <f t="shared" si="259"/>
        <v>0</v>
      </c>
      <c r="BK103" s="71">
        <f t="shared" si="259"/>
        <v>0</v>
      </c>
      <c r="BN103" s="71">
        <f>IF($AW$2=0,IF($AX$2=0,0,BN102),BN102)</f>
        <v>0</v>
      </c>
      <c r="BO103" s="71">
        <f t="shared" ref="BO103:BQ103" si="260">IF($AW$2=0,IF($AX$2=0,0,BO102),BO102)</f>
        <v>0</v>
      </c>
      <c r="BP103" s="71">
        <f t="shared" si="260"/>
        <v>0</v>
      </c>
      <c r="BQ103" s="71">
        <f t="shared" si="260"/>
        <v>0</v>
      </c>
      <c r="BT103" s="71">
        <f>IF($AX$2=0,IF($AY$2=0,0,BT102),BT102)</f>
        <v>0</v>
      </c>
      <c r="BU103" s="71">
        <f t="shared" ref="BU103:BW103" si="261">IF($AX$2=0,IF($AY$2=0,0,BU102),BU102)</f>
        <v>0</v>
      </c>
      <c r="BV103" s="71">
        <f t="shared" si="261"/>
        <v>0</v>
      </c>
      <c r="BW103" s="71">
        <f t="shared" si="261"/>
        <v>0</v>
      </c>
      <c r="BZ103" s="71">
        <f>IF($AY$2=0,IF($AZ$2=0,0,BZ102),BZ102)</f>
        <v>0</v>
      </c>
      <c r="CA103" s="71">
        <f t="shared" ref="CA103:CC103" si="262">IF($AY$2=0,IF($AZ$2=0,0,CA102),CA102)</f>
        <v>0</v>
      </c>
      <c r="CB103" s="71">
        <f t="shared" si="262"/>
        <v>0</v>
      </c>
      <c r="CC103" s="71">
        <f t="shared" si="262"/>
        <v>0</v>
      </c>
      <c r="CF103" s="71">
        <f>IF($AZ$2=0,IF($BA$2=0,0,CF102),CF102)</f>
        <v>0.89449100000000004</v>
      </c>
      <c r="CG103" s="71">
        <f t="shared" ref="CG103:CI103" si="263">IF($AZ$2=0,IF($BA$2=0,0,CG102),CG102)</f>
        <v>-8.76</v>
      </c>
      <c r="CH103" s="71">
        <f t="shared" si="263"/>
        <v>0.90554100000000004</v>
      </c>
      <c r="CI103" s="71">
        <f t="shared" si="263"/>
        <v>-9.5</v>
      </c>
      <c r="CL103" s="71">
        <f>IF($BA$2=0,IF($BB$2=0,0,CL102),CL102)</f>
        <v>0.89448099999999997</v>
      </c>
      <c r="CM103" s="71">
        <f t="shared" ref="CM103:CO103" si="264">IF($BA$2=0,IF($BB$2=0,0,CM102),CM102)</f>
        <v>-8.66</v>
      </c>
      <c r="CN103" s="71">
        <f t="shared" si="264"/>
        <v>0.90625800000000001</v>
      </c>
      <c r="CO103" s="71">
        <f t="shared" si="264"/>
        <v>-8.3699999999999992</v>
      </c>
      <c r="CR103" s="71">
        <f>IF($BB$2=0,IF($BC$2=0,0,CR102),CR102)</f>
        <v>0</v>
      </c>
      <c r="CS103" s="71">
        <f t="shared" ref="CS103:CU103" si="265">IF($BB$2=0,IF($BC$2=0,0,CS102),CS102)</f>
        <v>0</v>
      </c>
      <c r="CT103" s="71">
        <f t="shared" si="265"/>
        <v>0</v>
      </c>
      <c r="CU103" s="71">
        <f t="shared" si="265"/>
        <v>0</v>
      </c>
      <c r="CX103" s="71">
        <f>IF($BC$2=0,0,CX102)</f>
        <v>0</v>
      </c>
      <c r="CY103" s="71">
        <f t="shared" ref="CY103:DA103" si="266">IF($BC$2=0,0,CY102)</f>
        <v>0</v>
      </c>
      <c r="CZ103" s="71">
        <f t="shared" si="266"/>
        <v>0</v>
      </c>
      <c r="DA103" s="71">
        <f t="shared" si="266"/>
        <v>0</v>
      </c>
    </row>
    <row r="104" spans="2:105" x14ac:dyDescent="0.3">
      <c r="AX104" s="74">
        <v>-20</v>
      </c>
      <c r="AY104" t="e">
        <f>(AY103-AW103)/(AX103-AV103)*($AQ$4-AV103)+AW103</f>
        <v>#DIV/0!</v>
      </c>
      <c r="BD104" s="74">
        <v>-15</v>
      </c>
      <c r="BE104" t="e">
        <f>(BE103-BC103)/(BD103-BB103)*($AQ$4-BB103)+BC103</f>
        <v>#DIV/0!</v>
      </c>
      <c r="BJ104" s="74">
        <v>-10</v>
      </c>
      <c r="BK104" t="e">
        <f>(BK103-BI103)/(BJ103-BH103)*($AQ$4-BH103)+BI103</f>
        <v>#DIV/0!</v>
      </c>
      <c r="BP104" s="74">
        <v>-5</v>
      </c>
      <c r="BQ104" t="e">
        <f>(BQ103-BO103)/(BP103-BN103)*($AQ$4-BN103)+BO103</f>
        <v>#DIV/0!</v>
      </c>
      <c r="BV104" s="74">
        <v>0</v>
      </c>
      <c r="BW104" t="e">
        <f>(BW103-BU103)/(BV103-BT103)*($AQ$4-BT103)+BU103</f>
        <v>#DIV/0!</v>
      </c>
      <c r="CB104" s="74">
        <v>5</v>
      </c>
      <c r="CC104" t="e">
        <f>(CC103-CA103)/(CB103-BZ103)*($AQ$4-BZ103)+CA103</f>
        <v>#DIV/0!</v>
      </c>
      <c r="CH104" s="74">
        <v>10</v>
      </c>
      <c r="CI104">
        <f>(CI103-CG103)/(CH103-CF103)*($AQ$4-CF103)+CG103</f>
        <v>-9.1289285067873287</v>
      </c>
      <c r="CN104" s="74">
        <v>15</v>
      </c>
      <c r="CO104">
        <f>(CO103-CM103)/(CN103-CL103)*($AQ$4-CL103)+CM103</f>
        <v>-8.5240986668930958</v>
      </c>
      <c r="CT104" s="74">
        <v>20</v>
      </c>
      <c r="CU104" t="e">
        <f>(CU103-CS103)/(CT103-CR103)*($AQ$4-CR103)+CS103</f>
        <v>#DIV/0!</v>
      </c>
      <c r="CZ104" s="74">
        <v>25</v>
      </c>
      <c r="DA104" t="e">
        <f>(DA103-CY103)/(CZ103-CX103)*($AQ$4-CX103)+CY103</f>
        <v>#DIV/0!</v>
      </c>
    </row>
    <row r="107" spans="2:105" x14ac:dyDescent="0.3">
      <c r="AS107" s="72" t="s">
        <v>60</v>
      </c>
      <c r="AT107">
        <f>IF(AU2="X",-20,0)</f>
        <v>0</v>
      </c>
      <c r="AU107">
        <f>IF(AU2="X",-15,0)</f>
        <v>0</v>
      </c>
      <c r="AV107" s="73">
        <f>SUM(AT107:AU107)</f>
        <v>0</v>
      </c>
      <c r="AW107">
        <f>IF($AV107=0,0,AY104)</f>
        <v>0</v>
      </c>
      <c r="AX107">
        <f>IF($AV107=0,0,BE104)</f>
        <v>0</v>
      </c>
    </row>
    <row r="108" spans="2:105" x14ac:dyDescent="0.3">
      <c r="AS108" s="72" t="s">
        <v>61</v>
      </c>
      <c r="AT108">
        <f>IF(AV2="X",-15,0)</f>
        <v>0</v>
      </c>
      <c r="AU108">
        <f>IF(AU2="X",-10,0)</f>
        <v>0</v>
      </c>
      <c r="AV108" s="73">
        <f t="shared" ref="AV108:AV115" si="267">SUM(AT108:AU108)</f>
        <v>0</v>
      </c>
      <c r="AW108">
        <f>IF($AV108=0,0,BE104)</f>
        <v>0</v>
      </c>
      <c r="AX108">
        <f>IF($AV108=0,0,BK104)</f>
        <v>0</v>
      </c>
    </row>
    <row r="109" spans="2:105" x14ac:dyDescent="0.3">
      <c r="AS109" s="72" t="s">
        <v>62</v>
      </c>
      <c r="AT109">
        <f>IF(AW2="X",-10,0)</f>
        <v>0</v>
      </c>
      <c r="AU109">
        <f>IF(AW2="X",-5,0)</f>
        <v>0</v>
      </c>
      <c r="AV109" s="73">
        <f t="shared" si="267"/>
        <v>0</v>
      </c>
      <c r="AW109">
        <f>IF($AV109=0,0,BK104)</f>
        <v>0</v>
      </c>
      <c r="AX109">
        <f>IF($AV109=0,0,BQ104)</f>
        <v>0</v>
      </c>
    </row>
    <row r="110" spans="2:105" x14ac:dyDescent="0.3">
      <c r="AS110" s="72" t="s">
        <v>63</v>
      </c>
      <c r="AT110">
        <f>IF(AX2="X",-5,0)</f>
        <v>0</v>
      </c>
      <c r="AU110">
        <f>IF(AX2="X",0,0)</f>
        <v>0</v>
      </c>
      <c r="AV110" s="73">
        <f t="shared" si="267"/>
        <v>0</v>
      </c>
      <c r="AW110">
        <f>IF($AV110=0,0,BQ104)</f>
        <v>0</v>
      </c>
      <c r="AX110">
        <f>IF($AV110=0,0,BW104)</f>
        <v>0</v>
      </c>
    </row>
    <row r="111" spans="2:105" x14ac:dyDescent="0.3">
      <c r="AS111" s="72" t="s">
        <v>64</v>
      </c>
      <c r="AT111">
        <f>IF(AY2="X",0,0)</f>
        <v>0</v>
      </c>
      <c r="AU111">
        <f>IF(AY2="X",5,0)</f>
        <v>0</v>
      </c>
      <c r="AV111" s="73">
        <f t="shared" si="267"/>
        <v>0</v>
      </c>
      <c r="AW111">
        <f>IF($AV111=0,0,BW104)</f>
        <v>0</v>
      </c>
      <c r="AX111">
        <f>IF($AV111=0,0,CC104)</f>
        <v>0</v>
      </c>
    </row>
    <row r="112" spans="2:105" x14ac:dyDescent="0.3">
      <c r="AS112" s="72" t="s">
        <v>65</v>
      </c>
      <c r="AT112">
        <f>IF(AZ2="X",5,0)</f>
        <v>0</v>
      </c>
      <c r="AU112">
        <f>IF(AZ2="X",10,0)</f>
        <v>0</v>
      </c>
      <c r="AV112" s="73">
        <f t="shared" si="267"/>
        <v>0</v>
      </c>
      <c r="AW112">
        <f>IF($AV112=0,0,CC104)</f>
        <v>0</v>
      </c>
      <c r="AX112">
        <f>IF($AV112=0,0,CI104)</f>
        <v>0</v>
      </c>
    </row>
    <row r="113" spans="45:50" x14ac:dyDescent="0.3">
      <c r="AS113" s="72" t="s">
        <v>66</v>
      </c>
      <c r="AT113">
        <f>IF(BA2="X",10,0)</f>
        <v>10</v>
      </c>
      <c r="AU113">
        <f>IF(BA2="X",15,0)</f>
        <v>15</v>
      </c>
      <c r="AV113" s="73">
        <f t="shared" si="267"/>
        <v>25</v>
      </c>
      <c r="AW113">
        <f>IF($AV113=0,0,CI104)</f>
        <v>-9.1289285067873287</v>
      </c>
      <c r="AX113">
        <f>IF($AV113=0,0,CO104)</f>
        <v>-8.5240986668930958</v>
      </c>
    </row>
    <row r="114" spans="45:50" x14ac:dyDescent="0.3">
      <c r="AS114" s="72" t="s">
        <v>67</v>
      </c>
      <c r="AT114">
        <f>IF(BB2="X",15,0)</f>
        <v>0</v>
      </c>
      <c r="AU114">
        <f>IF(BB2="X",20,0)</f>
        <v>0</v>
      </c>
      <c r="AV114" s="73">
        <f t="shared" si="267"/>
        <v>0</v>
      </c>
      <c r="AW114">
        <f>IF($AV114=0,0,CO104)</f>
        <v>0</v>
      </c>
      <c r="AX114">
        <f>IF($AV114=0,0,CU104)</f>
        <v>0</v>
      </c>
    </row>
    <row r="115" spans="45:50" x14ac:dyDescent="0.3">
      <c r="AS115" s="72" t="s">
        <v>68</v>
      </c>
      <c r="AT115">
        <f>IF(BC2="X",20,0)</f>
        <v>0</v>
      </c>
      <c r="AU115">
        <f>IF(BC2="X",25,0)</f>
        <v>0</v>
      </c>
      <c r="AV115" s="73">
        <f t="shared" si="267"/>
        <v>0</v>
      </c>
      <c r="AW115">
        <f>IF($AV115=0,0,CU104)</f>
        <v>0</v>
      </c>
      <c r="AX115">
        <f>IF($AV115=0,0,DA104)</f>
        <v>0</v>
      </c>
    </row>
    <row r="117" spans="45:50" x14ac:dyDescent="0.3">
      <c r="AT117">
        <f>SUM(AT107:AT115)</f>
        <v>10</v>
      </c>
      <c r="AU117">
        <f>SUM(AU107:AU115)</f>
        <v>15</v>
      </c>
      <c r="AW117">
        <f>SUM(AW107:AW115)</f>
        <v>-9.1289285067873287</v>
      </c>
      <c r="AX117">
        <f>SUM(AX107:AX115)</f>
        <v>-8.5240986668930958</v>
      </c>
    </row>
  </sheetData>
  <mergeCells count="1">
    <mergeCell ref="AQ10:AR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7"/>
  <sheetViews>
    <sheetView tabSelected="1" zoomScale="70" zoomScaleNormal="70" workbookViewId="0">
      <selection activeCell="K24" sqref="K24"/>
    </sheetView>
  </sheetViews>
  <sheetFormatPr defaultRowHeight="14.4" x14ac:dyDescent="0.3"/>
  <cols>
    <col min="1" max="1" width="11.88671875" bestFit="1" customWidth="1"/>
    <col min="2" max="2" width="3.33203125" customWidth="1"/>
    <col min="4" max="4" width="10.5546875" customWidth="1"/>
    <col min="6" max="6" width="9.88671875" customWidth="1"/>
    <col min="7" max="8" width="9.5546875" customWidth="1"/>
    <col min="9" max="9" width="10.109375" bestFit="1" customWidth="1"/>
    <col min="11" max="11" width="13.109375" bestFit="1" customWidth="1"/>
    <col min="12" max="12" width="9.44140625" bestFit="1" customWidth="1"/>
    <col min="18" max="18" width="24" bestFit="1" customWidth="1"/>
    <col min="25" max="25" width="10.109375" customWidth="1"/>
  </cols>
  <sheetData>
    <row r="1" spans="1:36" ht="16.2" thickBot="1" x14ac:dyDescent="0.35">
      <c r="A1" s="81" t="s">
        <v>69</v>
      </c>
      <c r="D1" s="159" t="s">
        <v>74</v>
      </c>
      <c r="E1" s="160"/>
      <c r="F1" s="111"/>
      <c r="I1" t="s">
        <v>28</v>
      </c>
      <c r="J1" s="88">
        <v>41.945</v>
      </c>
      <c r="K1" s="88">
        <v>8746.4</v>
      </c>
      <c r="L1" s="88">
        <v>122.971</v>
      </c>
      <c r="M1" s="88">
        <v>459.06</v>
      </c>
      <c r="O1" s="17"/>
      <c r="R1" s="154"/>
      <c r="S1" s="155"/>
      <c r="Y1" s="3" t="s">
        <v>100</v>
      </c>
    </row>
    <row r="2" spans="1:36" x14ac:dyDescent="0.3">
      <c r="A2" s="11" t="s">
        <v>70</v>
      </c>
      <c r="J2" s="84" t="s">
        <v>12</v>
      </c>
      <c r="K2" s="84" t="s">
        <v>17</v>
      </c>
      <c r="L2" s="84" t="s">
        <v>26</v>
      </c>
      <c r="M2" s="84" t="s">
        <v>27</v>
      </c>
      <c r="O2" s="17"/>
      <c r="R2" s="121" t="s">
        <v>93</v>
      </c>
      <c r="S2" s="141">
        <f>J21</f>
        <v>40.232974409504116</v>
      </c>
      <c r="AG2" s="3" t="s">
        <v>101</v>
      </c>
    </row>
    <row r="3" spans="1:36" x14ac:dyDescent="0.3">
      <c r="A3" s="83" t="s">
        <v>72</v>
      </c>
      <c r="F3" s="41" t="s">
        <v>46</v>
      </c>
      <c r="G3" s="41" t="s">
        <v>45</v>
      </c>
      <c r="J3" s="85" t="s">
        <v>13</v>
      </c>
      <c r="K3" s="85" t="s">
        <v>2</v>
      </c>
      <c r="L3" s="85" t="s">
        <v>9</v>
      </c>
      <c r="M3" s="85" t="s">
        <v>4</v>
      </c>
      <c r="O3" s="17"/>
      <c r="S3" s="31"/>
      <c r="Y3" s="5" t="s">
        <v>102</v>
      </c>
      <c r="Z3" s="5" t="s">
        <v>103</v>
      </c>
      <c r="AB3" s="3" t="s">
        <v>104</v>
      </c>
      <c r="AE3" s="3" t="s">
        <v>105</v>
      </c>
      <c r="AG3" t="s">
        <v>106</v>
      </c>
      <c r="AH3" t="s">
        <v>107</v>
      </c>
      <c r="AI3" t="s">
        <v>108</v>
      </c>
      <c r="AJ3" t="s">
        <v>129</v>
      </c>
    </row>
    <row r="4" spans="1:36" x14ac:dyDescent="0.3">
      <c r="A4" s="82" t="s">
        <v>71</v>
      </c>
      <c r="D4" s="84" t="s">
        <v>15</v>
      </c>
      <c r="E4" s="85" t="s">
        <v>4</v>
      </c>
      <c r="F4" s="86">
        <v>15</v>
      </c>
      <c r="G4" s="87">
        <v>10</v>
      </c>
      <c r="J4" s="89">
        <f>'Tin_base load'!T8</f>
        <v>1.0658479999999999</v>
      </c>
      <c r="K4" s="89">
        <f>'Tin_base load'!T11</f>
        <v>0.98672599999999999</v>
      </c>
      <c r="L4" s="89">
        <f>'Tin_base load'!T14</f>
        <v>1.050988</v>
      </c>
      <c r="M4" s="89">
        <f>'Tin_base load'!T17</f>
        <v>-7.5299999999999727</v>
      </c>
      <c r="O4" s="17"/>
      <c r="R4" s="84" t="s">
        <v>94</v>
      </c>
      <c r="S4" s="142">
        <f>K23</f>
        <v>98.536940621553043</v>
      </c>
      <c r="X4" t="s">
        <v>108</v>
      </c>
      <c r="Y4" s="144">
        <v>0</v>
      </c>
      <c r="Z4" s="145">
        <v>1.562E-2</v>
      </c>
      <c r="AB4" s="30">
        <v>28.013400000000001</v>
      </c>
      <c r="AC4">
        <f t="shared" ref="AC4:AC11" si="0">IF($E$13=0,AB4*Y4,AB4*Z4)</f>
        <v>0</v>
      </c>
      <c r="AE4">
        <f t="shared" ref="AE4:AE11" si="1">IF($E$13=0,$Y$32*Y4,$Y$32*Z4)</f>
        <v>0</v>
      </c>
      <c r="AG4">
        <v>0</v>
      </c>
      <c r="AH4">
        <v>0</v>
      </c>
      <c r="AI4">
        <f>AE4</f>
        <v>0</v>
      </c>
      <c r="AJ4">
        <v>0</v>
      </c>
    </row>
    <row r="5" spans="1:36" x14ac:dyDescent="0.3">
      <c r="D5" s="84" t="s">
        <v>21</v>
      </c>
      <c r="E5" s="85" t="s">
        <v>25</v>
      </c>
      <c r="F5" s="86">
        <v>1.01325</v>
      </c>
      <c r="G5" s="87">
        <v>1.01325</v>
      </c>
      <c r="H5" s="31"/>
      <c r="J5" s="90">
        <f>'Patm_base load'!T8</f>
        <v>1</v>
      </c>
      <c r="K5" s="90">
        <f>'Patm_base load'!T11</f>
        <v>1</v>
      </c>
      <c r="L5" s="90">
        <f>'Patm_base load'!T14</f>
        <v>1</v>
      </c>
      <c r="M5" s="90">
        <f>'Patm_base load'!T17</f>
        <v>0</v>
      </c>
      <c r="O5" s="17"/>
      <c r="R5" s="84" t="s">
        <v>95</v>
      </c>
      <c r="S5" s="141">
        <f>J21</f>
        <v>40.232974409504116</v>
      </c>
      <c r="X5" t="s">
        <v>106</v>
      </c>
      <c r="Y5" s="144">
        <v>0</v>
      </c>
      <c r="Z5" s="145">
        <v>1.6651000000000001E-3</v>
      </c>
      <c r="AB5" s="30">
        <v>44.009500000000003</v>
      </c>
      <c r="AC5">
        <f t="shared" si="0"/>
        <v>0</v>
      </c>
      <c r="AE5">
        <f t="shared" si="1"/>
        <v>0</v>
      </c>
      <c r="AG5">
        <f>AE5</f>
        <v>0</v>
      </c>
      <c r="AH5">
        <v>0</v>
      </c>
      <c r="AI5">
        <v>0</v>
      </c>
      <c r="AJ5">
        <v>0</v>
      </c>
    </row>
    <row r="6" spans="1:36" x14ac:dyDescent="0.3">
      <c r="D6" s="84" t="s">
        <v>22</v>
      </c>
      <c r="E6" s="85" t="s">
        <v>25</v>
      </c>
      <c r="F6" s="86">
        <v>9.9600000000000009</v>
      </c>
      <c r="G6" s="87">
        <v>10</v>
      </c>
      <c r="J6" s="89">
        <f>'DP in_base load'!T8</f>
        <v>0.99993897599999992</v>
      </c>
      <c r="K6" s="90">
        <f>'DP in_base load'!T11</f>
        <v>1.0000183040000001</v>
      </c>
      <c r="L6" s="90">
        <f>'DP in_base load'!T14</f>
        <v>0.99995993599999999</v>
      </c>
      <c r="M6" s="90">
        <f>'DP in_base load'!T17</f>
        <v>4.4800000000009277E-3</v>
      </c>
      <c r="O6" s="17"/>
      <c r="R6" s="84" t="s">
        <v>96</v>
      </c>
      <c r="S6" s="124">
        <f>S5/S4</f>
        <v>0.40830346625054376</v>
      </c>
      <c r="X6" t="s">
        <v>109</v>
      </c>
      <c r="Y6" s="144">
        <v>1</v>
      </c>
      <c r="Z6" s="145">
        <v>0.72889999999999999</v>
      </c>
      <c r="AB6" s="30">
        <v>16.0425</v>
      </c>
      <c r="AC6" s="30">
        <f t="shared" si="0"/>
        <v>16.0425</v>
      </c>
      <c r="AE6" s="146">
        <f t="shared" si="1"/>
        <v>0.12272950336025329</v>
      </c>
      <c r="AG6">
        <f>1*AE6</f>
        <v>0.12272950336025329</v>
      </c>
      <c r="AH6" s="146">
        <f>2*AE6</f>
        <v>0.24545900672050658</v>
      </c>
      <c r="AI6">
        <v>0</v>
      </c>
      <c r="AJ6">
        <f>2*AE6</f>
        <v>0.24545900672050658</v>
      </c>
    </row>
    <row r="7" spans="1:36" x14ac:dyDescent="0.3">
      <c r="D7" s="84" t="s">
        <v>23</v>
      </c>
      <c r="E7" s="85" t="s">
        <v>25</v>
      </c>
      <c r="F7" s="86">
        <v>14.95</v>
      </c>
      <c r="G7" s="87">
        <v>15</v>
      </c>
      <c r="J7" s="89">
        <f>'DP out_base load'!T8</f>
        <v>0.999973064516129</v>
      </c>
      <c r="K7" s="90">
        <f>'DP out_base load'!T11</f>
        <v>1.0000253629032259</v>
      </c>
      <c r="L7" s="90">
        <v>1</v>
      </c>
      <c r="M7" s="90">
        <f>'DP out_base load'!T17</f>
        <v>8.0645161290249234E-3</v>
      </c>
      <c r="O7" s="17"/>
      <c r="X7" t="s">
        <v>110</v>
      </c>
      <c r="Y7" s="144">
        <v>0</v>
      </c>
      <c r="Z7" s="145">
        <v>0.13600999999999999</v>
      </c>
      <c r="AB7" s="30">
        <v>30.069040000000001</v>
      </c>
      <c r="AC7">
        <f t="shared" si="0"/>
        <v>0</v>
      </c>
      <c r="AE7">
        <f t="shared" si="1"/>
        <v>0</v>
      </c>
      <c r="AG7">
        <f>2*AE7</f>
        <v>0</v>
      </c>
      <c r="AH7">
        <f>3*AE7</f>
        <v>0</v>
      </c>
      <c r="AI7">
        <v>0</v>
      </c>
      <c r="AJ7">
        <f>7/2*AE7</f>
        <v>0</v>
      </c>
    </row>
    <row r="8" spans="1:36" x14ac:dyDescent="0.3">
      <c r="D8" s="84" t="s">
        <v>24</v>
      </c>
      <c r="E8" s="85"/>
      <c r="F8" s="86">
        <v>0.6</v>
      </c>
      <c r="G8" s="87">
        <v>0.6</v>
      </c>
      <c r="J8" s="91">
        <v>1</v>
      </c>
      <c r="K8" s="91">
        <v>1</v>
      </c>
      <c r="L8" s="91">
        <v>1</v>
      </c>
      <c r="M8" s="91">
        <v>0</v>
      </c>
      <c r="N8" s="135" t="s">
        <v>92</v>
      </c>
      <c r="O8" s="136"/>
      <c r="X8" t="s">
        <v>111</v>
      </c>
      <c r="Y8" s="144">
        <v>0</v>
      </c>
      <c r="Z8" s="145">
        <v>8.2720000000000002E-2</v>
      </c>
      <c r="AB8" s="30">
        <v>44.095599999999997</v>
      </c>
      <c r="AC8">
        <f t="shared" si="0"/>
        <v>0</v>
      </c>
      <c r="AE8">
        <f t="shared" si="1"/>
        <v>0</v>
      </c>
      <c r="AG8">
        <f>3*AE8</f>
        <v>0</v>
      </c>
      <c r="AH8">
        <f>4*AE8</f>
        <v>0</v>
      </c>
      <c r="AI8">
        <v>0</v>
      </c>
      <c r="AJ8">
        <f>5*AE8</f>
        <v>0</v>
      </c>
    </row>
    <row r="9" spans="1:36" x14ac:dyDescent="0.3">
      <c r="J9" s="92" t="s">
        <v>73</v>
      </c>
      <c r="K9" s="92" t="s">
        <v>73</v>
      </c>
      <c r="L9" s="92" t="s">
        <v>73</v>
      </c>
      <c r="M9" s="92" t="s">
        <v>73</v>
      </c>
      <c r="O9" s="17"/>
      <c r="R9" s="143" t="s">
        <v>97</v>
      </c>
      <c r="S9" s="85">
        <v>8.7069999999999995E-2</v>
      </c>
      <c r="T9">
        <v>1</v>
      </c>
      <c r="X9" t="s">
        <v>112</v>
      </c>
      <c r="Y9" s="144">
        <v>0</v>
      </c>
      <c r="Z9" s="145">
        <v>2.7504000000000001E-2</v>
      </c>
      <c r="AB9" s="30">
        <v>58.122199999999999</v>
      </c>
      <c r="AC9">
        <f t="shared" si="0"/>
        <v>0</v>
      </c>
      <c r="AE9">
        <f t="shared" si="1"/>
        <v>0</v>
      </c>
      <c r="AG9">
        <f>4*AE9</f>
        <v>0</v>
      </c>
      <c r="AH9">
        <f>5*AE9</f>
        <v>0</v>
      </c>
      <c r="AI9">
        <v>0</v>
      </c>
      <c r="AJ9">
        <f>13/2*AE9</f>
        <v>0</v>
      </c>
    </row>
    <row r="10" spans="1:36" x14ac:dyDescent="0.3">
      <c r="D10" s="132" t="s">
        <v>91</v>
      </c>
      <c r="E10" s="133">
        <v>0.98499999999999999</v>
      </c>
      <c r="H10" s="156" t="s">
        <v>29</v>
      </c>
      <c r="I10" s="156"/>
      <c r="J10" s="89">
        <f>1+((J4-1)+(J5-1)+(J6-1)+(J7-1)+(J8-1))</f>
        <v>1.0657600405161287</v>
      </c>
      <c r="K10" s="89">
        <f t="shared" ref="K10" si="2">1+((K4-1)+(K5-1)+(K6-1)+(K7-1)+(K8-1))</f>
        <v>0.98676966690322598</v>
      </c>
      <c r="L10" s="89">
        <f>1+((L4-1)+(L5-1)+(L6-1)+(L7-1)+(L8-1))</f>
        <v>1.050947936</v>
      </c>
      <c r="M10" s="89">
        <f>SUM(M4:M8)</f>
        <v>-7.5174554838709469</v>
      </c>
      <c r="O10" s="17"/>
      <c r="R10" s="143" t="s">
        <v>98</v>
      </c>
      <c r="S10" s="85">
        <v>1.1506000000000001E-2</v>
      </c>
      <c r="X10" t="s">
        <v>113</v>
      </c>
      <c r="Y10" s="144">
        <v>0</v>
      </c>
      <c r="Z10" s="145">
        <v>6.6699999999999997E-3</v>
      </c>
      <c r="AB10" s="30">
        <v>72.148780000000002</v>
      </c>
      <c r="AC10">
        <f t="shared" si="0"/>
        <v>0</v>
      </c>
      <c r="AE10">
        <f t="shared" si="1"/>
        <v>0</v>
      </c>
      <c r="AG10">
        <f>5*AE10</f>
        <v>0</v>
      </c>
      <c r="AH10">
        <f>6*AE10</f>
        <v>0</v>
      </c>
      <c r="AI10">
        <v>0</v>
      </c>
      <c r="AJ10">
        <f>8*AE10</f>
        <v>0</v>
      </c>
    </row>
    <row r="11" spans="1:36" x14ac:dyDescent="0.3">
      <c r="H11" s="156" t="s">
        <v>30</v>
      </c>
      <c r="I11" s="156"/>
      <c r="J11" s="93">
        <f>J10*J1</f>
        <v>44.703304899449016</v>
      </c>
      <c r="K11" s="93">
        <f>K10*K1</f>
        <v>8630.6822146023751</v>
      </c>
      <c r="L11" s="93">
        <f>L10*L1</f>
        <v>129.23611863785601</v>
      </c>
      <c r="M11" s="93">
        <f>M10+M1</f>
        <v>451.54254451612906</v>
      </c>
      <c r="O11" s="17"/>
      <c r="X11" t="s">
        <v>114</v>
      </c>
      <c r="Y11" s="144">
        <v>0</v>
      </c>
      <c r="Z11" s="145">
        <v>9.1E-4</v>
      </c>
      <c r="AB11" s="30">
        <v>86.175399999999996</v>
      </c>
      <c r="AC11">
        <f t="shared" si="0"/>
        <v>0</v>
      </c>
      <c r="AE11">
        <f t="shared" si="1"/>
        <v>0</v>
      </c>
      <c r="AG11">
        <f>6*AE11</f>
        <v>0</v>
      </c>
      <c r="AH11">
        <f>7*AE11</f>
        <v>0</v>
      </c>
      <c r="AI11">
        <v>0</v>
      </c>
      <c r="AJ11">
        <f>19/2*AE11</f>
        <v>0</v>
      </c>
    </row>
    <row r="12" spans="1:36" x14ac:dyDescent="0.3">
      <c r="D12" s="112" t="s">
        <v>75</v>
      </c>
      <c r="O12" s="17"/>
      <c r="R12" s="143" t="s">
        <v>99</v>
      </c>
      <c r="S12" s="141">
        <f>S2*(1-S10)-S9*T9</f>
        <v>39.682983805948368</v>
      </c>
      <c r="AC12" s="30">
        <f>SUM(AC4:AC11)</f>
        <v>16.0425</v>
      </c>
      <c r="AE12" s="146">
        <f>SUM(AE4:AE11)</f>
        <v>0.12272950336025329</v>
      </c>
      <c r="AG12" s="146">
        <f>SUM(AG4:AG11)</f>
        <v>0.12272950336025329</v>
      </c>
      <c r="AH12" s="146">
        <f t="shared" ref="AH12:AI12" si="3">SUM(AH4:AH11)</f>
        <v>0.24545900672050658</v>
      </c>
      <c r="AI12" s="146">
        <f t="shared" si="3"/>
        <v>0</v>
      </c>
      <c r="AJ12" s="146">
        <f>SUM(AJ4:AJ11)</f>
        <v>0.24545900672050658</v>
      </c>
    </row>
    <row r="13" spans="1:36" x14ac:dyDescent="0.3">
      <c r="D13" s="84" t="s">
        <v>76</v>
      </c>
      <c r="E13" s="113">
        <v>0</v>
      </c>
      <c r="F13" s="85" t="s">
        <v>77</v>
      </c>
      <c r="H13" s="84" t="s">
        <v>31</v>
      </c>
      <c r="I13" s="97">
        <v>0.9</v>
      </c>
      <c r="J13" s="84" t="s">
        <v>12</v>
      </c>
      <c r="K13" s="84" t="s">
        <v>17</v>
      </c>
      <c r="L13" s="84" t="s">
        <v>26</v>
      </c>
      <c r="M13" s="84" t="s">
        <v>27</v>
      </c>
      <c r="O13" s="17"/>
    </row>
    <row r="14" spans="1:36" x14ac:dyDescent="0.3">
      <c r="D14" s="84" t="s">
        <v>78</v>
      </c>
      <c r="E14" s="113">
        <f>IF(E13=0,50.047,47.3828)</f>
        <v>50.046999999999997</v>
      </c>
      <c r="F14" s="85" t="s">
        <v>79</v>
      </c>
      <c r="I14" s="92" t="s">
        <v>73</v>
      </c>
      <c r="J14" s="85" t="s">
        <v>13</v>
      </c>
      <c r="K14" s="85" t="s">
        <v>2</v>
      </c>
      <c r="L14" s="85" t="s">
        <v>9</v>
      </c>
      <c r="M14" s="85" t="s">
        <v>4</v>
      </c>
      <c r="O14" s="17"/>
    </row>
    <row r="15" spans="1:36" x14ac:dyDescent="0.3">
      <c r="D15" s="84" t="s">
        <v>80</v>
      </c>
      <c r="E15" s="114">
        <v>31.46</v>
      </c>
      <c r="F15" s="115" t="s">
        <v>25</v>
      </c>
      <c r="H15" s="157" t="s">
        <v>32</v>
      </c>
      <c r="I15" s="158"/>
      <c r="J15" s="93">
        <f>I13</f>
        <v>0.9</v>
      </c>
      <c r="K15" s="89">
        <f>'Part-load_HR_Tin'!BB11</f>
        <v>1.0215845304977376</v>
      </c>
      <c r="L15" s="90">
        <f>'Part-load_mout_Tin'!AR11</f>
        <v>0.95504137764705876</v>
      </c>
      <c r="M15" s="94">
        <f>'Part-load_Tout_Tin'!AR11</f>
        <v>-9.1289285067873287</v>
      </c>
      <c r="O15" s="17"/>
      <c r="Y15" s="3" t="s">
        <v>115</v>
      </c>
    </row>
    <row r="16" spans="1:36" x14ac:dyDescent="0.3">
      <c r="D16" s="84" t="s">
        <v>81</v>
      </c>
      <c r="E16" s="116">
        <v>25</v>
      </c>
      <c r="F16" s="115" t="s">
        <v>4</v>
      </c>
      <c r="H16" s="156" t="s">
        <v>33</v>
      </c>
      <c r="I16" s="156"/>
      <c r="J16" s="95">
        <f>IF(E13=0,J15*J11,J15*J11*E19)</f>
        <v>40.232974409504116</v>
      </c>
      <c r="K16" s="134">
        <f>IF(E13=0,K15*K11,K15*K11*E20)</f>
        <v>8816.9714380797413</v>
      </c>
      <c r="L16" s="96">
        <f>IF(E13=0,L15*L11,L15*L11*E22)</f>
        <v>123.42584078565673</v>
      </c>
      <c r="M16" s="96">
        <f>IF(E13=0,M11+M15,M11+M15+E23)</f>
        <v>442.41361600934175</v>
      </c>
      <c r="O16" s="17"/>
      <c r="AG16" s="3"/>
    </row>
    <row r="17" spans="4:73" x14ac:dyDescent="0.3">
      <c r="O17" s="17"/>
      <c r="AB17" s="3" t="s">
        <v>104</v>
      </c>
      <c r="AE17" s="3" t="s">
        <v>105</v>
      </c>
    </row>
    <row r="18" spans="4:73" x14ac:dyDescent="0.3">
      <c r="D18" s="131" t="s">
        <v>82</v>
      </c>
      <c r="E18" s="131"/>
      <c r="H18" s="117" t="s">
        <v>84</v>
      </c>
      <c r="I18" s="118">
        <v>0.13</v>
      </c>
      <c r="K18" s="85" t="s">
        <v>85</v>
      </c>
      <c r="L18" s="85">
        <f>IF(I13=0,0,1)</f>
        <v>1</v>
      </c>
      <c r="O18" s="17"/>
      <c r="X18" t="s">
        <v>108</v>
      </c>
      <c r="Y18" s="4">
        <v>0.77388999999999997</v>
      </c>
      <c r="AB18" s="30">
        <v>28.013400000000001</v>
      </c>
      <c r="AC18" s="30">
        <f>AB18*Y18</f>
        <v>21.679290125999998</v>
      </c>
      <c r="AE18" s="146">
        <f>$Y$33*Y18</f>
        <v>3.2559504134965866</v>
      </c>
    </row>
    <row r="19" spans="4:73" x14ac:dyDescent="0.3">
      <c r="D19" s="84" t="s">
        <v>12</v>
      </c>
      <c r="E19" s="85">
        <v>0.98786386739453491</v>
      </c>
      <c r="M19" s="44"/>
      <c r="N19" s="9"/>
      <c r="O19" s="137"/>
      <c r="P19" s="9"/>
      <c r="Q19" s="9"/>
      <c r="R19" s="110"/>
      <c r="S19" s="9"/>
      <c r="T19" s="110"/>
      <c r="U19" s="9"/>
      <c r="V19" s="110"/>
      <c r="W19" s="9"/>
      <c r="X19" t="s">
        <v>116</v>
      </c>
      <c r="Y19" s="4">
        <v>0.20763999999999999</v>
      </c>
      <c r="AB19" s="30">
        <v>31.998799999999999</v>
      </c>
      <c r="AC19" s="30">
        <f>AB19*Y19</f>
        <v>6.6442308319999999</v>
      </c>
      <c r="AE19" s="146">
        <f>$Y$33*Y19</f>
        <v>0.87359384907213078</v>
      </c>
      <c r="AI19" s="9"/>
      <c r="AJ19" s="110"/>
      <c r="AK19" s="9"/>
      <c r="AL19" s="110"/>
      <c r="AM19" s="9"/>
      <c r="AN19" s="110"/>
      <c r="AO19" s="9"/>
      <c r="AP19" s="110"/>
      <c r="AQ19" s="9"/>
      <c r="AR19" s="110"/>
      <c r="AS19" s="9"/>
      <c r="AT19" s="110"/>
      <c r="AU19" s="9"/>
      <c r="AV19" s="110"/>
      <c r="AW19" s="9"/>
      <c r="AX19" s="110"/>
      <c r="AY19" s="9"/>
      <c r="AZ19" s="110"/>
      <c r="BA19" s="9"/>
      <c r="BB19" s="110"/>
      <c r="BC19" s="9"/>
      <c r="BD19" s="110"/>
      <c r="BE19" s="9"/>
      <c r="BF19" s="110"/>
      <c r="BG19" s="9"/>
      <c r="BH19" s="110"/>
      <c r="BI19" s="9"/>
      <c r="BJ19" s="110"/>
      <c r="BK19" s="9"/>
      <c r="BL19" s="110"/>
      <c r="BM19" s="9"/>
      <c r="BN19" s="110"/>
      <c r="BO19" s="9"/>
      <c r="BP19" s="110"/>
      <c r="BQ19" s="9"/>
      <c r="BR19" s="110"/>
      <c r="BS19" s="9"/>
      <c r="BT19" s="110"/>
      <c r="BU19" s="9"/>
    </row>
    <row r="20" spans="4:73" x14ac:dyDescent="0.3">
      <c r="D20" s="84" t="s">
        <v>17</v>
      </c>
      <c r="E20" s="85">
        <v>1.0038022919908156</v>
      </c>
      <c r="H20" s="119" t="s">
        <v>71</v>
      </c>
      <c r="L20" s="120"/>
      <c r="M20" s="120"/>
      <c r="O20" s="138"/>
      <c r="X20" t="s">
        <v>106</v>
      </c>
      <c r="Y20" s="4">
        <v>2.9999999999999997E-4</v>
      </c>
      <c r="AB20" s="30">
        <v>44.009500000000003</v>
      </c>
      <c r="AC20" s="30">
        <f>AB20*Y20</f>
        <v>1.320285E-2</v>
      </c>
      <c r="AE20" s="146">
        <f>$Y$33*Y20</f>
        <v>1.262175663271235E-3</v>
      </c>
      <c r="AH20" s="146"/>
    </row>
    <row r="21" spans="4:73" x14ac:dyDescent="0.3">
      <c r="D21" s="84" t="s">
        <v>83</v>
      </c>
      <c r="E21" s="85">
        <v>1.0473708427194748</v>
      </c>
      <c r="H21" s="121" t="s">
        <v>86</v>
      </c>
      <c r="I21" s="115" t="s">
        <v>13</v>
      </c>
      <c r="J21" s="95">
        <f>J16</f>
        <v>40.232974409504116</v>
      </c>
      <c r="L21" s="122"/>
      <c r="M21" s="122"/>
      <c r="O21" s="139"/>
      <c r="X21" t="s">
        <v>107</v>
      </c>
      <c r="Y21" s="4">
        <v>8.8500000000000002E-3</v>
      </c>
      <c r="AB21" s="30">
        <v>18.015280000000001</v>
      </c>
      <c r="AC21" s="30">
        <f>AB21*Y21</f>
        <v>0.15943522800000001</v>
      </c>
      <c r="AE21" s="146">
        <f>$Y$33*Y21</f>
        <v>3.7234182066501434E-2</v>
      </c>
    </row>
    <row r="22" spans="4:73" x14ac:dyDescent="0.3">
      <c r="D22" s="84" t="s">
        <v>26</v>
      </c>
      <c r="E22" s="85">
        <v>0.99514924303267882</v>
      </c>
      <c r="H22" s="123" t="s">
        <v>87</v>
      </c>
      <c r="I22" s="115" t="s">
        <v>88</v>
      </c>
      <c r="J22" s="124">
        <f>IF(I13=0,0,3600/K16)</f>
        <v>0.40830346625054376</v>
      </c>
      <c r="L22" s="125"/>
      <c r="M22" s="125"/>
      <c r="O22" s="140"/>
      <c r="X22" t="s">
        <v>117</v>
      </c>
      <c r="Y22" s="4">
        <v>9.3200000000000002E-3</v>
      </c>
      <c r="AB22" s="30">
        <v>39.948</v>
      </c>
      <c r="AC22" s="30">
        <f>AB22*Y22</f>
        <v>0.37231535999999998</v>
      </c>
      <c r="AE22" s="146">
        <f>$Y$33*Y22</f>
        <v>3.9211590605626366E-2</v>
      </c>
    </row>
    <row r="23" spans="4:73" x14ac:dyDescent="0.3">
      <c r="D23" s="84" t="s">
        <v>27</v>
      </c>
      <c r="E23" s="85">
        <v>0.932159423828125</v>
      </c>
      <c r="H23" s="123" t="s">
        <v>89</v>
      </c>
      <c r="I23" s="115" t="s">
        <v>9</v>
      </c>
      <c r="J23" s="95">
        <f>IF(I13=0,0,J16/J22/E14)</f>
        <v>1.9688880576568635</v>
      </c>
      <c r="K23" s="126">
        <f>J23*E14</f>
        <v>98.536940621553043</v>
      </c>
      <c r="L23" s="127"/>
      <c r="M23" s="122"/>
      <c r="O23" s="139"/>
      <c r="AC23" s="30">
        <f>SUM(AC18:AC22)</f>
        <v>28.868474395999996</v>
      </c>
      <c r="AE23" s="146">
        <f>SUM(AE18:AE22)</f>
        <v>4.2072522109041159</v>
      </c>
    </row>
    <row r="24" spans="4:73" x14ac:dyDescent="0.3">
      <c r="L24" s="44"/>
      <c r="M24" s="128"/>
      <c r="O24" s="137"/>
    </row>
    <row r="26" spans="4:73" x14ac:dyDescent="0.3">
      <c r="H26" s="129" t="s">
        <v>90</v>
      </c>
      <c r="I26" s="130" t="s">
        <v>9</v>
      </c>
      <c r="J26" s="95">
        <f>AC43</f>
        <v>5.4568117979858028</v>
      </c>
    </row>
    <row r="27" spans="4:73" x14ac:dyDescent="0.3">
      <c r="X27" t="s">
        <v>118</v>
      </c>
      <c r="Y27" s="31">
        <f>L16</f>
        <v>123.42584078565673</v>
      </c>
      <c r="Z27" t="s">
        <v>9</v>
      </c>
    </row>
    <row r="28" spans="4:73" x14ac:dyDescent="0.3">
      <c r="X28" t="s">
        <v>119</v>
      </c>
      <c r="Y28" s="30">
        <f>J23</f>
        <v>1.9688880576568635</v>
      </c>
      <c r="Z28" t="s">
        <v>9</v>
      </c>
    </row>
    <row r="29" spans="4:73" x14ac:dyDescent="0.3">
      <c r="X29" t="s">
        <v>120</v>
      </c>
      <c r="Y29" s="31">
        <f>Y27-Y28</f>
        <v>121.45695272799986</v>
      </c>
      <c r="Z29" t="s">
        <v>9</v>
      </c>
    </row>
    <row r="31" spans="4:73" x14ac:dyDescent="0.3">
      <c r="X31" t="s">
        <v>121</v>
      </c>
      <c r="Y31" s="146">
        <f>Y33+Y32</f>
        <v>4.3299817142643704</v>
      </c>
      <c r="Z31" t="s">
        <v>122</v>
      </c>
      <c r="AG31" s="146"/>
    </row>
    <row r="32" spans="4:73" x14ac:dyDescent="0.3">
      <c r="X32" t="s">
        <v>123</v>
      </c>
      <c r="Y32" s="146">
        <f>Y28/AC12</f>
        <v>0.12272950336025329</v>
      </c>
      <c r="Z32" t="s">
        <v>122</v>
      </c>
    </row>
    <row r="33" spans="24:29" x14ac:dyDescent="0.3">
      <c r="X33" t="s">
        <v>124</v>
      </c>
      <c r="Y33" s="146">
        <f>Y29/AC23</f>
        <v>4.2072522109041168</v>
      </c>
      <c r="Z33" t="s">
        <v>122</v>
      </c>
    </row>
    <row r="35" spans="24:29" x14ac:dyDescent="0.3">
      <c r="X35" t="s">
        <v>125</v>
      </c>
      <c r="Y35" s="30">
        <f>Y27/Y31</f>
        <v>28.504933491763211</v>
      </c>
    </row>
    <row r="39" spans="24:29" x14ac:dyDescent="0.3">
      <c r="Y39" s="3" t="s">
        <v>126</v>
      </c>
    </row>
    <row r="40" spans="24:29" x14ac:dyDescent="0.3">
      <c r="Y40" s="5" t="s">
        <v>105</v>
      </c>
      <c r="Z40" s="5" t="s">
        <v>127</v>
      </c>
      <c r="AB40" s="3" t="s">
        <v>104</v>
      </c>
      <c r="AC40" s="3" t="s">
        <v>128</v>
      </c>
    </row>
    <row r="41" spans="24:29" x14ac:dyDescent="0.3">
      <c r="X41" t="s">
        <v>108</v>
      </c>
      <c r="Y41" s="147">
        <f>AI12+AE18</f>
        <v>3.2559504134965866</v>
      </c>
      <c r="Z41" s="4">
        <f>Y41/$Y$46</f>
        <v>0.75195477218077511</v>
      </c>
      <c r="AB41" s="30">
        <v>28.013400000000001</v>
      </c>
      <c r="AC41" s="30">
        <f>AB41*Y41</f>
        <v>91.21024131344528</v>
      </c>
    </row>
    <row r="42" spans="24:29" x14ac:dyDescent="0.3">
      <c r="X42" t="s">
        <v>116</v>
      </c>
      <c r="Y42" s="146">
        <f>AE19-AJ12</f>
        <v>0.6281348423516242</v>
      </c>
      <c r="Z42" s="4">
        <f t="shared" ref="Z42:Z45" si="4">Y42/$Y$46</f>
        <v>0.14506639607330057</v>
      </c>
      <c r="AB42" s="30">
        <v>31.998799999999999</v>
      </c>
      <c r="AC42" s="30">
        <f>AB42*Y42</f>
        <v>20.099561193441151</v>
      </c>
    </row>
    <row r="43" spans="24:29" x14ac:dyDescent="0.3">
      <c r="X43" t="s">
        <v>106</v>
      </c>
      <c r="Y43" s="146">
        <f>AG12+AE20</f>
        <v>0.12399167902352452</v>
      </c>
      <c r="Z43" s="4">
        <f t="shared" si="4"/>
        <v>2.8635612620500343E-2</v>
      </c>
      <c r="AB43" s="30">
        <v>44.009500000000003</v>
      </c>
      <c r="AC43" s="30">
        <f>AB43*Y43</f>
        <v>5.4568117979858028</v>
      </c>
    </row>
    <row r="44" spans="24:29" x14ac:dyDescent="0.3">
      <c r="X44" t="s">
        <v>107</v>
      </c>
      <c r="Y44" s="146">
        <f>AH12+AE21</f>
        <v>0.282693188787008</v>
      </c>
      <c r="Z44" s="4">
        <f t="shared" si="4"/>
        <v>6.5287386285194815E-2</v>
      </c>
      <c r="AB44" s="30">
        <v>18.015280000000001</v>
      </c>
      <c r="AC44" s="30">
        <f>AB44*Y44</f>
        <v>5.0927969500908095</v>
      </c>
    </row>
    <row r="45" spans="24:29" x14ac:dyDescent="0.3">
      <c r="X45" t="s">
        <v>117</v>
      </c>
      <c r="Y45" s="147">
        <f>AE22</f>
        <v>3.9211590605626366E-2</v>
      </c>
      <c r="Z45" s="4">
        <f t="shared" si="4"/>
        <v>9.0558328402290042E-3</v>
      </c>
      <c r="AB45" s="30">
        <v>39.948</v>
      </c>
      <c r="AC45" s="30">
        <f>AB45*Y45</f>
        <v>1.566424621513562</v>
      </c>
    </row>
    <row r="46" spans="24:29" x14ac:dyDescent="0.3">
      <c r="Y46" s="146">
        <f>SUM(Y41:Y45)</f>
        <v>4.3299817142643704</v>
      </c>
      <c r="Z46" s="4">
        <f>SUM(Z41:Z45)</f>
        <v>0.99999999999999978</v>
      </c>
      <c r="AC46" s="30">
        <f>SUM(AC41:AC45)</f>
        <v>123.42583587647661</v>
      </c>
    </row>
    <row r="47" spans="24:29" x14ac:dyDescent="0.3">
      <c r="Y47" s="146">
        <f>Y31</f>
        <v>4.3299817142643704</v>
      </c>
    </row>
  </sheetData>
  <mergeCells count="6">
    <mergeCell ref="D1:E1"/>
    <mergeCell ref="R1:S1"/>
    <mergeCell ref="H16:I16"/>
    <mergeCell ref="H15:I15"/>
    <mergeCell ref="H10:I10"/>
    <mergeCell ref="H11:I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TNU Document" ma:contentTypeID="0x010100B34B2E5B049ADE438CC980FB8FD73EA3009346C08182E3F54481BF28E434755830" ma:contentTypeVersion="1" ma:contentTypeDescription="" ma:contentTypeScope="" ma:versionID="246b48304f7949e5f280bc432a74899a">
  <xsd:schema xmlns:xsd="http://www.w3.org/2001/XMLSchema" xmlns:xs="http://www.w3.org/2001/XMLSchema" xmlns:p="http://schemas.microsoft.com/office/2006/metadata/properties" xmlns:ns2="d59fd956-a2bc-4edf-baac-53d24ae3ef9a" xmlns:ns3="02155572-362E-45BF-A4CB-6573DF3CB236" xmlns:ns4="a2282bd8-9123-47a6-b261-385c11328855" xmlns:ns5="b75e08a3-3f1a-40b6-8f7a-71f7606cf64d" targetNamespace="http://schemas.microsoft.com/office/2006/metadata/properties" ma:root="true" ma:fieldsID="f39fc5e110a7c4fe4c753dff291b48c0" ns2:_="" ns3:_="" ns4:_="" ns5:_="">
    <xsd:import namespace="d59fd956-a2bc-4edf-baac-53d24ae3ef9a"/>
    <xsd:import namespace="02155572-362E-45BF-A4CB-6573DF3CB236"/>
    <xsd:import namespace="a2282bd8-9123-47a6-b261-385c11328855"/>
    <xsd:import namespace="b75e08a3-3f1a-40b6-8f7a-71f7606cf64d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3:AgendaItem" minOccurs="0"/>
                <xsd:element ref="ns4:DocumentCategory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fd956-a2bc-4edf-baac-53d24ae3ef9a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format="Dropdown" ma:internalName="DocumentType">
      <xsd:simpleType>
        <xsd:restriction base="dms:Choice">
          <xsd:enumeration value="Budget"/>
          <xsd:enumeration value="Contract"/>
          <xsd:enumeration value="Documentation"/>
          <xsd:enumeration value="Letter"/>
          <xsd:enumeration value="Memo"/>
          <xsd:enumeration value="Minutes of meeting"/>
          <xsd:enumeration value="Presentation"/>
          <xsd:enumeration value="Report"/>
          <xsd:enumeration value="User manu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55572-362E-45BF-A4CB-6573DF3CB236" elementFormDefault="qualified">
    <xsd:import namespace="http://schemas.microsoft.com/office/2006/documentManagement/types"/>
    <xsd:import namespace="http://schemas.microsoft.com/office/infopath/2007/PartnerControls"/>
    <xsd:element name="AgendaItem" ma:index="9" nillable="true" ma:displayName="Agenda Item" ma:list="{C0726124-B68F-4E5E-BD06-EB6FF0E7E8C3}" ma:internalName="AgendaItem" ma:showField="AgendaItem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2bd8-9123-47a6-b261-385c11328855" elementFormDefault="qualified">
    <xsd:import namespace="http://schemas.microsoft.com/office/2006/documentManagement/types"/>
    <xsd:import namespace="http://schemas.microsoft.com/office/infopath/2007/PartnerControls"/>
    <xsd:element name="DocumentCategory" ma:index="10" nillable="true" ma:displayName="Document Category" ma:list="{4BAEB9C7-7D88-4C57-996F-3D6C8180851B}" ma:internalName="DocumentCategory" ma:showField="Title" ma:web="{b75e08a3-3f1a-40b6-8f7a-71f7606cf64d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e08a3-3f1a-40b6-8f7a-71f7606cf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a2282bd8-9123-47a6-b261-385c11328855"/>
    <DocumentType xmlns="d59fd956-a2bc-4edf-baac-53d24ae3ef9a" xsi:nil="true"/>
    <AgendaItem xmlns="02155572-362E-45BF-A4CB-6573DF3CB236" xsi:nil="true"/>
  </documentManagement>
</p:properties>
</file>

<file path=customXml/itemProps1.xml><?xml version="1.0" encoding="utf-8"?>
<ds:datastoreItem xmlns:ds="http://schemas.openxmlformats.org/officeDocument/2006/customXml" ds:itemID="{4E8AE013-5FCD-40BF-A8A9-7152D9480B93}"/>
</file>

<file path=customXml/itemProps2.xml><?xml version="1.0" encoding="utf-8"?>
<ds:datastoreItem xmlns:ds="http://schemas.openxmlformats.org/officeDocument/2006/customXml" ds:itemID="{4456E261-C434-4935-982F-113526C9E6CE}"/>
</file>

<file path=customXml/itemProps3.xml><?xml version="1.0" encoding="utf-8"?>
<ds:datastoreItem xmlns:ds="http://schemas.openxmlformats.org/officeDocument/2006/customXml" ds:itemID="{E385A54F-81F7-4496-910E-245F64D1F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Tin_base load</vt:lpstr>
      <vt:lpstr>Patm_base load</vt:lpstr>
      <vt:lpstr>DP in_base load</vt:lpstr>
      <vt:lpstr>DP out_base load</vt:lpstr>
      <vt:lpstr>Part-load_HR_Tin</vt:lpstr>
      <vt:lpstr>Part-load_mout_Tin</vt:lpstr>
      <vt:lpstr>Part-load_Tout_Tin</vt:lpstr>
      <vt:lpstr>GT calculator</vt:lpstr>
    </vt:vector>
  </TitlesOfParts>
  <Company>Fakultet for Ingeniørvitenskap og Teknologi, 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Luca Riboldi</dc:creator>
  <cp:lastModifiedBy>x</cp:lastModifiedBy>
  <dcterms:created xsi:type="dcterms:W3CDTF">2016-03-30T09:25:26Z</dcterms:created>
  <dcterms:modified xsi:type="dcterms:W3CDTF">2019-06-30T11:03:54Z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0x010100B34B2E5B049ADE438CC980FB8FD73EA3009346C08182E3F54481BF28E434755830</vt:lpwstr>
  </property>
</Properties>
</file>